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\"/>
    </mc:Choice>
  </mc:AlternateContent>
  <xr:revisionPtr revIDLastSave="0" documentId="13_ncr:1_{E28D8834-7EF6-4DE0-8771-F7284929A700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SC" sheetId="2" r:id="rId1"/>
    <sheet name="BAL_REC_ALT" sheetId="4" r:id="rId2"/>
    <sheet name="DECRETO" sheetId="7" r:id="rId3"/>
    <sheet name="BAL_DESP" sheetId="3" r:id="rId4"/>
    <sheet name="RESTOS_PAGAR" sheetId="5" r:id="rId5"/>
    <sheet name="RECEITA" sheetId="1" r:id="rId6"/>
    <sheet name="DESPESA" sheetId="6" r:id="rId7"/>
    <sheet name="RP" sheetId="8" r:id="rId8"/>
  </sheets>
  <definedNames>
    <definedName name="DadosExternos_1" localSheetId="3" hidden="1">BAL_DESP!$A$1:$AF$1048</definedName>
    <definedName name="DadosExternos_1" localSheetId="2" hidden="1">DECRETO!$A$1:$S$336</definedName>
    <definedName name="DadosExternos_1" localSheetId="0" hidden="1">MSC!$A$1:$N$4162</definedName>
    <definedName name="DadosExternos_2" localSheetId="1" hidden="1">BAL_REC_ALT!$A$1:$Q$533</definedName>
    <definedName name="DadosExternos_3" localSheetId="4" hidden="1">'RESTOS_PAGAR'!$A$1:$AG$75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D62" i="8"/>
  <c r="D54" i="8"/>
  <c r="D50" i="8"/>
  <c r="C62" i="8"/>
  <c r="C58" i="8"/>
  <c r="E58" i="8" s="1"/>
  <c r="C54" i="8"/>
  <c r="C50" i="8"/>
  <c r="D46" i="8"/>
  <c r="C46" i="8"/>
  <c r="C42" i="8"/>
  <c r="E42" i="8" s="1"/>
  <c r="D38" i="8"/>
  <c r="C38" i="8"/>
  <c r="D34" i="8"/>
  <c r="C34" i="8"/>
  <c r="D30" i="8"/>
  <c r="C30" i="8"/>
  <c r="D74" i="6"/>
  <c r="C74" i="6"/>
  <c r="D70" i="6"/>
  <c r="C70" i="6"/>
  <c r="D66" i="6"/>
  <c r="C66" i="6"/>
  <c r="D62" i="6"/>
  <c r="C62" i="6"/>
  <c r="D58" i="6"/>
  <c r="C58" i="6"/>
  <c r="D54" i="6"/>
  <c r="C54" i="6"/>
  <c r="C50" i="6"/>
  <c r="C54" i="1"/>
  <c r="D50" i="1"/>
  <c r="D54" i="1" s="1"/>
  <c r="C50" i="1"/>
  <c r="D46" i="1"/>
  <c r="C46" i="1"/>
  <c r="D42" i="1"/>
  <c r="C42" i="1"/>
  <c r="D38" i="1"/>
  <c r="C38" i="1"/>
  <c r="C26" i="8"/>
  <c r="E26" i="8" s="1"/>
  <c r="C22" i="8"/>
  <c r="C18" i="8"/>
  <c r="C14" i="8"/>
  <c r="E14" i="8" s="1"/>
  <c r="C10" i="8"/>
  <c r="C6" i="8"/>
  <c r="B2" i="8"/>
  <c r="D18" i="8" s="1"/>
  <c r="C46" i="6"/>
  <c r="D46" i="6"/>
  <c r="D42" i="6"/>
  <c r="C42" i="6"/>
  <c r="D38" i="6"/>
  <c r="C38" i="6"/>
  <c r="D34" i="6"/>
  <c r="C34" i="6"/>
  <c r="D30" i="6"/>
  <c r="C30" i="6"/>
  <c r="D26" i="6"/>
  <c r="D22" i="6"/>
  <c r="C26" i="6"/>
  <c r="C22" i="6"/>
  <c r="D14" i="6"/>
  <c r="D18" i="6"/>
  <c r="C18" i="6"/>
  <c r="C14" i="6"/>
  <c r="D10" i="6"/>
  <c r="C10" i="6"/>
  <c r="D6" i="6"/>
  <c r="C6" i="6"/>
  <c r="B2" i="6"/>
  <c r="B2" i="1"/>
  <c r="C34" i="1"/>
  <c r="D30" i="1"/>
  <c r="C30" i="1"/>
  <c r="D26" i="1"/>
  <c r="C26" i="1"/>
  <c r="C22" i="1"/>
  <c r="D22" i="1"/>
  <c r="D18" i="1"/>
  <c r="C18" i="1"/>
  <c r="D14" i="1"/>
  <c r="C14" i="1"/>
  <c r="D10" i="1"/>
  <c r="C10" i="1"/>
  <c r="D6" i="1"/>
  <c r="C6" i="1"/>
  <c r="E18" i="6" l="1"/>
  <c r="E74" i="6"/>
  <c r="E66" i="6"/>
  <c r="E70" i="6"/>
  <c r="D34" i="1"/>
  <c r="E34" i="1" s="1"/>
  <c r="E50" i="8"/>
  <c r="E62" i="8"/>
  <c r="E54" i="8"/>
  <c r="E46" i="8"/>
  <c r="E38" i="8"/>
  <c r="E34" i="8"/>
  <c r="E30" i="8"/>
  <c r="E62" i="6"/>
  <c r="E58" i="6"/>
  <c r="E54" i="6"/>
  <c r="D50" i="6"/>
  <c r="E50" i="6" s="1"/>
  <c r="D10" i="8"/>
  <c r="E10" i="8" s="1"/>
  <c r="D22" i="8"/>
  <c r="E22" i="8" s="1"/>
  <c r="D6" i="8"/>
  <c r="E6" i="8" s="1"/>
  <c r="E54" i="1"/>
  <c r="E50" i="1"/>
  <c r="E46" i="1"/>
  <c r="E42" i="1"/>
  <c r="E38" i="1"/>
  <c r="E18" i="8"/>
  <c r="E46" i="6"/>
  <c r="E42" i="6"/>
  <c r="E38" i="6"/>
  <c r="E34" i="6"/>
  <c r="E30" i="6"/>
  <c r="E26" i="6"/>
  <c r="E22" i="6"/>
  <c r="E14" i="6"/>
  <c r="E10" i="6"/>
  <c r="E6" i="6"/>
  <c r="E30" i="1"/>
  <c r="E26" i="1"/>
  <c r="E22" i="1"/>
  <c r="E18" i="1"/>
  <c r="E14" i="1"/>
  <c r="E10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2A82B-A554-4096-A457-8AA3D05F82A9}" keepAlive="1" name="Consulta - BAL_DESP" description="Conexão com a consulta 'BAL_DESP' na pasta de trabalho." type="5" refreshedVersion="8" background="1" saveData="1">
    <dbPr connection="Provider=Microsoft.Mashup.OleDb.1;Data Source=$Workbook$;Location=BAL_DESP;Extended Properties=&quot;&quot;" command="SELECT * FROM [BAL_DESP]"/>
  </connection>
  <connection id="2" xr16:uid="{9AABC68D-38F6-422C-8B6B-29B9D1FDEDBE}" keepAlive="1" name="Consulta - BAL_REC_ALT" description="Conexão com a consulta 'BAL_REC_ALT' na pasta de trabalho." type="5" refreshedVersion="8" background="1" saveData="1">
    <dbPr connection="Provider=Microsoft.Mashup.OleDb.1;Data Source=$Workbook$;Location=BAL_REC_ALT;Extended Properties=&quot;&quot;" command="SELECT * FROM [BAL_REC_ALT]"/>
  </connection>
  <connection id="3" xr16:uid="{DF469972-98F0-4E37-9CD9-AEFA8E977C40}" keepAlive="1" name="Consulta - DECRETO" description="Conexão com a consulta 'DECRETO' na pasta de trabalho." type="5" refreshedVersion="8" background="1" saveData="1">
    <dbPr connection="Provider=Microsoft.Mashup.OleDb.1;Data Source=$Workbook$;Location=DECRETO;Extended Properties=&quot;&quot;" command="SELECT * FROM [DECRETO]"/>
  </connection>
  <connection id="4" xr16:uid="{E0FAED0E-5AD3-4B78-8F62-9A3ECC879484}" keepAlive="1" name="Consulta - RESTOS_PAGAR" description="Conexão com a consulta 'RESTOS_PAGAR' na pasta de trabalho." type="5" refreshedVersion="8" background="1" saveData="1">
    <dbPr connection="Provider=Microsoft.Mashup.OleDb.1;Data Source=$Workbook$;Location=RESTOS_PAGAR;Extended Properties=&quot;&quot;" command="SELECT * FROM [RESTOS_PAGAR]"/>
  </connection>
  <connection id="5" xr16:uid="{BE7E1093-4316-4640-8B6A-06A22278EFDC}" keepAlive="1" name="Consulta - Sheet0" description="Conexão com a consulta 'Sheet0' na pasta de trabalho." type="5" refreshedVersion="8" background="1" saveData="1">
    <dbPr connection="Provider=Microsoft.Mashup.OleDb.1;Data Source=$Workbook$;Location=Sheet0;Extended Properties=&quot;&quot;" command="SELECT * FROM [Sheet0]"/>
  </connection>
</connections>
</file>

<file path=xl/sharedStrings.xml><?xml version="1.0" encoding="utf-8"?>
<sst xmlns="http://schemas.openxmlformats.org/spreadsheetml/2006/main" count="41484" uniqueCount="13165">
  <si>
    <t>Conta Contábil</t>
  </si>
  <si>
    <t>Informação Complementar</t>
  </si>
  <si>
    <t>Saldo Inicial</t>
  </si>
  <si>
    <t>Natureza Saldo Inicial</t>
  </si>
  <si>
    <t>Movimento Débito</t>
  </si>
  <si>
    <t>Movimento Crédito</t>
  </si>
  <si>
    <t>Saldo Final</t>
  </si>
  <si>
    <t>Natureza Saldo Final</t>
  </si>
  <si>
    <t>LB</t>
  </si>
  <si>
    <t>LD</t>
  </si>
  <si>
    <t>LC</t>
  </si>
  <si>
    <t>LE</t>
  </si>
  <si>
    <t>Movimento-Saldo</t>
  </si>
  <si>
    <t>Diferença Movimento-Saldo</t>
  </si>
  <si>
    <t>622130300</t>
  </si>
  <si>
    <t>PO:10131 ND:33904700 FR:1704 FS:28846</t>
  </si>
  <si>
    <t>D</t>
  </si>
  <si>
    <t>N</t>
  </si>
  <si>
    <t>Sim</t>
  </si>
  <si>
    <t>111115000</t>
  </si>
  <si>
    <t>521210100</t>
  </si>
  <si>
    <t>1761</t>
  </si>
  <si>
    <t>622130400</t>
  </si>
  <si>
    <t>PO:10131 ND:33504100 FR:1500 FS:23691</t>
  </si>
  <si>
    <t>C</t>
  </si>
  <si>
    <t>PO:10132 ND:31900300 FR:1800 FS:09272</t>
  </si>
  <si>
    <t>311110124</t>
  </si>
  <si>
    <t>PO:20231</t>
  </si>
  <si>
    <t>816</t>
  </si>
  <si>
    <t>815</t>
  </si>
  <si>
    <t>111111900</t>
  </si>
  <si>
    <t>PO:10131 FP:1 FR:1550</t>
  </si>
  <si>
    <t>25</t>
  </si>
  <si>
    <t>24</t>
  </si>
  <si>
    <t>821149900</t>
  </si>
  <si>
    <t>PO:10131 FR:1799</t>
  </si>
  <si>
    <t>PO:10131 ND:44905100 FR:1500 FS:04122</t>
  </si>
  <si>
    <t>522139900</t>
  </si>
  <si>
    <t>PO:10131 ND:44905200 FR:1704 FS:20608</t>
  </si>
  <si>
    <t>3912</t>
  </si>
  <si>
    <t>3911</t>
  </si>
  <si>
    <t>522120100</t>
  </si>
  <si>
    <t>PO:10131 ND:33903900 FR:1500 FS:04126</t>
  </si>
  <si>
    <t>2955</t>
  </si>
  <si>
    <t>2954</t>
  </si>
  <si>
    <t>PO:10131 ND:31911300 FR:1500 CO:1001 FS:12782</t>
  </si>
  <si>
    <t>PO:10132 ND:31900100 FR:1800 FS:09272</t>
  </si>
  <si>
    <t>522130300</t>
  </si>
  <si>
    <t>PO:10131 ND:33710000 FR:1500 CO:1002 FS:10122</t>
  </si>
  <si>
    <t>3379</t>
  </si>
  <si>
    <t>PO:10131</t>
  </si>
  <si>
    <t>PO:10131 ND:33903000 FR:1621 FS:10302</t>
  </si>
  <si>
    <t>1760</t>
  </si>
  <si>
    <t>331112000</t>
  </si>
  <si>
    <t>958</t>
  </si>
  <si>
    <t>957</t>
  </si>
  <si>
    <t>622130100</t>
  </si>
  <si>
    <t>PO:10131 ND:44905200 FR:1621 FS:10301</t>
  </si>
  <si>
    <t>821130100</t>
  </si>
  <si>
    <t>PO:10131 FR:1550</t>
  </si>
  <si>
    <t>PO:10131 ND:33903000 FR:1750 FS:26782</t>
  </si>
  <si>
    <t>3436</t>
  </si>
  <si>
    <t>3435</t>
  </si>
  <si>
    <t>PO:10131 ND:31901600 FR:1500 CO:1001 FS:12361</t>
  </si>
  <si>
    <t>PO:10131 ND:33903000 FR:1500 CO:1001 FS:12361</t>
  </si>
  <si>
    <t>3422</t>
  </si>
  <si>
    <t>3421</t>
  </si>
  <si>
    <t>3856</t>
  </si>
  <si>
    <t>3855</t>
  </si>
  <si>
    <t>PO:10131 ND:31909100 FR:1500 FS:28846</t>
  </si>
  <si>
    <t>2831</t>
  </si>
  <si>
    <t>2830</t>
  </si>
  <si>
    <t>PO:10131 FP:1 FR:1553</t>
  </si>
  <si>
    <t>PO:10131 ND:33933200 FR:1500 CO:1002 FS:10303</t>
  </si>
  <si>
    <t>3873</t>
  </si>
  <si>
    <t>3872</t>
  </si>
  <si>
    <t>522120201</t>
  </si>
  <si>
    <t>3142</t>
  </si>
  <si>
    <t>3141</t>
  </si>
  <si>
    <t>218910300</t>
  </si>
  <si>
    <t>PO:10131 FP:1</t>
  </si>
  <si>
    <t>821130200</t>
  </si>
  <si>
    <t>PO:10132 FR:1869</t>
  </si>
  <si>
    <t>PO:10131 ND:33903000 FR:1500 CO:1002 FS:10301</t>
  </si>
  <si>
    <t>3430</t>
  </si>
  <si>
    <t>3429</t>
  </si>
  <si>
    <t>622110000</t>
  </si>
  <si>
    <t>PO:10131 ND:44905200 FR:1500 CO:1002 FS:10122</t>
  </si>
  <si>
    <t>522190400</t>
  </si>
  <si>
    <t>PO:10131 ND:31901100 FR:1500 CO:1002 FS:10122</t>
  </si>
  <si>
    <t>3948</t>
  </si>
  <si>
    <t>3947</t>
  </si>
  <si>
    <t>113110101</t>
  </si>
  <si>
    <t>PO:10131 FR:1600</t>
  </si>
  <si>
    <t>621200000</t>
  </si>
  <si>
    <t>PO:10131 ND:33909100 FR:1500 FS:28846</t>
  </si>
  <si>
    <t>3860</t>
  </si>
  <si>
    <t>PO:10131 FP:1 FR:1571</t>
  </si>
  <si>
    <t>84</t>
  </si>
  <si>
    <t>83</t>
  </si>
  <si>
    <t>PO:10131 ND:33901400 FR:1500 FS:04129</t>
  </si>
  <si>
    <t>3704</t>
  </si>
  <si>
    <t>3703</t>
  </si>
  <si>
    <t>PO:10131 ND:33903900 FR:1500 CO:1002 FS:10122</t>
  </si>
  <si>
    <t>3483</t>
  </si>
  <si>
    <t>3482</t>
  </si>
  <si>
    <t>2995</t>
  </si>
  <si>
    <t>2994</t>
  </si>
  <si>
    <t>461910000</t>
  </si>
  <si>
    <t>1376</t>
  </si>
  <si>
    <t>1375</t>
  </si>
  <si>
    <t>PO:10131 ND:33903100 FR:1500 FS:13392</t>
  </si>
  <si>
    <t>621100000</t>
  </si>
  <si>
    <t>112330102</t>
  </si>
  <si>
    <t>PO:10131 FP:2</t>
  </si>
  <si>
    <t>PO:10131 ND:44905200 FR:1500 FS:20608</t>
  </si>
  <si>
    <t>4119</t>
  </si>
  <si>
    <t>4118</t>
  </si>
  <si>
    <t>PO:10131 FR:1571</t>
  </si>
  <si>
    <t>PO:10131 ND:33903000 FR:1500 CO:1001 FS:12365</t>
  </si>
  <si>
    <t>2914</t>
  </si>
  <si>
    <t>2913</t>
  </si>
  <si>
    <t>PO:10131 ND:33903900 FR:1621 FS:10302</t>
  </si>
  <si>
    <t>6856</t>
  </si>
  <si>
    <t>PO:10131 ND:44905200 FR:1500 FS:04124</t>
  </si>
  <si>
    <t>3893</t>
  </si>
  <si>
    <t>3892</t>
  </si>
  <si>
    <t>PO:10131 FP:1 FR:1540 CO:1070</t>
  </si>
  <si>
    <t>PO:10131 ND:33903000 FR:1500 CO:1001 FS:12782</t>
  </si>
  <si>
    <t>3426</t>
  </si>
  <si>
    <t>3425</t>
  </si>
  <si>
    <t>3055</t>
  </si>
  <si>
    <t>3054</t>
  </si>
  <si>
    <t>111310100</t>
  </si>
  <si>
    <t>PO:20231 FP:1 FR:1869</t>
  </si>
  <si>
    <t>PO:10131 FR:1704</t>
  </si>
  <si>
    <t>218810110</t>
  </si>
  <si>
    <t>PO:10131 FP:1 FR:1869</t>
  </si>
  <si>
    <t>697</t>
  </si>
  <si>
    <t>696</t>
  </si>
  <si>
    <t>3144</t>
  </si>
  <si>
    <t>3143</t>
  </si>
  <si>
    <t>PO:10131 ND:33903000 FR:1571 FS:12782</t>
  </si>
  <si>
    <t>4022</t>
  </si>
  <si>
    <t>4021</t>
  </si>
  <si>
    <t>3725</t>
  </si>
  <si>
    <t>PO:10131 ND:33903900 FR:1500 FS:18541</t>
  </si>
  <si>
    <t>361310000</t>
  </si>
  <si>
    <t>1190</t>
  </si>
  <si>
    <t>1189</t>
  </si>
  <si>
    <t>3816</t>
  </si>
  <si>
    <t>3815</t>
  </si>
  <si>
    <t>PO:10132</t>
  </si>
  <si>
    <t>522130200</t>
  </si>
  <si>
    <t>3266</t>
  </si>
  <si>
    <t>3265</t>
  </si>
  <si>
    <t>3335</t>
  </si>
  <si>
    <t>3334</t>
  </si>
  <si>
    <t>PO:10131 ND:44504100 FR:1799 FS:08243</t>
  </si>
  <si>
    <t>PO:10132 ND:33903500 FR:1800 FS:09122</t>
  </si>
  <si>
    <t>112510202</t>
  </si>
  <si>
    <t>PO:10131 ND:33504100 FR:1500 FS:06182</t>
  </si>
  <si>
    <t>215140000</t>
  </si>
  <si>
    <t>695</t>
  </si>
  <si>
    <t>694</t>
  </si>
  <si>
    <t>PO:10131 ND:33903900 FR:1500 CO:1001 FS:12782</t>
  </si>
  <si>
    <t>4060</t>
  </si>
  <si>
    <t>4059</t>
  </si>
  <si>
    <t>PO:10131 ND:31901600 FR:1500 CO:1001 FS:12365</t>
  </si>
  <si>
    <t>2820</t>
  </si>
  <si>
    <t>2819</t>
  </si>
  <si>
    <t>PO:10131 ND:44905200 FR:1500 FS:17511</t>
  </si>
  <si>
    <t>638</t>
  </si>
  <si>
    <t>637</t>
  </si>
  <si>
    <t>3730</t>
  </si>
  <si>
    <t>3729</t>
  </si>
  <si>
    <t>211110102</t>
  </si>
  <si>
    <t>PO:20231 FP:1</t>
  </si>
  <si>
    <t>611</t>
  </si>
  <si>
    <t>610</t>
  </si>
  <si>
    <t>3771</t>
  </si>
  <si>
    <t>3770</t>
  </si>
  <si>
    <t>PO:10131 ND:33903900 FR:1500 FS:10122</t>
  </si>
  <si>
    <t>PO:10131 ND:33903000 FR:1500 CO:1002 FS:10122</t>
  </si>
  <si>
    <t>3428</t>
  </si>
  <si>
    <t>3427</t>
  </si>
  <si>
    <t>PO:10131 ND:33903100 FR:1500 FS:23691</t>
  </si>
  <si>
    <t>PO:20231 FR:1869</t>
  </si>
  <si>
    <t>PO:10131 FP:1 FR:1500 CO:1002</t>
  </si>
  <si>
    <t>821120100</t>
  </si>
  <si>
    <t>PO:20231 ND:33904600 FR:1500 FS:04122</t>
  </si>
  <si>
    <t>218810115</t>
  </si>
  <si>
    <t>701</t>
  </si>
  <si>
    <t>311210203</t>
  </si>
  <si>
    <t>866</t>
  </si>
  <si>
    <t>865</t>
  </si>
  <si>
    <t>119210000</t>
  </si>
  <si>
    <t>3824</t>
  </si>
  <si>
    <t>3823</t>
  </si>
  <si>
    <t>PO:10131 ND:44905200 FR:1500 CO:1002 FS:10302</t>
  </si>
  <si>
    <t>PO:10131 FR:1552</t>
  </si>
  <si>
    <t>3031</t>
  </si>
  <si>
    <t>3030</t>
  </si>
  <si>
    <t>5097</t>
  </si>
  <si>
    <t>4169</t>
  </si>
  <si>
    <t>4168</t>
  </si>
  <si>
    <t>4167</t>
  </si>
  <si>
    <t>218810499</t>
  </si>
  <si>
    <t>343910170</t>
  </si>
  <si>
    <t>1165</t>
  </si>
  <si>
    <t>1164</t>
  </si>
  <si>
    <t>PO:10131 ND:33504100 FR:1799 FS:08243</t>
  </si>
  <si>
    <t>PO:10131 ND:44905100 FR:1500 CO:1001 FS:12365</t>
  </si>
  <si>
    <t>4114</t>
  </si>
  <si>
    <t>4113</t>
  </si>
  <si>
    <t>311110131</t>
  </si>
  <si>
    <t>818</t>
  </si>
  <si>
    <t>817</t>
  </si>
  <si>
    <t>PO:10132 ND:31901100 FR:1800 FS:09122</t>
  </si>
  <si>
    <t>522130100</t>
  </si>
  <si>
    <t>3268</t>
  </si>
  <si>
    <t>3267</t>
  </si>
  <si>
    <t>PO:10131 ND:33504100 FR:1500 FS:13392</t>
  </si>
  <si>
    <t>821110100</t>
  </si>
  <si>
    <t>3215</t>
  </si>
  <si>
    <t>3884</t>
  </si>
  <si>
    <t>3883</t>
  </si>
  <si>
    <t>PO:10131 FP:1 FR:1799</t>
  </si>
  <si>
    <t>3424</t>
  </si>
  <si>
    <t>3423</t>
  </si>
  <si>
    <t>PO:10131 ND:33933900 FR:1500 CO:1001 FS:12361</t>
  </si>
  <si>
    <t>4092</t>
  </si>
  <si>
    <t>113110199</t>
  </si>
  <si>
    <t>3553</t>
  </si>
  <si>
    <t>3552</t>
  </si>
  <si>
    <t>PO:10131 FP:1 FR:1621</t>
  </si>
  <si>
    <t>3609</t>
  </si>
  <si>
    <t>111110603</t>
  </si>
  <si>
    <t>PO:10132 FP:1 FR:1800</t>
  </si>
  <si>
    <t>PO:10131 FR:1540 CO:1070</t>
  </si>
  <si>
    <t>2920</t>
  </si>
  <si>
    <t>2919</t>
  </si>
  <si>
    <t>PO:10131 FR:1602</t>
  </si>
  <si>
    <t>332315100</t>
  </si>
  <si>
    <t>1141</t>
  </si>
  <si>
    <t>1140</t>
  </si>
  <si>
    <t>PO:10131 ND:44903000 FR:1500 FS:15451</t>
  </si>
  <si>
    <t>PO:10131 ND:33504300 FR:1500 CO:1001 FS:12367</t>
  </si>
  <si>
    <t>PO:10131 ND:33901400 FR:1500 FS:23695</t>
  </si>
  <si>
    <t>PO:10131 FR:1750</t>
  </si>
  <si>
    <t>3272</t>
  </si>
  <si>
    <t>3271</t>
  </si>
  <si>
    <t>332313300</t>
  </si>
  <si>
    <t>1123</t>
  </si>
  <si>
    <t>1122</t>
  </si>
  <si>
    <t>4487</t>
  </si>
  <si>
    <t>4486</t>
  </si>
  <si>
    <t>PO:10131 FR:1660</t>
  </si>
  <si>
    <t>3264</t>
  </si>
  <si>
    <t>3263</t>
  </si>
  <si>
    <t>311210116</t>
  </si>
  <si>
    <t>836</t>
  </si>
  <si>
    <t>835</t>
  </si>
  <si>
    <t>311110300</t>
  </si>
  <si>
    <t>823</t>
  </si>
  <si>
    <t>822</t>
  </si>
  <si>
    <t>3097</t>
  </si>
  <si>
    <t>3096</t>
  </si>
  <si>
    <t>461110102</t>
  </si>
  <si>
    <t>1368</t>
  </si>
  <si>
    <t>1367</t>
  </si>
  <si>
    <t>PO:10131 FR:1701</t>
  </si>
  <si>
    <t>PO:10131 ND:44905200 FR:1500 CO:1001 FS:12365</t>
  </si>
  <si>
    <t>5319</t>
  </si>
  <si>
    <t>PO:10131 ND:31911300 FR:1500 CO:1001 FS:12365</t>
  </si>
  <si>
    <t>111110604</t>
  </si>
  <si>
    <t>213110101</t>
  </si>
  <si>
    <t>PO:10132 FP:1</t>
  </si>
  <si>
    <t>PO:10131 ND:33904000 FR:1500 CO:1001 FS:12782</t>
  </si>
  <si>
    <t>4086</t>
  </si>
  <si>
    <t>4085</t>
  </si>
  <si>
    <t>2916</t>
  </si>
  <si>
    <t>2915</t>
  </si>
  <si>
    <t>3660</t>
  </si>
  <si>
    <t>3659</t>
  </si>
  <si>
    <t>PO:10131 ND:33904700 FR:1750 FS:28846</t>
  </si>
  <si>
    <t>4087</t>
  </si>
  <si>
    <t>PO:10131 ND:33903900 FR:1600 FS:10301</t>
  </si>
  <si>
    <t>4075</t>
  </si>
  <si>
    <t>4074</t>
  </si>
  <si>
    <t>26</t>
  </si>
  <si>
    <t>PO:10131 ND:31901100 FR:1600 FS:10302</t>
  </si>
  <si>
    <t>3033</t>
  </si>
  <si>
    <t>3032</t>
  </si>
  <si>
    <t>123119908</t>
  </si>
  <si>
    <t>3622</t>
  </si>
  <si>
    <t>3621</t>
  </si>
  <si>
    <t>3531</t>
  </si>
  <si>
    <t>3530</t>
  </si>
  <si>
    <t>331112800</t>
  </si>
  <si>
    <t>985</t>
  </si>
  <si>
    <t>984</t>
  </si>
  <si>
    <t>3407</t>
  </si>
  <si>
    <t>PO:10131 FP:1 FR:1500 CO:1001</t>
  </si>
  <si>
    <t>PO:10131 ND:31911300 FR:1500 CO:1001 FS:12272</t>
  </si>
  <si>
    <t>PO:10131 FP:1 FR:1701</t>
  </si>
  <si>
    <t>2867</t>
  </si>
  <si>
    <t>2822</t>
  </si>
  <si>
    <t>2821</t>
  </si>
  <si>
    <t>3620</t>
  </si>
  <si>
    <t>3619</t>
  </si>
  <si>
    <t>3337</t>
  </si>
  <si>
    <t>3336</t>
  </si>
  <si>
    <t>PO:10132 ND:33903900 FR:1800 FS:09122</t>
  </si>
  <si>
    <t>PO:10131 ND:33903000 FR:1500 FS:04129</t>
  </si>
  <si>
    <t>311210118</t>
  </si>
  <si>
    <t>838</t>
  </si>
  <si>
    <t>837</t>
  </si>
  <si>
    <t>PO:10131 ND:44903900 FR:1500 FS:15451</t>
  </si>
  <si>
    <t>PO:10131 ND:33903900 FR:1571 FS:12782</t>
  </si>
  <si>
    <t>PO:20231 ND:33904000 FR:1500 FS:04122</t>
  </si>
  <si>
    <t>3434</t>
  </si>
  <si>
    <t>3433</t>
  </si>
  <si>
    <t>PO:10132 ND:31911300 FR:1800 FS:09122</t>
  </si>
  <si>
    <t>PO:10131 FP:1 FR:1660</t>
  </si>
  <si>
    <t>PO:10131 ND:44905200 FR:1500 CO:1001 FS:12782</t>
  </si>
  <si>
    <t>4125</t>
  </si>
  <si>
    <t>4124</t>
  </si>
  <si>
    <t>PO:10131 ND:33903200 FR:1500 CO:1002 FS:10303</t>
  </si>
  <si>
    <t>4030</t>
  </si>
  <si>
    <t>4029</t>
  </si>
  <si>
    <t>311210106</t>
  </si>
  <si>
    <t>831</t>
  </si>
  <si>
    <t>830</t>
  </si>
  <si>
    <t>PO:10131 ND:31911300 FR:1500 FS:28846</t>
  </si>
  <si>
    <t>3968</t>
  </si>
  <si>
    <t>3967</t>
  </si>
  <si>
    <t>2897</t>
  </si>
  <si>
    <t>2896</t>
  </si>
  <si>
    <t>332310100</t>
  </si>
  <si>
    <t>1045</t>
  </si>
  <si>
    <t>1044</t>
  </si>
  <si>
    <t>PO:10131 ND:33903000 FR:1660 FS:08243</t>
  </si>
  <si>
    <t>331117100</t>
  </si>
  <si>
    <t>1006</t>
  </si>
  <si>
    <t>1005</t>
  </si>
  <si>
    <t>2918</t>
  </si>
  <si>
    <t>2917</t>
  </si>
  <si>
    <t>PO:10131 ND:44904000 FR:1500 FS:04126</t>
  </si>
  <si>
    <t>4101</t>
  </si>
  <si>
    <t>4100</t>
  </si>
  <si>
    <t>PO:20231 FP:1 FR:1500</t>
  </si>
  <si>
    <t>218910200</t>
  </si>
  <si>
    <t>724</t>
  </si>
  <si>
    <t>2935</t>
  </si>
  <si>
    <t>PO:10131 FR:1665</t>
  </si>
  <si>
    <t>3067</t>
  </si>
  <si>
    <t>3066</t>
  </si>
  <si>
    <t>3453</t>
  </si>
  <si>
    <t>3452</t>
  </si>
  <si>
    <t>PO:10131 ND:33903900 FR:1500 CO:1001 FS:12361</t>
  </si>
  <si>
    <t>4058</t>
  </si>
  <si>
    <t>4057</t>
  </si>
  <si>
    <t>3074</t>
  </si>
  <si>
    <t>3073</t>
  </si>
  <si>
    <t>3541</t>
  </si>
  <si>
    <t>3540</t>
  </si>
  <si>
    <t>1730</t>
  </si>
  <si>
    <t>719</t>
  </si>
  <si>
    <t>PO:10131 ND:33903000 FR:1660 FS:08241</t>
  </si>
  <si>
    <t>PO:10131 ND:33903000 FR:1500 FS:15452</t>
  </si>
  <si>
    <t>4007</t>
  </si>
  <si>
    <t>4006</t>
  </si>
  <si>
    <t>218810113</t>
  </si>
  <si>
    <t>698</t>
  </si>
  <si>
    <t>3882</t>
  </si>
  <si>
    <t>3881</t>
  </si>
  <si>
    <t>3256</t>
  </si>
  <si>
    <t>3255</t>
  </si>
  <si>
    <t>PO:10131 ND:44905100 FR:1500 CO:1001 FS:12361</t>
  </si>
  <si>
    <t>4112</t>
  </si>
  <si>
    <t>4111</t>
  </si>
  <si>
    <t>3611</t>
  </si>
  <si>
    <t>3610</t>
  </si>
  <si>
    <t>461110105</t>
  </si>
  <si>
    <t>1370</t>
  </si>
  <si>
    <t>1369</t>
  </si>
  <si>
    <t>111113000</t>
  </si>
  <si>
    <t>PO:10131 FP:1 FR:1500</t>
  </si>
  <si>
    <t>113110104</t>
  </si>
  <si>
    <t>499610100</t>
  </si>
  <si>
    <t>1384</t>
  </si>
  <si>
    <t>1383</t>
  </si>
  <si>
    <t>PO:10131 ND:33933900 FR:1500 CO:1002 FS:10303</t>
  </si>
  <si>
    <t>3905</t>
  </si>
  <si>
    <t>3904</t>
  </si>
  <si>
    <t>332313900</t>
  </si>
  <si>
    <t>1132</t>
  </si>
  <si>
    <t>1131</t>
  </si>
  <si>
    <t>3046</t>
  </si>
  <si>
    <t>3045</t>
  </si>
  <si>
    <t>PO:10131 ND:33903900 FR:1500 CO:1001 FS:12128</t>
  </si>
  <si>
    <t>4056</t>
  </si>
  <si>
    <t>4055</t>
  </si>
  <si>
    <t>PO:20231 ND:31911300 FR:1500 FS:04122</t>
  </si>
  <si>
    <t>PO:10131 FP:1 FR:1552</t>
  </si>
  <si>
    <t>PO:10131 FP:1 FR:1600</t>
  </si>
  <si>
    <t>PO:10131 FP:1 FR:1752</t>
  </si>
  <si>
    <t>PO:10131 FP:1 FR:1632</t>
  </si>
  <si>
    <t>96</t>
  </si>
  <si>
    <t>PO:10131 FP:1 FR:1601</t>
  </si>
  <si>
    <t>112110105</t>
  </si>
  <si>
    <t>112110202</t>
  </si>
  <si>
    <t>112510105</t>
  </si>
  <si>
    <t>112510107</t>
  </si>
  <si>
    <t>112510201</t>
  </si>
  <si>
    <t>112619900</t>
  </si>
  <si>
    <t>112910401</t>
  </si>
  <si>
    <t>297</t>
  </si>
  <si>
    <t>113110200</t>
  </si>
  <si>
    <t>113211300</t>
  </si>
  <si>
    <t>113230600</t>
  </si>
  <si>
    <t>113410199</t>
  </si>
  <si>
    <t>322</t>
  </si>
  <si>
    <t>113620101</t>
  </si>
  <si>
    <t>PO:10132 FP:2</t>
  </si>
  <si>
    <t>113620102</t>
  </si>
  <si>
    <t>333</t>
  </si>
  <si>
    <t>113829900</t>
  </si>
  <si>
    <t>PO:20231 FP:2</t>
  </si>
  <si>
    <t>113840000</t>
  </si>
  <si>
    <t>114410102</t>
  </si>
  <si>
    <t>114410105</t>
  </si>
  <si>
    <t>114413000</t>
  </si>
  <si>
    <t>114419900</t>
  </si>
  <si>
    <t>115610100</t>
  </si>
  <si>
    <t>115610200</t>
  </si>
  <si>
    <t>115610300</t>
  </si>
  <si>
    <t>115610400</t>
  </si>
  <si>
    <t>115610500</t>
  </si>
  <si>
    <t>115610600</t>
  </si>
  <si>
    <t>115610700</t>
  </si>
  <si>
    <t>385</t>
  </si>
  <si>
    <t>386</t>
  </si>
  <si>
    <t>115610900</t>
  </si>
  <si>
    <t>115619900</t>
  </si>
  <si>
    <t>115810000</t>
  </si>
  <si>
    <t>116210000</t>
  </si>
  <si>
    <t>119110000</t>
  </si>
  <si>
    <t>119310000</t>
  </si>
  <si>
    <t>119810000</t>
  </si>
  <si>
    <t>121110401</t>
  </si>
  <si>
    <t>121110500</t>
  </si>
  <si>
    <t>121119904</t>
  </si>
  <si>
    <t>121119905</t>
  </si>
  <si>
    <t>121120604</t>
  </si>
  <si>
    <t>122110107</t>
  </si>
  <si>
    <t>122110201</t>
  </si>
  <si>
    <t>122910102</t>
  </si>
  <si>
    <t>123110101</t>
  </si>
  <si>
    <t>123110102</t>
  </si>
  <si>
    <t>123110103</t>
  </si>
  <si>
    <t>123110104</t>
  </si>
  <si>
    <t>123110105</t>
  </si>
  <si>
    <t>123110107</t>
  </si>
  <si>
    <t>123110119</t>
  </si>
  <si>
    <t>123110120</t>
  </si>
  <si>
    <t>123110121</t>
  </si>
  <si>
    <t>123110199</t>
  </si>
  <si>
    <t>123110201</t>
  </si>
  <si>
    <t>123110202</t>
  </si>
  <si>
    <t>123110301</t>
  </si>
  <si>
    <t>123110302</t>
  </si>
  <si>
    <t>123110303</t>
  </si>
  <si>
    <t>123110304</t>
  </si>
  <si>
    <t>123110404</t>
  </si>
  <si>
    <t>123110405</t>
  </si>
  <si>
    <t>123110499</t>
  </si>
  <si>
    <t>123110501</t>
  </si>
  <si>
    <t>123110503</t>
  </si>
  <si>
    <t>123119901</t>
  </si>
  <si>
    <t>123119999</t>
  </si>
  <si>
    <t>548</t>
  </si>
  <si>
    <t>123210103</t>
  </si>
  <si>
    <t>123210104</t>
  </si>
  <si>
    <t>123210501</t>
  </si>
  <si>
    <t>123210502</t>
  </si>
  <si>
    <t>123210503</t>
  </si>
  <si>
    <t>123210504</t>
  </si>
  <si>
    <t>123210601</t>
  </si>
  <si>
    <t>123810101</t>
  </si>
  <si>
    <t>567</t>
  </si>
  <si>
    <t>568</t>
  </si>
  <si>
    <t>570</t>
  </si>
  <si>
    <t>569</t>
  </si>
  <si>
    <t>123810102</t>
  </si>
  <si>
    <t>571</t>
  </si>
  <si>
    <t>573</t>
  </si>
  <si>
    <t>572</t>
  </si>
  <si>
    <t>574</t>
  </si>
  <si>
    <t>576</t>
  </si>
  <si>
    <t>575</t>
  </si>
  <si>
    <t>123810103</t>
  </si>
  <si>
    <t>577</t>
  </si>
  <si>
    <t>579</t>
  </si>
  <si>
    <t>578</t>
  </si>
  <si>
    <t>580</t>
  </si>
  <si>
    <t>582</t>
  </si>
  <si>
    <t>581</t>
  </si>
  <si>
    <t>123810104</t>
  </si>
  <si>
    <t>583</t>
  </si>
  <si>
    <t>585</t>
  </si>
  <si>
    <t>584</t>
  </si>
  <si>
    <t>586</t>
  </si>
  <si>
    <t>588</t>
  </si>
  <si>
    <t>587</t>
  </si>
  <si>
    <t>123810105</t>
  </si>
  <si>
    <t>589</t>
  </si>
  <si>
    <t>591</t>
  </si>
  <si>
    <t>590</t>
  </si>
  <si>
    <t>123810199</t>
  </si>
  <si>
    <t>592</t>
  </si>
  <si>
    <t>593</t>
  </si>
  <si>
    <t>123810201</t>
  </si>
  <si>
    <t>594</t>
  </si>
  <si>
    <t>596</t>
  </si>
  <si>
    <t>595</t>
  </si>
  <si>
    <t>597</t>
  </si>
  <si>
    <t>599</t>
  </si>
  <si>
    <t>598</t>
  </si>
  <si>
    <t>600</t>
  </si>
  <si>
    <t>602</t>
  </si>
  <si>
    <t>601</t>
  </si>
  <si>
    <t>603</t>
  </si>
  <si>
    <t>605</t>
  </si>
  <si>
    <t>604</t>
  </si>
  <si>
    <t>606</t>
  </si>
  <si>
    <t>609</t>
  </si>
  <si>
    <t>608</t>
  </si>
  <si>
    <t>607</t>
  </si>
  <si>
    <t>211110103</t>
  </si>
  <si>
    <t>612</t>
  </si>
  <si>
    <t>639</t>
  </si>
  <si>
    <t>641</t>
  </si>
  <si>
    <t>640</t>
  </si>
  <si>
    <t>211420100</t>
  </si>
  <si>
    <t>646</t>
  </si>
  <si>
    <t>649</t>
  </si>
  <si>
    <t>648</t>
  </si>
  <si>
    <t>647</t>
  </si>
  <si>
    <t>650</t>
  </si>
  <si>
    <t>653</t>
  </si>
  <si>
    <t>652</t>
  </si>
  <si>
    <t>651</t>
  </si>
  <si>
    <t>211430101</t>
  </si>
  <si>
    <t>654</t>
  </si>
  <si>
    <t>655</t>
  </si>
  <si>
    <t>658</t>
  </si>
  <si>
    <t>661</t>
  </si>
  <si>
    <t>660</t>
  </si>
  <si>
    <t>659</t>
  </si>
  <si>
    <t>211430500</t>
  </si>
  <si>
    <t>662</t>
  </si>
  <si>
    <t>665</t>
  </si>
  <si>
    <t>664</t>
  </si>
  <si>
    <t>663</t>
  </si>
  <si>
    <t>672</t>
  </si>
  <si>
    <t>675</t>
  </si>
  <si>
    <t>674</t>
  </si>
  <si>
    <t>673</t>
  </si>
  <si>
    <t>688</t>
  </si>
  <si>
    <t>214131100</t>
  </si>
  <si>
    <t>693</t>
  </si>
  <si>
    <t>218810199</t>
  </si>
  <si>
    <t>218820101</t>
  </si>
  <si>
    <t>714</t>
  </si>
  <si>
    <t>713</t>
  </si>
  <si>
    <t>720</t>
  </si>
  <si>
    <t>723</t>
  </si>
  <si>
    <t>722</t>
  </si>
  <si>
    <t>721</t>
  </si>
  <si>
    <t>218920106</t>
  </si>
  <si>
    <t>221420100</t>
  </si>
  <si>
    <t>227110100</t>
  </si>
  <si>
    <t>227210301</t>
  </si>
  <si>
    <t>227210303</t>
  </si>
  <si>
    <t>227210305</t>
  </si>
  <si>
    <t>739</t>
  </si>
  <si>
    <t>227210401</t>
  </si>
  <si>
    <t>227210402</t>
  </si>
  <si>
    <t>227210403</t>
  </si>
  <si>
    <t>746</t>
  </si>
  <si>
    <t>227210404</t>
  </si>
  <si>
    <t>747</t>
  </si>
  <si>
    <t>748</t>
  </si>
  <si>
    <t>227210598</t>
  </si>
  <si>
    <t>749</t>
  </si>
  <si>
    <t>750</t>
  </si>
  <si>
    <t>227210701</t>
  </si>
  <si>
    <t>751</t>
  </si>
  <si>
    <t>752</t>
  </si>
  <si>
    <t>237110200</t>
  </si>
  <si>
    <t>753</t>
  </si>
  <si>
    <t>754</t>
  </si>
  <si>
    <t>755</t>
  </si>
  <si>
    <t>756</t>
  </si>
  <si>
    <t>757</t>
  </si>
  <si>
    <t>237110300</t>
  </si>
  <si>
    <t>237120200</t>
  </si>
  <si>
    <t>764</t>
  </si>
  <si>
    <t>765</t>
  </si>
  <si>
    <t>766</t>
  </si>
  <si>
    <t>237130200</t>
  </si>
  <si>
    <t>767</t>
  </si>
  <si>
    <t>768</t>
  </si>
  <si>
    <t>769</t>
  </si>
  <si>
    <t>770</t>
  </si>
  <si>
    <t>237140200</t>
  </si>
  <si>
    <t>771</t>
  </si>
  <si>
    <t>772</t>
  </si>
  <si>
    <t>311110101</t>
  </si>
  <si>
    <t>773</t>
  </si>
  <si>
    <t>775</t>
  </si>
  <si>
    <t>774</t>
  </si>
  <si>
    <t>776</t>
  </si>
  <si>
    <t>777</t>
  </si>
  <si>
    <t>311110102</t>
  </si>
  <si>
    <t>778</t>
  </si>
  <si>
    <t>780</t>
  </si>
  <si>
    <t>779</t>
  </si>
  <si>
    <t>311110105</t>
  </si>
  <si>
    <t>781</t>
  </si>
  <si>
    <t>782</t>
  </si>
  <si>
    <t>311110106</t>
  </si>
  <si>
    <t>783</t>
  </si>
  <si>
    <t>785</t>
  </si>
  <si>
    <t>784</t>
  </si>
  <si>
    <t>311110114</t>
  </si>
  <si>
    <t>786</t>
  </si>
  <si>
    <t>788</t>
  </si>
  <si>
    <t>787</t>
  </si>
  <si>
    <t>311110116</t>
  </si>
  <si>
    <t>789</t>
  </si>
  <si>
    <t>791</t>
  </si>
  <si>
    <t>790</t>
  </si>
  <si>
    <t>792</t>
  </si>
  <si>
    <t>793</t>
  </si>
  <si>
    <t>311110118</t>
  </si>
  <si>
    <t>794</t>
  </si>
  <si>
    <t>796</t>
  </si>
  <si>
    <t>795</t>
  </si>
  <si>
    <t>797</t>
  </si>
  <si>
    <t>798</t>
  </si>
  <si>
    <t>311110119</t>
  </si>
  <si>
    <t>799</t>
  </si>
  <si>
    <t>800</t>
  </si>
  <si>
    <t>311110121</t>
  </si>
  <si>
    <t>801</t>
  </si>
  <si>
    <t>802</t>
  </si>
  <si>
    <t>311110122</t>
  </si>
  <si>
    <t>803</t>
  </si>
  <si>
    <t>805</t>
  </si>
  <si>
    <t>804</t>
  </si>
  <si>
    <t>806</t>
  </si>
  <si>
    <t>808</t>
  </si>
  <si>
    <t>807</t>
  </si>
  <si>
    <t>809</t>
  </si>
  <si>
    <t>811</t>
  </si>
  <si>
    <t>810</t>
  </si>
  <si>
    <t>812</t>
  </si>
  <si>
    <t>814</t>
  </si>
  <si>
    <t>813</t>
  </si>
  <si>
    <t>311110203</t>
  </si>
  <si>
    <t>819</t>
  </si>
  <si>
    <t>821</t>
  </si>
  <si>
    <t>820</t>
  </si>
  <si>
    <t>311210101</t>
  </si>
  <si>
    <t>824</t>
  </si>
  <si>
    <t>826</t>
  </si>
  <si>
    <t>825</t>
  </si>
  <si>
    <t>827</t>
  </si>
  <si>
    <t>829</t>
  </si>
  <si>
    <t>828</t>
  </si>
  <si>
    <t>832</t>
  </si>
  <si>
    <t>834</t>
  </si>
  <si>
    <t>833</t>
  </si>
  <si>
    <t>839</t>
  </si>
  <si>
    <t>841</t>
  </si>
  <si>
    <t>840</t>
  </si>
  <si>
    <t>311210122</t>
  </si>
  <si>
    <t>842</t>
  </si>
  <si>
    <t>844</t>
  </si>
  <si>
    <t>843</t>
  </si>
  <si>
    <t>845</t>
  </si>
  <si>
    <t>847</t>
  </si>
  <si>
    <t>846</t>
  </si>
  <si>
    <t>311210124</t>
  </si>
  <si>
    <t>848</t>
  </si>
  <si>
    <t>850</t>
  </si>
  <si>
    <t>849</t>
  </si>
  <si>
    <t>851</t>
  </si>
  <si>
    <t>852</t>
  </si>
  <si>
    <t>311210128</t>
  </si>
  <si>
    <t>853</t>
  </si>
  <si>
    <t>855</t>
  </si>
  <si>
    <t>854</t>
  </si>
  <si>
    <t>311210131</t>
  </si>
  <si>
    <t>856</t>
  </si>
  <si>
    <t>858</t>
  </si>
  <si>
    <t>857</t>
  </si>
  <si>
    <t>859</t>
  </si>
  <si>
    <t>861</t>
  </si>
  <si>
    <t>860</t>
  </si>
  <si>
    <t>311210199</t>
  </si>
  <si>
    <t>862</t>
  </si>
  <si>
    <t>864</t>
  </si>
  <si>
    <t>863</t>
  </si>
  <si>
    <t>867</t>
  </si>
  <si>
    <t>868</t>
  </si>
  <si>
    <t>311210417</t>
  </si>
  <si>
    <t>869</t>
  </si>
  <si>
    <t>870</t>
  </si>
  <si>
    <t>311210499</t>
  </si>
  <si>
    <t>871</t>
  </si>
  <si>
    <t>873</t>
  </si>
  <si>
    <t>872</t>
  </si>
  <si>
    <t>312120100</t>
  </si>
  <si>
    <t>874</t>
  </si>
  <si>
    <t>876</t>
  </si>
  <si>
    <t>875</t>
  </si>
  <si>
    <t>877</t>
  </si>
  <si>
    <t>879</t>
  </si>
  <si>
    <t>878</t>
  </si>
  <si>
    <t>880</t>
  </si>
  <si>
    <t>882</t>
  </si>
  <si>
    <t>881</t>
  </si>
  <si>
    <t>312129900</t>
  </si>
  <si>
    <t>883</t>
  </si>
  <si>
    <t>884</t>
  </si>
  <si>
    <t>312230100</t>
  </si>
  <si>
    <t>885</t>
  </si>
  <si>
    <t>887</t>
  </si>
  <si>
    <t>886</t>
  </si>
  <si>
    <t>888</t>
  </si>
  <si>
    <t>890</t>
  </si>
  <si>
    <t>889</t>
  </si>
  <si>
    <t>312310100</t>
  </si>
  <si>
    <t>891</t>
  </si>
  <si>
    <t>893</t>
  </si>
  <si>
    <t>892</t>
  </si>
  <si>
    <t>321110101</t>
  </si>
  <si>
    <t>894</t>
  </si>
  <si>
    <t>896</t>
  </si>
  <si>
    <t>895</t>
  </si>
  <si>
    <t>321110103</t>
  </si>
  <si>
    <t>897</t>
  </si>
  <si>
    <t>899</t>
  </si>
  <si>
    <t>898</t>
  </si>
  <si>
    <t>321110107</t>
  </si>
  <si>
    <t>900</t>
  </si>
  <si>
    <t>901</t>
  </si>
  <si>
    <t>321110199</t>
  </si>
  <si>
    <t>902</t>
  </si>
  <si>
    <t>904</t>
  </si>
  <si>
    <t>903</t>
  </si>
  <si>
    <t>322110100</t>
  </si>
  <si>
    <t>905</t>
  </si>
  <si>
    <t>907</t>
  </si>
  <si>
    <t>906</t>
  </si>
  <si>
    <t>329111000</t>
  </si>
  <si>
    <t>908</t>
  </si>
  <si>
    <t>910</t>
  </si>
  <si>
    <t>909</t>
  </si>
  <si>
    <t>911</t>
  </si>
  <si>
    <t>913</t>
  </si>
  <si>
    <t>912</t>
  </si>
  <si>
    <t>329111100</t>
  </si>
  <si>
    <t>914</t>
  </si>
  <si>
    <t>916</t>
  </si>
  <si>
    <t>915</t>
  </si>
  <si>
    <t>329111201</t>
  </si>
  <si>
    <t>917</t>
  </si>
  <si>
    <t>919</t>
  </si>
  <si>
    <t>918</t>
  </si>
  <si>
    <t>331110100</t>
  </si>
  <si>
    <t>920</t>
  </si>
  <si>
    <t>923</t>
  </si>
  <si>
    <t>922</t>
  </si>
  <si>
    <t>921</t>
  </si>
  <si>
    <t>331110300</t>
  </si>
  <si>
    <t>924</t>
  </si>
  <si>
    <t>926</t>
  </si>
  <si>
    <t>925</t>
  </si>
  <si>
    <t>331110600</t>
  </si>
  <si>
    <t>927</t>
  </si>
  <si>
    <t>930</t>
  </si>
  <si>
    <t>929</t>
  </si>
  <si>
    <t>928</t>
  </si>
  <si>
    <t>931</t>
  </si>
  <si>
    <t>933</t>
  </si>
  <si>
    <t>932</t>
  </si>
  <si>
    <t>331110800</t>
  </si>
  <si>
    <t>934</t>
  </si>
  <si>
    <t>936</t>
  </si>
  <si>
    <t>935</t>
  </si>
  <si>
    <t>331110900</t>
  </si>
  <si>
    <t>937</t>
  </si>
  <si>
    <t>938</t>
  </si>
  <si>
    <t>331111000</t>
  </si>
  <si>
    <t>939</t>
  </si>
  <si>
    <t>940</t>
  </si>
  <si>
    <t>331111400</t>
  </si>
  <si>
    <t>941</t>
  </si>
  <si>
    <t>942</t>
  </si>
  <si>
    <t>331111500</t>
  </si>
  <si>
    <t>943</t>
  </si>
  <si>
    <t>944</t>
  </si>
  <si>
    <t>331111600</t>
  </si>
  <si>
    <t>945</t>
  </si>
  <si>
    <t>947</t>
  </si>
  <si>
    <t>946</t>
  </si>
  <si>
    <t>948</t>
  </si>
  <si>
    <t>949</t>
  </si>
  <si>
    <t>331111700</t>
  </si>
  <si>
    <t>950</t>
  </si>
  <si>
    <t>951</t>
  </si>
  <si>
    <t>952</t>
  </si>
  <si>
    <t>953</t>
  </si>
  <si>
    <t>331111900</t>
  </si>
  <si>
    <t>954</t>
  </si>
  <si>
    <t>956</t>
  </si>
  <si>
    <t>955</t>
  </si>
  <si>
    <t>331112100</t>
  </si>
  <si>
    <t>959</t>
  </si>
  <si>
    <t>961</t>
  </si>
  <si>
    <t>960</t>
  </si>
  <si>
    <t>962</t>
  </si>
  <si>
    <t>963</t>
  </si>
  <si>
    <t>331112200</t>
  </si>
  <si>
    <t>964</t>
  </si>
  <si>
    <t>966</t>
  </si>
  <si>
    <t>965</t>
  </si>
  <si>
    <t>967</t>
  </si>
  <si>
    <t>968</t>
  </si>
  <si>
    <t>331112300</t>
  </si>
  <si>
    <t>969</t>
  </si>
  <si>
    <t>970</t>
  </si>
  <si>
    <t>331112400</t>
  </si>
  <si>
    <t>971</t>
  </si>
  <si>
    <t>973</t>
  </si>
  <si>
    <t>972</t>
  </si>
  <si>
    <t>974</t>
  </si>
  <si>
    <t>975</t>
  </si>
  <si>
    <t>331112500</t>
  </si>
  <si>
    <t>976</t>
  </si>
  <si>
    <t>977</t>
  </si>
  <si>
    <t>331112600</t>
  </si>
  <si>
    <t>978</t>
  </si>
  <si>
    <t>980</t>
  </si>
  <si>
    <t>979</t>
  </si>
  <si>
    <t>981</t>
  </si>
  <si>
    <t>983</t>
  </si>
  <si>
    <t>982</t>
  </si>
  <si>
    <t>331112900</t>
  </si>
  <si>
    <t>986</t>
  </si>
  <si>
    <t>987</t>
  </si>
  <si>
    <t>331113100</t>
  </si>
  <si>
    <t>988</t>
  </si>
  <si>
    <t>989</t>
  </si>
  <si>
    <t>331113600</t>
  </si>
  <si>
    <t>990</t>
  </si>
  <si>
    <t>992</t>
  </si>
  <si>
    <t>991</t>
  </si>
  <si>
    <t>331113900</t>
  </si>
  <si>
    <t>993</t>
  </si>
  <si>
    <t>996</t>
  </si>
  <si>
    <t>995</t>
  </si>
  <si>
    <t>994</t>
  </si>
  <si>
    <t>331114200</t>
  </si>
  <si>
    <t>997</t>
  </si>
  <si>
    <t>998</t>
  </si>
  <si>
    <t>331114600</t>
  </si>
  <si>
    <t>999</t>
  </si>
  <si>
    <t>1001</t>
  </si>
  <si>
    <t>1000</t>
  </si>
  <si>
    <t>331115400</t>
  </si>
  <si>
    <t>1002</t>
  </si>
  <si>
    <t>1004</t>
  </si>
  <si>
    <t>1003</t>
  </si>
  <si>
    <t>331119900</t>
  </si>
  <si>
    <t>1007</t>
  </si>
  <si>
    <t>1009</t>
  </si>
  <si>
    <t>1008</t>
  </si>
  <si>
    <t>331210100</t>
  </si>
  <si>
    <t>1010</t>
  </si>
  <si>
    <t>1011</t>
  </si>
  <si>
    <t>331210300</t>
  </si>
  <si>
    <t>1012</t>
  </si>
  <si>
    <t>1013</t>
  </si>
  <si>
    <t>331210600</t>
  </si>
  <si>
    <t>1014</t>
  </si>
  <si>
    <t>1015</t>
  </si>
  <si>
    <t>332110100</t>
  </si>
  <si>
    <t>1016</t>
  </si>
  <si>
    <t>1018</t>
  </si>
  <si>
    <t>1017</t>
  </si>
  <si>
    <t>1019</t>
  </si>
  <si>
    <t>1020</t>
  </si>
  <si>
    <t>1021</t>
  </si>
  <si>
    <t>1024</t>
  </si>
  <si>
    <t>1023</t>
  </si>
  <si>
    <t>1022</t>
  </si>
  <si>
    <t>332210100</t>
  </si>
  <si>
    <t>1025</t>
  </si>
  <si>
    <t>1027</t>
  </si>
  <si>
    <t>1026</t>
  </si>
  <si>
    <t>1028</t>
  </si>
  <si>
    <t>1030</t>
  </si>
  <si>
    <t>1029</t>
  </si>
  <si>
    <t>1031</t>
  </si>
  <si>
    <t>1032</t>
  </si>
  <si>
    <t>332210500</t>
  </si>
  <si>
    <t>1033</t>
  </si>
  <si>
    <t>1035</t>
  </si>
  <si>
    <t>1034</t>
  </si>
  <si>
    <t>332213100</t>
  </si>
  <si>
    <t>1036</t>
  </si>
  <si>
    <t>1038</t>
  </si>
  <si>
    <t>1037</t>
  </si>
  <si>
    <t>332213500</t>
  </si>
  <si>
    <t>1039</t>
  </si>
  <si>
    <t>1041</t>
  </si>
  <si>
    <t>1040</t>
  </si>
  <si>
    <t>1042</t>
  </si>
  <si>
    <t>1043</t>
  </si>
  <si>
    <t>1046</t>
  </si>
  <si>
    <t>1048</t>
  </si>
  <si>
    <t>1047</t>
  </si>
  <si>
    <t>332310400</t>
  </si>
  <si>
    <t>1049</t>
  </si>
  <si>
    <t>1051</t>
  </si>
  <si>
    <t>1050</t>
  </si>
  <si>
    <t>1052</t>
  </si>
  <si>
    <t>1054</t>
  </si>
  <si>
    <t>1053</t>
  </si>
  <si>
    <t>332310500</t>
  </si>
  <si>
    <t>1055</t>
  </si>
  <si>
    <t>1057</t>
  </si>
  <si>
    <t>1056</t>
  </si>
  <si>
    <t>1058</t>
  </si>
  <si>
    <t>1059</t>
  </si>
  <si>
    <t>332310600</t>
  </si>
  <si>
    <t>1060</t>
  </si>
  <si>
    <t>1062</t>
  </si>
  <si>
    <t>1061</t>
  </si>
  <si>
    <t>1063</t>
  </si>
  <si>
    <t>1064</t>
  </si>
  <si>
    <t>332310700</t>
  </si>
  <si>
    <t>1065</t>
  </si>
  <si>
    <t>1067</t>
  </si>
  <si>
    <t>1066</t>
  </si>
  <si>
    <t>1068</t>
  </si>
  <si>
    <t>1069</t>
  </si>
  <si>
    <t>332310800</t>
  </si>
  <si>
    <t>1070</t>
  </si>
  <si>
    <t>1073</t>
  </si>
  <si>
    <t>1072</t>
  </si>
  <si>
    <t>1071</t>
  </si>
  <si>
    <t>332311000</t>
  </si>
  <si>
    <t>1074</t>
  </si>
  <si>
    <t>1075</t>
  </si>
  <si>
    <t>1076</t>
  </si>
  <si>
    <t>1077</t>
  </si>
  <si>
    <t>332311100</t>
  </si>
  <si>
    <t>1078</t>
  </si>
  <si>
    <t>1080</t>
  </si>
  <si>
    <t>1079</t>
  </si>
  <si>
    <t>1081</t>
  </si>
  <si>
    <t>1083</t>
  </si>
  <si>
    <t>1082</t>
  </si>
  <si>
    <t>332311200</t>
  </si>
  <si>
    <t>1084</t>
  </si>
  <si>
    <t>1086</t>
  </si>
  <si>
    <t>1085</t>
  </si>
  <si>
    <t>1087</t>
  </si>
  <si>
    <t>1088</t>
  </si>
  <si>
    <t>332311400</t>
  </si>
  <si>
    <t>1089</t>
  </si>
  <si>
    <t>1091</t>
  </si>
  <si>
    <t>1090</t>
  </si>
  <si>
    <t>1092</t>
  </si>
  <si>
    <t>1093</t>
  </si>
  <si>
    <t>332312200</t>
  </si>
  <si>
    <t>1094</t>
  </si>
  <si>
    <t>1095</t>
  </si>
  <si>
    <t>332312300</t>
  </si>
  <si>
    <t>1096</t>
  </si>
  <si>
    <t>1097</t>
  </si>
  <si>
    <t>332312400</t>
  </si>
  <si>
    <t>1098</t>
  </si>
  <si>
    <t>1099</t>
  </si>
  <si>
    <t>332312600</t>
  </si>
  <si>
    <t>1100</t>
  </si>
  <si>
    <t>1102</t>
  </si>
  <si>
    <t>1101</t>
  </si>
  <si>
    <t>332312900</t>
  </si>
  <si>
    <t>1103</t>
  </si>
  <si>
    <t>1105</t>
  </si>
  <si>
    <t>1104</t>
  </si>
  <si>
    <t>332313000</t>
  </si>
  <si>
    <t>1106</t>
  </si>
  <si>
    <t>1108</t>
  </si>
  <si>
    <t>1107</t>
  </si>
  <si>
    <t>1109</t>
  </si>
  <si>
    <t>1111</t>
  </si>
  <si>
    <t>1110</t>
  </si>
  <si>
    <t>1112</t>
  </si>
  <si>
    <t>1115</t>
  </si>
  <si>
    <t>1114</t>
  </si>
  <si>
    <t>1113</t>
  </si>
  <si>
    <t>332313100</t>
  </si>
  <si>
    <t>1116</t>
  </si>
  <si>
    <t>1118</t>
  </si>
  <si>
    <t>1117</t>
  </si>
  <si>
    <t>332313200</t>
  </si>
  <si>
    <t>1119</t>
  </si>
  <si>
    <t>1121</t>
  </si>
  <si>
    <t>1120</t>
  </si>
  <si>
    <t>332313400</t>
  </si>
  <si>
    <t>1124</t>
  </si>
  <si>
    <t>1125</t>
  </si>
  <si>
    <t>332313500</t>
  </si>
  <si>
    <t>1126</t>
  </si>
  <si>
    <t>1128</t>
  </si>
  <si>
    <t>1127</t>
  </si>
  <si>
    <t>332313600</t>
  </si>
  <si>
    <t>1129</t>
  </si>
  <si>
    <t>1130</t>
  </si>
  <si>
    <t>332314000</t>
  </si>
  <si>
    <t>1133</t>
  </si>
  <si>
    <t>1134</t>
  </si>
  <si>
    <t>332314600</t>
  </si>
  <si>
    <t>1135</t>
  </si>
  <si>
    <t>1136</t>
  </si>
  <si>
    <t>1137</t>
  </si>
  <si>
    <t>1139</t>
  </si>
  <si>
    <t>1138</t>
  </si>
  <si>
    <t>332315200</t>
  </si>
  <si>
    <t>1142</t>
  </si>
  <si>
    <t>1144</t>
  </si>
  <si>
    <t>1143</t>
  </si>
  <si>
    <t>332319900</t>
  </si>
  <si>
    <t>1145</t>
  </si>
  <si>
    <t>1147</t>
  </si>
  <si>
    <t>1146</t>
  </si>
  <si>
    <t>1148</t>
  </si>
  <si>
    <t>1150</t>
  </si>
  <si>
    <t>1149</t>
  </si>
  <si>
    <t>333110101</t>
  </si>
  <si>
    <t>1151</t>
  </si>
  <si>
    <t>1153</t>
  </si>
  <si>
    <t>1152</t>
  </si>
  <si>
    <t>1154</t>
  </si>
  <si>
    <t>1156</t>
  </si>
  <si>
    <t>1155</t>
  </si>
  <si>
    <t>333110102</t>
  </si>
  <si>
    <t>1157</t>
  </si>
  <si>
    <t>1159</t>
  </si>
  <si>
    <t>1158</t>
  </si>
  <si>
    <t>342410300</t>
  </si>
  <si>
    <t>1160</t>
  </si>
  <si>
    <t>1161</t>
  </si>
  <si>
    <t>342520299</t>
  </si>
  <si>
    <t>1162</t>
  </si>
  <si>
    <t>1163</t>
  </si>
  <si>
    <t>351120200</t>
  </si>
  <si>
    <t>1166</t>
  </si>
  <si>
    <t>1168</t>
  </si>
  <si>
    <t>1167</t>
  </si>
  <si>
    <t>352130000</t>
  </si>
  <si>
    <t>1169</t>
  </si>
  <si>
    <t>1170</t>
  </si>
  <si>
    <t>352240000</t>
  </si>
  <si>
    <t>1171</t>
  </si>
  <si>
    <t>1174</t>
  </si>
  <si>
    <t>1173</t>
  </si>
  <si>
    <t>1172</t>
  </si>
  <si>
    <t>352310000</t>
  </si>
  <si>
    <t>1175</t>
  </si>
  <si>
    <t>1177</t>
  </si>
  <si>
    <t>1176</t>
  </si>
  <si>
    <t>1178</t>
  </si>
  <si>
    <t>1179</t>
  </si>
  <si>
    <t>353110100</t>
  </si>
  <si>
    <t>1180</t>
  </si>
  <si>
    <t>1182</t>
  </si>
  <si>
    <t>1181</t>
  </si>
  <si>
    <t>353110300</t>
  </si>
  <si>
    <t>1183</t>
  </si>
  <si>
    <t>1184</t>
  </si>
  <si>
    <t>361110103</t>
  </si>
  <si>
    <t>1185</t>
  </si>
  <si>
    <t>1186</t>
  </si>
  <si>
    <t>361110202</t>
  </si>
  <si>
    <t>1187</t>
  </si>
  <si>
    <t>1188</t>
  </si>
  <si>
    <t>361710100</t>
  </si>
  <si>
    <t>1191</t>
  </si>
  <si>
    <t>1193</t>
  </si>
  <si>
    <t>1192</t>
  </si>
  <si>
    <t>361710800</t>
  </si>
  <si>
    <t>363110103</t>
  </si>
  <si>
    <t>365110100</t>
  </si>
  <si>
    <t>1200</t>
  </si>
  <si>
    <t>1202</t>
  </si>
  <si>
    <t>1201</t>
  </si>
  <si>
    <t>365120000</t>
  </si>
  <si>
    <t>371210100</t>
  </si>
  <si>
    <t>1208</t>
  </si>
  <si>
    <t>1207</t>
  </si>
  <si>
    <t>371210200</t>
  </si>
  <si>
    <t>1209</t>
  </si>
  <si>
    <t>1211</t>
  </si>
  <si>
    <t>1210</t>
  </si>
  <si>
    <t>372130200</t>
  </si>
  <si>
    <t>1212</t>
  </si>
  <si>
    <t>1215</t>
  </si>
  <si>
    <t>1214</t>
  </si>
  <si>
    <t>1213</t>
  </si>
  <si>
    <t>391910000</t>
  </si>
  <si>
    <t>1216</t>
  </si>
  <si>
    <t>1218</t>
  </si>
  <si>
    <t>1217</t>
  </si>
  <si>
    <t>399610000</t>
  </si>
  <si>
    <t>1223</t>
  </si>
  <si>
    <t>1224</t>
  </si>
  <si>
    <t>1227</t>
  </si>
  <si>
    <t>1226</t>
  </si>
  <si>
    <t>1225</t>
  </si>
  <si>
    <t>399630000</t>
  </si>
  <si>
    <t>1228</t>
  </si>
  <si>
    <t>1229</t>
  </si>
  <si>
    <t>399730000</t>
  </si>
  <si>
    <t>1230</t>
  </si>
  <si>
    <t>1232</t>
  </si>
  <si>
    <t>1231</t>
  </si>
  <si>
    <t>399910000</t>
  </si>
  <si>
    <t>1233</t>
  </si>
  <si>
    <t>1235</t>
  </si>
  <si>
    <t>1234</t>
  </si>
  <si>
    <t>399920000</t>
  </si>
  <si>
    <t>1236</t>
  </si>
  <si>
    <t>1237</t>
  </si>
  <si>
    <t>411210200</t>
  </si>
  <si>
    <t>1238</t>
  </si>
  <si>
    <t>1239</t>
  </si>
  <si>
    <t>411210301</t>
  </si>
  <si>
    <t>1240</t>
  </si>
  <si>
    <t>1243</t>
  </si>
  <si>
    <t>411210400</t>
  </si>
  <si>
    <t>1246</t>
  </si>
  <si>
    <t>411310200</t>
  </si>
  <si>
    <t>1247</t>
  </si>
  <si>
    <t>1250</t>
  </si>
  <si>
    <t>412111101</t>
  </si>
  <si>
    <t>412111400</t>
  </si>
  <si>
    <t>1253</t>
  </si>
  <si>
    <t>1255</t>
  </si>
  <si>
    <t>1254</t>
  </si>
  <si>
    <t>412111501</t>
  </si>
  <si>
    <t>1256</t>
  </si>
  <si>
    <t>1258</t>
  </si>
  <si>
    <t>1257</t>
  </si>
  <si>
    <t>412219900</t>
  </si>
  <si>
    <t>1259</t>
  </si>
  <si>
    <t>1260</t>
  </si>
  <si>
    <t>421110201</t>
  </si>
  <si>
    <t>1261</t>
  </si>
  <si>
    <t>1263</t>
  </si>
  <si>
    <t>1262</t>
  </si>
  <si>
    <t>421120101</t>
  </si>
  <si>
    <t>1266</t>
  </si>
  <si>
    <t>421120199</t>
  </si>
  <si>
    <t>1269</t>
  </si>
  <si>
    <t>421120300</t>
  </si>
  <si>
    <t>1270</t>
  </si>
  <si>
    <t>1272</t>
  </si>
  <si>
    <t>1271</t>
  </si>
  <si>
    <t>423110100</t>
  </si>
  <si>
    <t>1273</t>
  </si>
  <si>
    <t>1275</t>
  </si>
  <si>
    <t>1274</t>
  </si>
  <si>
    <t>433110200</t>
  </si>
  <si>
    <t>1276</t>
  </si>
  <si>
    <t>1278</t>
  </si>
  <si>
    <t>1277</t>
  </si>
  <si>
    <t>433119900</t>
  </si>
  <si>
    <t>1279</t>
  </si>
  <si>
    <t>1281</t>
  </si>
  <si>
    <t>1280</t>
  </si>
  <si>
    <t>442410500</t>
  </si>
  <si>
    <t>1282</t>
  </si>
  <si>
    <t>1284</t>
  </si>
  <si>
    <t>1283</t>
  </si>
  <si>
    <t>442410700</t>
  </si>
  <si>
    <t>442410900</t>
  </si>
  <si>
    <t>442411000</t>
  </si>
  <si>
    <t>1290</t>
  </si>
  <si>
    <t>442411600</t>
  </si>
  <si>
    <t>1293</t>
  </si>
  <si>
    <t>442520199</t>
  </si>
  <si>
    <t>442910000</t>
  </si>
  <si>
    <t>444110000</t>
  </si>
  <si>
    <t>1304</t>
  </si>
  <si>
    <t>445110000</t>
  </si>
  <si>
    <t>451120200</t>
  </si>
  <si>
    <t>1315</t>
  </si>
  <si>
    <t>452130200</t>
  </si>
  <si>
    <t>1320</t>
  </si>
  <si>
    <t>1319</t>
  </si>
  <si>
    <t>1318</t>
  </si>
  <si>
    <t>452130300</t>
  </si>
  <si>
    <t>1321</t>
  </si>
  <si>
    <t>1323</t>
  </si>
  <si>
    <t>1322</t>
  </si>
  <si>
    <t>452130600</t>
  </si>
  <si>
    <t>1324</t>
  </si>
  <si>
    <t>1326</t>
  </si>
  <si>
    <t>1325</t>
  </si>
  <si>
    <t>452130700</t>
  </si>
  <si>
    <t>1327</t>
  </si>
  <si>
    <t>1329</t>
  </si>
  <si>
    <t>1328</t>
  </si>
  <si>
    <t>452130800</t>
  </si>
  <si>
    <t>1330</t>
  </si>
  <si>
    <t>1332</t>
  </si>
  <si>
    <t>1331</t>
  </si>
  <si>
    <t>452130900</t>
  </si>
  <si>
    <t>1333</t>
  </si>
  <si>
    <t>1335</t>
  </si>
  <si>
    <t>1334</t>
  </si>
  <si>
    <t>452139900</t>
  </si>
  <si>
    <t>452140100</t>
  </si>
  <si>
    <t>1343</t>
  </si>
  <si>
    <t>1342</t>
  </si>
  <si>
    <t>452140200</t>
  </si>
  <si>
    <t>452140300</t>
  </si>
  <si>
    <t>452140400</t>
  </si>
  <si>
    <t>1351</t>
  </si>
  <si>
    <t>1352</t>
  </si>
  <si>
    <t>452140600</t>
  </si>
  <si>
    <t>1353</t>
  </si>
  <si>
    <t>452149900</t>
  </si>
  <si>
    <t>1357</t>
  </si>
  <si>
    <t>452240000</t>
  </si>
  <si>
    <t>1361</t>
  </si>
  <si>
    <t>452340200</t>
  </si>
  <si>
    <t>1362</t>
  </si>
  <si>
    <t>1363</t>
  </si>
  <si>
    <t>452349900</t>
  </si>
  <si>
    <t>1364</t>
  </si>
  <si>
    <t>1366</t>
  </si>
  <si>
    <t>1365</t>
  </si>
  <si>
    <t>461110199</t>
  </si>
  <si>
    <t>1371</t>
  </si>
  <si>
    <t>1372</t>
  </si>
  <si>
    <t>461110202</t>
  </si>
  <si>
    <t>1373</t>
  </si>
  <si>
    <t>1374</t>
  </si>
  <si>
    <t>463910000</t>
  </si>
  <si>
    <t>1377</t>
  </si>
  <si>
    <t>1379</t>
  </si>
  <si>
    <t>1378</t>
  </si>
  <si>
    <t>464120000</t>
  </si>
  <si>
    <t>1380</t>
  </si>
  <si>
    <t>1382</t>
  </si>
  <si>
    <t>1381</t>
  </si>
  <si>
    <t>499610300</t>
  </si>
  <si>
    <t>1385</t>
  </si>
  <si>
    <t>499920000</t>
  </si>
  <si>
    <t>521110000</t>
  </si>
  <si>
    <t>PO:10131 NR:11130311 FR:1500</t>
  </si>
  <si>
    <t>PO:10131 NR:11130311 FR:1500 CO:1001</t>
  </si>
  <si>
    <t>PO:10131 NR:11130311 FR:1500 CO:1002</t>
  </si>
  <si>
    <t>PO:10131 NR:11125001 FR:1500</t>
  </si>
  <si>
    <t>PO:10131 NR:11125001 FR:1500 CO:1001</t>
  </si>
  <si>
    <t>PO:10131 NR:11125001 FR:1500 CO:1002</t>
  </si>
  <si>
    <t>PO:10131 NR:11125002 FR:1500</t>
  </si>
  <si>
    <t>PO:10131 NR:11125002 FR:1500 CO:1001</t>
  </si>
  <si>
    <t>1417</t>
  </si>
  <si>
    <t>PO:10131 NR:11125002 FR:1500 CO:1002</t>
  </si>
  <si>
    <t>1418</t>
  </si>
  <si>
    <t>1419</t>
  </si>
  <si>
    <t>PO:10131 NR:11125003 FR:1500</t>
  </si>
  <si>
    <t>1420</t>
  </si>
  <si>
    <t>1421</t>
  </si>
  <si>
    <t>PO:10131 NR:11125003 FR:1500 CO:1001</t>
  </si>
  <si>
    <t>1422</t>
  </si>
  <si>
    <t>1423</t>
  </si>
  <si>
    <t>PO:10131 NR:11125003 FR:1500 CO:1002</t>
  </si>
  <si>
    <t>1424</t>
  </si>
  <si>
    <t>1425</t>
  </si>
  <si>
    <t>PO:10131 NR:11125004 FR:1500</t>
  </si>
  <si>
    <t>1426</t>
  </si>
  <si>
    <t>1427</t>
  </si>
  <si>
    <t>PO:10131 NR:11125004 FR:1500 CO:1001</t>
  </si>
  <si>
    <t>1428</t>
  </si>
  <si>
    <t>1429</t>
  </si>
  <si>
    <t>PO:10131 NR:11125004 FR:1500 CO:1002</t>
  </si>
  <si>
    <t>1430</t>
  </si>
  <si>
    <t>1431</t>
  </si>
  <si>
    <t>PO:10131 NR:11125301 FR:1500</t>
  </si>
  <si>
    <t>1432</t>
  </si>
  <si>
    <t>1433</t>
  </si>
  <si>
    <t>PO:10131 NR:11125301 FR:1500 CO:1001</t>
  </si>
  <si>
    <t>1434</t>
  </si>
  <si>
    <t>1435</t>
  </si>
  <si>
    <t>PO:10131 NR:11125301 FR:1500 CO:1002</t>
  </si>
  <si>
    <t>1436</t>
  </si>
  <si>
    <t>PO:10131 NR:11145111 FR:1500</t>
  </si>
  <si>
    <t>PO:10131 NR:11145111 FR:1500 CO:1001</t>
  </si>
  <si>
    <t>1441</t>
  </si>
  <si>
    <t>PO:10131 NR:11145111 FR:1500 CO:1002</t>
  </si>
  <si>
    <t>PO:10131 NR:11145112 FR:1500</t>
  </si>
  <si>
    <t>PO:10131 NR:11145112 FR:1500 CO:1001</t>
  </si>
  <si>
    <t>1446</t>
  </si>
  <si>
    <t>1447</t>
  </si>
  <si>
    <t>PO:10131 NR:11145112 FR:1500 CO:1002</t>
  </si>
  <si>
    <t>1448</t>
  </si>
  <si>
    <t>1449</t>
  </si>
  <si>
    <t>PO:10131 NR:11145113 FR:1500</t>
  </si>
  <si>
    <t>1450</t>
  </si>
  <si>
    <t>1451</t>
  </si>
  <si>
    <t>PO:10131 NR:11145113 FR:1500 CO:1001</t>
  </si>
  <si>
    <t>PO:10131 NR:11145113 FR:1500 CO:1002</t>
  </si>
  <si>
    <t>PO:10131 NR:11145114 FR:1500</t>
  </si>
  <si>
    <t>PO:10131 NR:11145114 FR:1500 CO:1001</t>
  </si>
  <si>
    <t>PO:10131 NR:11145114 FR:1500 CO:1002</t>
  </si>
  <si>
    <t>PO:10131 NR:11215001 FR:1500</t>
  </si>
  <si>
    <t>PO:10131 NR:11215003 FR:1500</t>
  </si>
  <si>
    <t>PO:10131 NR:11215004 FR:1500</t>
  </si>
  <si>
    <t>PO:10131 NR:11210101 FR:1500</t>
  </si>
  <si>
    <t>1474</t>
  </si>
  <si>
    <t>1475</t>
  </si>
  <si>
    <t>PO:10131 NR:11210102 FR:1500</t>
  </si>
  <si>
    <t>PO:10131 NR:11210103 FR:1500</t>
  </si>
  <si>
    <t>PO:10131 NR:11210104 FR:1500</t>
  </si>
  <si>
    <t>1500</t>
  </si>
  <si>
    <t>1501</t>
  </si>
  <si>
    <t>PO:10132 NR:12150111 FR:1800</t>
  </si>
  <si>
    <t>PO:10132 NR:12150121 FR:1800</t>
  </si>
  <si>
    <t>PO:10132 NR:12150131 FR:1800</t>
  </si>
  <si>
    <t>PO:10131 NR:12415001 FR:1500</t>
  </si>
  <si>
    <t>PO:10131 NR:13110111 FR:1500</t>
  </si>
  <si>
    <t>PO:10131 NR:13110112 FR:1500</t>
  </si>
  <si>
    <t>PO:10131 NR:13110113 FR:1500</t>
  </si>
  <si>
    <t>PO:10131 NR:13110114 FR:1500</t>
  </si>
  <si>
    <t>PO:10131 NR:13210101 FR:1540 CO:1070</t>
  </si>
  <si>
    <t>1524</t>
  </si>
  <si>
    <t>1525</t>
  </si>
  <si>
    <t>1526</t>
  </si>
  <si>
    <t>1527</t>
  </si>
  <si>
    <t>PO:10131 NR:13210101 FR:1500</t>
  </si>
  <si>
    <t>PO:10132 NR:13210401 FR:1800</t>
  </si>
  <si>
    <t>PO:10131 NR:16110101 FR:1500</t>
  </si>
  <si>
    <t>PO:10131 NR:16110103 FR:1500</t>
  </si>
  <si>
    <t>PO:10131 NR:16110104 FR:1500</t>
  </si>
  <si>
    <t>PO:10131 NR:17115111 FR:1500</t>
  </si>
  <si>
    <t>PO:10131 NR:17115111 FR:1500 CO:1001</t>
  </si>
  <si>
    <t>PO:10131 NR:17115111 FR:1500 CO:1002</t>
  </si>
  <si>
    <t>PO:10131 NR:17115111 FR:1540 CO:1070</t>
  </si>
  <si>
    <t>PO:10131 NR:17115121 FR:1500</t>
  </si>
  <si>
    <t>PO:10131 NR:17115121 FR:1500 CO:1001</t>
  </si>
  <si>
    <t>PO:10131 NR:17115121 FR:1500 CO:1002</t>
  </si>
  <si>
    <t>PO:10131 NR:17115131 FR:1500</t>
  </si>
  <si>
    <t>PO:10131 NR:17115131 FR:1500 CO:1001</t>
  </si>
  <si>
    <t>PO:10131 NR:17115131 FR:1500 CO:1002</t>
  </si>
  <si>
    <t>PO:10131 NR:17115201 FR:1500</t>
  </si>
  <si>
    <t>PO:10131 NR:17115201 FR:1500 CO:1001</t>
  </si>
  <si>
    <t>PO:10131 NR:17115201 FR:1500 CO:1002</t>
  </si>
  <si>
    <t>PO:10131 NR:17115201 FR:1540 CO:1070</t>
  </si>
  <si>
    <t>PO:10131 NR:17125101 FR:1500</t>
  </si>
  <si>
    <t>PO:10131 NR:17125241 FR:1500</t>
  </si>
  <si>
    <t>PO:10131 NR:17195801 FR:1500</t>
  </si>
  <si>
    <t>PO:10131 NR:17215001 FR:1500</t>
  </si>
  <si>
    <t>PO:10131 NR:17215001 FR:1500 CO:1001</t>
  </si>
  <si>
    <t>PO:10131 NR:17215001 FR:1500 CO:1002</t>
  </si>
  <si>
    <t>PO:10131 NR:17215001 FR:1540 CO:1070</t>
  </si>
  <si>
    <t>PO:10131 NR:17215101 FR:1500</t>
  </si>
  <si>
    <t>PO:10131 NR:17215101 FR:1500 CO:1001</t>
  </si>
  <si>
    <t>PO:10131 NR:17215101 FR:1500 CO:1002</t>
  </si>
  <si>
    <t>PO:10131 NR:17215101 FR:1540 CO:1070</t>
  </si>
  <si>
    <t>1661</t>
  </si>
  <si>
    <t>PO:10131 NR:17215201 FR:1500</t>
  </si>
  <si>
    <t>PO:10131 NR:17215201 FR:1500 CO:1001</t>
  </si>
  <si>
    <t>PO:10131 NR:17215201 FR:1500 CO:1002</t>
  </si>
  <si>
    <t>PO:10131 NR:17215201 FR:1540 CO:1070</t>
  </si>
  <si>
    <t>PO:10131 NR:17515001 FR:1540 CO:1070</t>
  </si>
  <si>
    <t>PO:10131 NR:19220201 FR:1500</t>
  </si>
  <si>
    <t>PO:10131 NR:19220901 FR:1500</t>
  </si>
  <si>
    <t>PO:10131 NR:19220903 FR:1500</t>
  </si>
  <si>
    <t>PO:10131 NR:19220904 FR:1500</t>
  </si>
  <si>
    <t>PO:10131 NR:19999931 FR:1500</t>
  </si>
  <si>
    <t>1698</t>
  </si>
  <si>
    <t>1699</t>
  </si>
  <si>
    <t>PO:10132 NR:72150211 FR:1800</t>
  </si>
  <si>
    <t>PO:10132 NR:72155011 FR:1800</t>
  </si>
  <si>
    <t>PO:10132 NR:72155021 FR:1800</t>
  </si>
  <si>
    <t>1706</t>
  </si>
  <si>
    <t>1707</t>
  </si>
  <si>
    <t>PO:10132 NR:72155111 FR:1800</t>
  </si>
  <si>
    <t>521120101</t>
  </si>
  <si>
    <t>1712</t>
  </si>
  <si>
    <t>1713</t>
  </si>
  <si>
    <t>1714</t>
  </si>
  <si>
    <t>1715</t>
  </si>
  <si>
    <t>1716</t>
  </si>
  <si>
    <t>1717</t>
  </si>
  <si>
    <t>1718</t>
  </si>
  <si>
    <t>1719</t>
  </si>
  <si>
    <t>521129900</t>
  </si>
  <si>
    <t>1722</t>
  </si>
  <si>
    <t>1723</t>
  </si>
  <si>
    <t>1726</t>
  </si>
  <si>
    <t>1727</t>
  </si>
  <si>
    <t>1731</t>
  </si>
  <si>
    <t>522110100</t>
  </si>
  <si>
    <t>1768</t>
  </si>
  <si>
    <t>PO:10131 ND:31900400 FR:1500 FS:04129</t>
  </si>
  <si>
    <t>1769</t>
  </si>
  <si>
    <t>1770</t>
  </si>
  <si>
    <t>PO:10131 ND:31900400 FR:1500 FS:08244</t>
  </si>
  <si>
    <t>1771</t>
  </si>
  <si>
    <t>1772</t>
  </si>
  <si>
    <t>PO:10131 ND:31900400 FR:1500 CO:1002 FS:10301</t>
  </si>
  <si>
    <t>1773</t>
  </si>
  <si>
    <t>1774</t>
  </si>
  <si>
    <t>PO:10131 ND:31900400 FR:1500 CO:1002 FS:10302</t>
  </si>
  <si>
    <t>1775</t>
  </si>
  <si>
    <t>1776</t>
  </si>
  <si>
    <t>PO:10131 ND:31900700 FR:1500 FS:04122</t>
  </si>
  <si>
    <t>1777</t>
  </si>
  <si>
    <t>1778</t>
  </si>
  <si>
    <t>PO:10131 ND:31900700 FR:1500 FS:04123</t>
  </si>
  <si>
    <t>1779</t>
  </si>
  <si>
    <t>1780</t>
  </si>
  <si>
    <t>PO:10131 ND:31900700 FR:1500 FS:04124</t>
  </si>
  <si>
    <t>1781</t>
  </si>
  <si>
    <t>1782</t>
  </si>
  <si>
    <t>PO:10131 ND:31900700 FR:1500 FS:04126</t>
  </si>
  <si>
    <t>1783</t>
  </si>
  <si>
    <t>1784</t>
  </si>
  <si>
    <t>PO:10131 ND:31900700 FR:1500 FS:04129</t>
  </si>
  <si>
    <t>PO:10131 ND:31900700 FR:1500 FS:08243</t>
  </si>
  <si>
    <t>PO:10131 ND:31900700 FR:1500 FS:08244</t>
  </si>
  <si>
    <t>PO:10131 ND:31900700 FR:1500 FS:13392</t>
  </si>
  <si>
    <t>PO:20231 ND:31900700 FR:1500 FS:01031</t>
  </si>
  <si>
    <t>PO:20231 ND:31900700 FR:1500 FS:04122</t>
  </si>
  <si>
    <t>1796</t>
  </si>
  <si>
    <t>PO:10131 ND:31900700 FR:1500 CO:1001 FS:12361</t>
  </si>
  <si>
    <t>PO:10131 ND:31900700 FR:1500 CO:1001 FS:12365</t>
  </si>
  <si>
    <t>PO:10131 ND:31900700 FR:1500 CO:1001 FS:12782</t>
  </si>
  <si>
    <t>1801</t>
  </si>
  <si>
    <t>1802</t>
  </si>
  <si>
    <t>1803</t>
  </si>
  <si>
    <t>1804</t>
  </si>
  <si>
    <t>1805</t>
  </si>
  <si>
    <t>1806</t>
  </si>
  <si>
    <t>PO:10131 ND:31900700 FR:1500 CO:1002 FS:10122</t>
  </si>
  <si>
    <t>1807</t>
  </si>
  <si>
    <t>1808</t>
  </si>
  <si>
    <t>PO:10131 ND:31900700 FR:1500 CO:1002 FS:10301</t>
  </si>
  <si>
    <t>1809</t>
  </si>
  <si>
    <t>1810</t>
  </si>
  <si>
    <t>PO:10131 ND:31900700 FR:1500 CO:1002 FS:10302</t>
  </si>
  <si>
    <t>1811</t>
  </si>
  <si>
    <t>PO:10131 ND:31900700 FR:1500 CO:1002 FS:10304</t>
  </si>
  <si>
    <t>PO:10131 ND:31900700 FR:1500 CO:1002 FS:10305</t>
  </si>
  <si>
    <t>PO:10131 ND:31901100 FR:1500 FS:04122</t>
  </si>
  <si>
    <t>PO:10131 ND:31901100 FR:1500 FS:04123</t>
  </si>
  <si>
    <t>PO:10131 ND:31901100 FR:1500 FS:04124</t>
  </si>
  <si>
    <t>1821</t>
  </si>
  <si>
    <t>1822</t>
  </si>
  <si>
    <t>PO:10131 ND:31901100 FR:1500 FS:04126</t>
  </si>
  <si>
    <t>1823</t>
  </si>
  <si>
    <t>1824</t>
  </si>
  <si>
    <t>PO:10131 ND:31901100 FR:1500 FS:04129</t>
  </si>
  <si>
    <t>1825</t>
  </si>
  <si>
    <t>1826</t>
  </si>
  <si>
    <t>PO:10131 ND:31901100 FR:1500 FS:05122</t>
  </si>
  <si>
    <t>1827</t>
  </si>
  <si>
    <t>1828</t>
  </si>
  <si>
    <t>PO:10131 ND:31901100 FR:1500 FS:08243</t>
  </si>
  <si>
    <t>1829</t>
  </si>
  <si>
    <t>1830</t>
  </si>
  <si>
    <t>PO:10131 ND:31901100 FR:1500 FS:08244</t>
  </si>
  <si>
    <t>1831</t>
  </si>
  <si>
    <t>1832</t>
  </si>
  <si>
    <t>PO:10131 ND:31901100 FR:1500 FS:13392</t>
  </si>
  <si>
    <t>PO:20231 ND:31901100 FR:1500 FS:01031</t>
  </si>
  <si>
    <t>PO:20231 ND:31901100 FR:1500 FS:04122</t>
  </si>
  <si>
    <t>1837</t>
  </si>
  <si>
    <t>1838</t>
  </si>
  <si>
    <t>PO:10131 ND:31901100 FR:1500 CO:1001 FS:12361</t>
  </si>
  <si>
    <t>PO:10131 ND:31901100 FR:1500 CO:1001 FS:12365</t>
  </si>
  <si>
    <t>1841</t>
  </si>
  <si>
    <t>PO:10131 ND:31901100 FR:1500 CO:1001 FS:12782</t>
  </si>
  <si>
    <t>1844</t>
  </si>
  <si>
    <t>1845</t>
  </si>
  <si>
    <t>1846</t>
  </si>
  <si>
    <t>1849</t>
  </si>
  <si>
    <t>PO:10131 ND:31901100 FR:1500 CO:1002 FS:10301</t>
  </si>
  <si>
    <t>1852</t>
  </si>
  <si>
    <t>PO:10131 ND:31901100 FR:1500 CO:1002 FS:10302</t>
  </si>
  <si>
    <t>1853</t>
  </si>
  <si>
    <t>1854</t>
  </si>
  <si>
    <t>PO:10131 ND:31901100 FR:1500 CO:1002 FS:10304</t>
  </si>
  <si>
    <t>1855</t>
  </si>
  <si>
    <t>1856</t>
  </si>
  <si>
    <t>PO:10131 ND:31901100 FR:1500 CO:1002 FS:10305</t>
  </si>
  <si>
    <t>1858</t>
  </si>
  <si>
    <t>PO:10131 ND:31901100 FR:1660 FS:08244</t>
  </si>
  <si>
    <t>PO:10131 ND:31901100 FR:1701 FS:04129</t>
  </si>
  <si>
    <t>PO:10131 ND:31901100 FR:1621 FS:10301</t>
  </si>
  <si>
    <t>PO:10131 ND:31901100 FR:1621 FS:10302</t>
  </si>
  <si>
    <t>1868</t>
  </si>
  <si>
    <t>PO:10131 ND:31901100 FR:1600 FS:10301</t>
  </si>
  <si>
    <t>PO:10131 ND:31901100 FR:1600 FS:10305</t>
  </si>
  <si>
    <t>1876</t>
  </si>
  <si>
    <t>PO:10131 ND:31901300 FR:1500 FS:04122</t>
  </si>
  <si>
    <t>PO:10131 ND:31901300 FR:1500 FS:04123</t>
  </si>
  <si>
    <t>PO:10131 ND:31901300 FR:1500 FS:08243</t>
  </si>
  <si>
    <t>1882</t>
  </si>
  <si>
    <t>PO:10131 ND:31901300 FR:1500 FS:28846</t>
  </si>
  <si>
    <t>PO:20231 ND:31901300 FR:1500 FS:01031</t>
  </si>
  <si>
    <t>PO:20231 ND:31901300 FR:1500 FS:04122</t>
  </si>
  <si>
    <t>PO:10131 ND:31901300 FR:1500 CO:1001 FS:12361</t>
  </si>
  <si>
    <t>PO:10131 ND:31901300 FR:1500 CO:1002 FS:10122</t>
  </si>
  <si>
    <t>PO:10131 ND:31901300 FR:1500 CO:1002 FS:10301</t>
  </si>
  <si>
    <t>1894</t>
  </si>
  <si>
    <t>PO:10131 ND:31901300 FR:1500 CO:1002 FS:10305</t>
  </si>
  <si>
    <t>1895</t>
  </si>
  <si>
    <t>PO:10131 ND:31901600 FR:1500 FS:04122</t>
  </si>
  <si>
    <t>PO:10131 ND:31901600 FR:1500 FS:04123</t>
  </si>
  <si>
    <t>PO:10131 ND:31901600 FR:1500 FS:04124</t>
  </si>
  <si>
    <t>PO:10131 ND:31901600 FR:1500 FS:04126</t>
  </si>
  <si>
    <t>PO:10131 ND:31901600 FR:1500 FS:04129</t>
  </si>
  <si>
    <t>PO:10131 ND:31901600 FR:1500 FS:08243</t>
  </si>
  <si>
    <t>PO:10131 ND:31901600 FR:1500 FS:08244</t>
  </si>
  <si>
    <t>PO:10131 ND:31901600 FR:1500 FS:13392</t>
  </si>
  <si>
    <t>PO:20231 ND:31901600 FR:1500 FS:04122</t>
  </si>
  <si>
    <t>1918</t>
  </si>
  <si>
    <t>PO:10131 ND:31901600 FR:1500 CO:1001 FS:12782</t>
  </si>
  <si>
    <t>1919</t>
  </si>
  <si>
    <t>1920</t>
  </si>
  <si>
    <t>1921</t>
  </si>
  <si>
    <t>1922</t>
  </si>
  <si>
    <t>1923</t>
  </si>
  <si>
    <t>PO:10131 ND:31901600 FR:1500 CO:1002 FS:10122</t>
  </si>
  <si>
    <t>1926</t>
  </si>
  <si>
    <t>PO:10131 ND:31901600 FR:1500 CO:1002 FS:10301</t>
  </si>
  <si>
    <t>1927</t>
  </si>
  <si>
    <t>1928</t>
  </si>
  <si>
    <t>PO:10131 ND:31901600 FR:1500 CO:1002 FS:10302</t>
  </si>
  <si>
    <t>1929</t>
  </si>
  <si>
    <t>1930</t>
  </si>
  <si>
    <t>PO:10131 ND:31901600 FR:1500 CO:1002 FS:10304</t>
  </si>
  <si>
    <t>1931</t>
  </si>
  <si>
    <t>1932</t>
  </si>
  <si>
    <t>PO:10131 ND:31901600 FR:1500 CO:1002 FS:10305</t>
  </si>
  <si>
    <t>1933</t>
  </si>
  <si>
    <t>1934</t>
  </si>
  <si>
    <t>1935</t>
  </si>
  <si>
    <t>1936</t>
  </si>
  <si>
    <t>PO:10131 ND:31909400 FR:1500 FS:04122</t>
  </si>
  <si>
    <t>1937</t>
  </si>
  <si>
    <t>1938</t>
  </si>
  <si>
    <t>PO:10131 ND:31909400 FR:1500 FS:04123</t>
  </si>
  <si>
    <t>1939</t>
  </si>
  <si>
    <t>1940</t>
  </si>
  <si>
    <t>PO:10131 ND:31909400 FR:1500 FS:04124</t>
  </si>
  <si>
    <t>1941</t>
  </si>
  <si>
    <t>1942</t>
  </si>
  <si>
    <t>PO:10131 ND:31909400 FR:1500 FS:04126</t>
  </si>
  <si>
    <t>1943</t>
  </si>
  <si>
    <t>1944</t>
  </si>
  <si>
    <t>PO:10131 ND:31909400 FR:1500 FS:04129</t>
  </si>
  <si>
    <t>1945</t>
  </si>
  <si>
    <t>1946</t>
  </si>
  <si>
    <t>PO:10131 ND:31909400 FR:1500 FS:08243</t>
  </si>
  <si>
    <t>PO:10131 ND:31909400 FR:1500 FS:08244</t>
  </si>
  <si>
    <t>1949</t>
  </si>
  <si>
    <t>1950</t>
  </si>
  <si>
    <t>PO:10131 ND:31909400 FR:1500 FS:13392</t>
  </si>
  <si>
    <t>PO:20231 ND:31909400 FR:1500 FS:01031</t>
  </si>
  <si>
    <t>PO:20231 ND:31909400 FR:1500 FS:04122</t>
  </si>
  <si>
    <t>1955</t>
  </si>
  <si>
    <t>1956</t>
  </si>
  <si>
    <t>PO:10131 ND:31909400 FR:1500 CO:1001 FS:12361</t>
  </si>
  <si>
    <t>1957</t>
  </si>
  <si>
    <t>1958</t>
  </si>
  <si>
    <t>PO:10131 ND:31909400 FR:1500 CO:1001 FS:12365</t>
  </si>
  <si>
    <t>1959</t>
  </si>
  <si>
    <t>1960</t>
  </si>
  <si>
    <t>PO:10131 ND:31909400 FR:1500 CO:1001 FS:12782</t>
  </si>
  <si>
    <t>1961</t>
  </si>
  <si>
    <t>1962</t>
  </si>
  <si>
    <t>1963</t>
  </si>
  <si>
    <t>1964</t>
  </si>
  <si>
    <t>1965</t>
  </si>
  <si>
    <t>1966</t>
  </si>
  <si>
    <t>PO:10131 ND:31909400 FR:1500 CO:1002 FS:10122</t>
  </si>
  <si>
    <t>1967</t>
  </si>
  <si>
    <t>1968</t>
  </si>
  <si>
    <t>PO:10131 ND:31909400 FR:1500 CO:1002 FS:10301</t>
  </si>
  <si>
    <t>1969</t>
  </si>
  <si>
    <t>1970</t>
  </si>
  <si>
    <t>PO:10131 ND:31909400 FR:1500 CO:1002 FS:10302</t>
  </si>
  <si>
    <t>1971</t>
  </si>
  <si>
    <t>1972</t>
  </si>
  <si>
    <t>PO:10131 ND:31909400 FR:1500 CO:1002 FS:10304</t>
  </si>
  <si>
    <t>1973</t>
  </si>
  <si>
    <t>1974</t>
  </si>
  <si>
    <t>PO:10131 ND:31909400 FR:1500 CO:1002 FS:10305</t>
  </si>
  <si>
    <t>1975</t>
  </si>
  <si>
    <t>1976</t>
  </si>
  <si>
    <t>PO:10131 ND:31911300 FR:1500 FS:04122</t>
  </si>
  <si>
    <t>1977</t>
  </si>
  <si>
    <t>1978</t>
  </si>
  <si>
    <t>PO:10131 ND:31911300 FR:1500 FS:04123</t>
  </si>
  <si>
    <t>1979</t>
  </si>
  <si>
    <t>1980</t>
  </si>
  <si>
    <t>PO:10131 ND:31911300 FR:1500 FS:04124</t>
  </si>
  <si>
    <t>1981</t>
  </si>
  <si>
    <t>1982</t>
  </si>
  <si>
    <t>PO:10131 ND:31911300 FR:1500 FS:04126</t>
  </si>
  <si>
    <t>1983</t>
  </si>
  <si>
    <t>1984</t>
  </si>
  <si>
    <t>PO:10131 ND:31911300 FR:1500 FS:04129</t>
  </si>
  <si>
    <t>1985</t>
  </si>
  <si>
    <t>1986</t>
  </si>
  <si>
    <t>PO:10131 ND:31911300 FR:1500 FS:08244</t>
  </si>
  <si>
    <t>1987</t>
  </si>
  <si>
    <t>1988</t>
  </si>
  <si>
    <t>PO:10131 ND:31911300 FR:1500 FS:09272</t>
  </si>
  <si>
    <t>1989</t>
  </si>
  <si>
    <t>1990</t>
  </si>
  <si>
    <t>PO:10131 ND:31911300 FR:1500 FS:13392</t>
  </si>
  <si>
    <t>1991</t>
  </si>
  <si>
    <t>1992</t>
  </si>
  <si>
    <t>1993</t>
  </si>
  <si>
    <t>1994</t>
  </si>
  <si>
    <t>1995</t>
  </si>
  <si>
    <t>1996</t>
  </si>
  <si>
    <t>1997</t>
  </si>
  <si>
    <t>1998</t>
  </si>
  <si>
    <t>PO:10131 ND:31911300 FR:1500 CO:1001 FS:12361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</si>
  <si>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</si>
  <si>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</si>
  <si>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</si>
  <si>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</si>
  <si>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</si>
  <si>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</si>
  <si>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</si>
  <si>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</si>
  <si>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</si>
  <si>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</si>
  <si>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</si>
  <si>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</si>
  <si>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PO:10131 ND:31911300 FR:1500 CO:1002 FS:10122</t>
  </si>
  <si>
    <t>2011</t>
  </si>
  <si>
    <t>2012</t>
  </si>
  <si>
    <t>PO:10131 ND:31911300 FR:1500 CO:1002 FS:10301</t>
  </si>
  <si>
    <t>2013</t>
  </si>
  <si>
    <t>2014</t>
  </si>
  <si>
    <t>PO:10131 ND:31911300 FR:1500 CO:1002 FS:10302</t>
  </si>
  <si>
    <t>2015</t>
  </si>
  <si>
    <t>2016</t>
  </si>
  <si>
    <t>PO:10131 ND:31911300 FR:1500 CO:1002 FS:10304</t>
  </si>
  <si>
    <t>2017</t>
  </si>
  <si>
    <t>PO:10131 ND:31911300 FR:1500 CO:1002 FS:10305</t>
  </si>
  <si>
    <t>2020</t>
  </si>
  <si>
    <t>2021</t>
  </si>
  <si>
    <t>PO:10131 ND:33304100 FR:1500 FS:20608</t>
  </si>
  <si>
    <t>PO:10131 ND:33504100 FR:1500 FS:04122</t>
  </si>
  <si>
    <t>2028</t>
  </si>
  <si>
    <t>2029</t>
  </si>
  <si>
    <t>PO:10131 ND:33504100 FR:1500 CO:1002 FS:10302</t>
  </si>
  <si>
    <t>2034</t>
  </si>
  <si>
    <t>PO:10131 ND:33710000 FR:1500 FS:10122</t>
  </si>
  <si>
    <t>2035</t>
  </si>
  <si>
    <t>2036</t>
  </si>
  <si>
    <t>2037</t>
  </si>
  <si>
    <t>2038</t>
  </si>
  <si>
    <t>PO:10131 ND:33710000 FR:1500 CO:1002 FS:10303</t>
  </si>
  <si>
    <t>2039</t>
  </si>
  <si>
    <t>2040</t>
  </si>
  <si>
    <t>PO:10131 ND:33900800 FR:1500 FS:04122</t>
  </si>
  <si>
    <t>2041</t>
  </si>
  <si>
    <t>2042</t>
  </si>
  <si>
    <t>PO:10131 ND:33900800 FR:1500 FS:04123</t>
  </si>
  <si>
    <t>2043</t>
  </si>
  <si>
    <t>2044</t>
  </si>
  <si>
    <t>PO:10131 ND:33900800 FR:1500 FS:04124</t>
  </si>
  <si>
    <t>2045</t>
  </si>
  <si>
    <t>2046</t>
  </si>
  <si>
    <t>PO:10131 ND:33900800 FR:1500 FS:04126</t>
  </si>
  <si>
    <t>2047</t>
  </si>
  <si>
    <t>2048</t>
  </si>
  <si>
    <t>PO:10131 ND:33900800 FR:1500 FS:04129</t>
  </si>
  <si>
    <t>2049</t>
  </si>
  <si>
    <t>2050</t>
  </si>
  <si>
    <t>PO:10131 ND:33900800 FR:1500 FS:08243</t>
  </si>
  <si>
    <t>2051</t>
  </si>
  <si>
    <t>2052</t>
  </si>
  <si>
    <t>PO:10131 ND:33900800 FR:1500 FS:08244</t>
  </si>
  <si>
    <t>2053</t>
  </si>
  <si>
    <t>2054</t>
  </si>
  <si>
    <t>PO:10131 ND:33900800 FR:1500 FS:13392</t>
  </si>
  <si>
    <t>2055</t>
  </si>
  <si>
    <t>2056</t>
  </si>
  <si>
    <t>PO:20231 ND:33900800 FR:1500 FS:01031</t>
  </si>
  <si>
    <t>2057</t>
  </si>
  <si>
    <t>2058</t>
  </si>
  <si>
    <t>PO:20231 ND:33900800 FR:1500 FS:04122</t>
  </si>
  <si>
    <t>2059</t>
  </si>
  <si>
    <t>2060</t>
  </si>
  <si>
    <t>PO:10131 ND:33900800 FR:1500 CO:1001 FS:12361</t>
  </si>
  <si>
    <t>2061</t>
  </si>
  <si>
    <t>2062</t>
  </si>
  <si>
    <t>PO:10131 ND:33900800 FR:1500 CO:1001 FS:12365</t>
  </si>
  <si>
    <t>2063</t>
  </si>
  <si>
    <t>2064</t>
  </si>
  <si>
    <t>PO:10131 ND:33900800 FR:1500 CO:1001 FS:12782</t>
  </si>
  <si>
    <t>2065</t>
  </si>
  <si>
    <t>2066</t>
  </si>
  <si>
    <t>2067</t>
  </si>
  <si>
    <t>2068</t>
  </si>
  <si>
    <t>2069</t>
  </si>
  <si>
    <t>2070</t>
  </si>
  <si>
    <t>PO:10131 ND:33900800 FR:1500 CO:1002 FS:10122</t>
  </si>
  <si>
    <t>2071</t>
  </si>
  <si>
    <t>2072</t>
  </si>
  <si>
    <t>PO:10131 ND:33900800 FR:1500 CO:1002 FS:10301</t>
  </si>
  <si>
    <t>2073</t>
  </si>
  <si>
    <t>2074</t>
  </si>
  <si>
    <t>PO:10131 ND:33900800 FR:1500 CO:1002 FS:10302</t>
  </si>
  <si>
    <t>2075</t>
  </si>
  <si>
    <t>2076</t>
  </si>
  <si>
    <t>PO:10131 ND:33900800 FR:1500 CO:1002 FS:10304</t>
  </si>
  <si>
    <t>2077</t>
  </si>
  <si>
    <t>2078</t>
  </si>
  <si>
    <t>PO:10131 ND:33900800 FR:1500 CO:1002 FS:10305</t>
  </si>
  <si>
    <t>2079</t>
  </si>
  <si>
    <t>2080</t>
  </si>
  <si>
    <t>PO:10131 ND:33901400 FR:1500 FS:04122</t>
  </si>
  <si>
    <t>2081</t>
  </si>
  <si>
    <t>2082</t>
  </si>
  <si>
    <t>PO:10131 ND:33901400 FR:1500 FS:04123</t>
  </si>
  <si>
    <t>2083</t>
  </si>
  <si>
    <t>2084</t>
  </si>
  <si>
    <t>PO:10131 ND:33901400 FR:1500 FS:04124</t>
  </si>
  <si>
    <t>2085</t>
  </si>
  <si>
    <t>2086</t>
  </si>
  <si>
    <t>PO:10131 ND:33901400 FR:1500 FS:04126</t>
  </si>
  <si>
    <t>2087</t>
  </si>
  <si>
    <t>2088</t>
  </si>
  <si>
    <t>2089</t>
  </si>
  <si>
    <t>2090</t>
  </si>
  <si>
    <t>PO:10131 ND:33901400 FR:1500 FS:04243</t>
  </si>
  <si>
    <t>2091</t>
  </si>
  <si>
    <t>2092</t>
  </si>
  <si>
    <t>PO:10131 ND:33901400 FR:1500 FS:05122</t>
  </si>
  <si>
    <t>2093</t>
  </si>
  <si>
    <t>2094</t>
  </si>
  <si>
    <t>PO:10131 ND:33901400 FR:1500 FS:08243</t>
  </si>
  <si>
    <t>2095</t>
  </si>
  <si>
    <t>2096</t>
  </si>
  <si>
    <t>PO:10131 ND:33901400 FR:1500 FS:12122</t>
  </si>
  <si>
    <t>2097</t>
  </si>
  <si>
    <t>2098</t>
  </si>
  <si>
    <t>2099</t>
  </si>
  <si>
    <t>2100</t>
  </si>
  <si>
    <t>PO:10131 ND:33901400 FR:1500 FS:26782</t>
  </si>
  <si>
    <t>2101</t>
  </si>
  <si>
    <t>2102</t>
  </si>
  <si>
    <t>PO:20231 ND:33901400 FR:1500 FS:01031</t>
  </si>
  <si>
    <t>2103</t>
  </si>
  <si>
    <t>2104</t>
  </si>
  <si>
    <t>PO:20231 ND:33901400 FR:1500 FS:04122</t>
  </si>
  <si>
    <t>2105</t>
  </si>
  <si>
    <t>2106</t>
  </si>
  <si>
    <t>PO:10131 ND:33901400 FR:1500 CO:1001 FS:12128</t>
  </si>
  <si>
    <t>2107</t>
  </si>
  <si>
    <t>2108</t>
  </si>
  <si>
    <t>PO:10131 ND:33901400 FR:1500 CO:1001 FS:12361</t>
  </si>
  <si>
    <t>2109</t>
  </si>
  <si>
    <t>2110</t>
  </si>
  <si>
    <t>PO:10131 ND:33901400 FR:1500 CO:1002 FS:10122</t>
  </si>
  <si>
    <t>2111</t>
  </si>
  <si>
    <t>2112</t>
  </si>
  <si>
    <t>PO:10131 ND:33901400 FR:1500 CO:1002 FS:10301</t>
  </si>
  <si>
    <t>2113</t>
  </si>
  <si>
    <t>2114</t>
  </si>
  <si>
    <t>PO:10131 ND:33901400 FR:1500 CO:1002 FS:10303</t>
  </si>
  <si>
    <t>2115</t>
  </si>
  <si>
    <t>2116</t>
  </si>
  <si>
    <t>PO:10131 ND:33901400 FR:1500 CO:1002 FS:10304</t>
  </si>
  <si>
    <t>2117</t>
  </si>
  <si>
    <t>2118</t>
  </si>
  <si>
    <t>PO:10131 ND:33901400 FR:1500 CO:1002 FS:10305</t>
  </si>
  <si>
    <t>2119</t>
  </si>
  <si>
    <t>2120</t>
  </si>
  <si>
    <t>PO:10132 ND:33901400 FR:1800 FS:09122</t>
  </si>
  <si>
    <t>2121</t>
  </si>
  <si>
    <t>2122</t>
  </si>
  <si>
    <t>PO:10131 ND:33901400 FR:1660 FS:08244</t>
  </si>
  <si>
    <t>2123</t>
  </si>
  <si>
    <t>2124</t>
  </si>
  <si>
    <t>PO:10131 ND:33903000 FR:1500 FS:02061</t>
  </si>
  <si>
    <t>2125</t>
  </si>
  <si>
    <t>2126</t>
  </si>
  <si>
    <t>PO:10131 ND:33903000 FR:1500 FS:04122</t>
  </si>
  <si>
    <t>2127</t>
  </si>
  <si>
    <t>2128</t>
  </si>
  <si>
    <t>PO:10131 ND:33903000 FR:1500 FS:04123</t>
  </si>
  <si>
    <t>2129</t>
  </si>
  <si>
    <t>2130</t>
  </si>
  <si>
    <t>PO:10131 ND:33903000 FR:1500 FS:04124</t>
  </si>
  <si>
    <t>2131</t>
  </si>
  <si>
    <t>2132</t>
  </si>
  <si>
    <t>PO:10131 ND:33903000 FR:1500 FS:04126</t>
  </si>
  <si>
    <t>2133</t>
  </si>
  <si>
    <t>2134</t>
  </si>
  <si>
    <t>2135</t>
  </si>
  <si>
    <t>2136</t>
  </si>
  <si>
    <t>PO:10131 ND:33903000 FR:1500 FS:04131</t>
  </si>
  <si>
    <t>2137</t>
  </si>
  <si>
    <t>2138</t>
  </si>
  <si>
    <t>PO:10131 ND:33903000 FR:1500 FS:04243</t>
  </si>
  <si>
    <t>2139</t>
  </si>
  <si>
    <t>2140</t>
  </si>
  <si>
    <t>PO:10131 ND:33903000 FR:1500 FS:05122</t>
  </si>
  <si>
    <t>2141</t>
  </si>
  <si>
    <t>2142</t>
  </si>
  <si>
    <t>PO:10131 ND:33903000 FR:1500 FS:06182</t>
  </si>
  <si>
    <t>2143</t>
  </si>
  <si>
    <t>2144</t>
  </si>
  <si>
    <t>PO:10131 ND:33903000 FR:1500 FS:08241</t>
  </si>
  <si>
    <t>2145</t>
  </si>
  <si>
    <t>2146</t>
  </si>
  <si>
    <t>PO:10131 ND:33903000 FR:1500 FS:08242</t>
  </si>
  <si>
    <t>2147</t>
  </si>
  <si>
    <t>2148</t>
  </si>
  <si>
    <t>PO:10131 ND:33903000 FR:1500 FS:08243</t>
  </si>
  <si>
    <t>2149</t>
  </si>
  <si>
    <t>2150</t>
  </si>
  <si>
    <t>PO:10131 ND:33903000 FR:1500 FS:08244</t>
  </si>
  <si>
    <t>2151</t>
  </si>
  <si>
    <t>2152</t>
  </si>
  <si>
    <t>PO:10131 ND:33903000 FR:1500 FS:08334</t>
  </si>
  <si>
    <t>2153</t>
  </si>
  <si>
    <t>2154</t>
  </si>
  <si>
    <t>PO:10131 ND:33903000 FR:1500 FS:12361</t>
  </si>
  <si>
    <t>2155</t>
  </si>
  <si>
    <t>2156</t>
  </si>
  <si>
    <t>PO:10131 ND:33903000 FR:1500 FS:12365</t>
  </si>
  <si>
    <t>2157</t>
  </si>
  <si>
    <t>2158</t>
  </si>
  <si>
    <t>PO:10131 ND:33903000 FR:1500 FS:13392</t>
  </si>
  <si>
    <t>2159</t>
  </si>
  <si>
    <t>2160</t>
  </si>
  <si>
    <t>PO:10131 ND:33903000 FR:1500 FS:15451</t>
  </si>
  <si>
    <t>2161</t>
  </si>
  <si>
    <t>2162</t>
  </si>
  <si>
    <t>2163</t>
  </si>
  <si>
    <t>2164</t>
  </si>
  <si>
    <t>PO:10131 ND:33903000 FR:1500 FS:16482</t>
  </si>
  <si>
    <t>2165</t>
  </si>
  <si>
    <t>2166</t>
  </si>
  <si>
    <t>PO:10131 ND:33903000 FR:1500 FS:17511</t>
  </si>
  <si>
    <t>2167</t>
  </si>
  <si>
    <t>2168</t>
  </si>
  <si>
    <t>PO:10131 ND:33903000 FR:1500 FS:17512</t>
  </si>
  <si>
    <t>2169</t>
  </si>
  <si>
    <t>2170</t>
  </si>
  <si>
    <t>PO:10131 ND:33903000 FR:1500 FS:18541</t>
  </si>
  <si>
    <t>2171</t>
  </si>
  <si>
    <t>2172</t>
  </si>
  <si>
    <t>PO:10131 ND:33903000 FR:1500 FS:18543</t>
  </si>
  <si>
    <t>2173</t>
  </si>
  <si>
    <t>2174</t>
  </si>
  <si>
    <t>PO:10131 ND:33903000 FR:1500 FS:20128</t>
  </si>
  <si>
    <t>2175</t>
  </si>
  <si>
    <t>2176</t>
  </si>
  <si>
    <t>PO:10131 ND:33903000 FR:1500 FS:20608</t>
  </si>
  <si>
    <t>2177</t>
  </si>
  <si>
    <t>2178</t>
  </si>
  <si>
    <t>PO:10131 ND:33903000 FR:1500 FS:22661</t>
  </si>
  <si>
    <t>2179</t>
  </si>
  <si>
    <t>2180</t>
  </si>
  <si>
    <t>PO:10131 ND:33903000 FR:1500 FS:23691</t>
  </si>
  <si>
    <t>2181</t>
  </si>
  <si>
    <t>2182</t>
  </si>
  <si>
    <t>PO:10131 ND:33903000 FR:1500 FS:23695</t>
  </si>
  <si>
    <t>2183</t>
  </si>
  <si>
    <t>2184</t>
  </si>
  <si>
    <t>PO:10131 ND:33903000 FR:1500 FS:26782</t>
  </si>
  <si>
    <t>2185</t>
  </si>
  <si>
    <t>2186</t>
  </si>
  <si>
    <t>PO:10131 ND:33903000 FR:1500 FS:27812</t>
  </si>
  <si>
    <t>2187</t>
  </si>
  <si>
    <t>2188</t>
  </si>
  <si>
    <t>PO:20231 ND:33903000 FR:1500 FS:01031</t>
  </si>
  <si>
    <t>2189</t>
  </si>
  <si>
    <t>2190</t>
  </si>
  <si>
    <t>PO:20231 ND:33903000 FR:1500 FS:04122</t>
  </si>
  <si>
    <t>2191</t>
  </si>
  <si>
    <t>2192</t>
  </si>
  <si>
    <t>PO:20231 ND:33903000 FR:1500 FS:04131</t>
  </si>
  <si>
    <t>2193</t>
  </si>
  <si>
    <t>2194</t>
  </si>
  <si>
    <t>PO:10131 ND:33903000 FR:1500 CO:1001 FS:12128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</si>
  <si>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</si>
  <si>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</si>
  <si>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</si>
  <si>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</si>
  <si>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</si>
  <si>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</si>
  <si>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</si>
  <si>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</si>
  <si>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</si>
  <si>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</si>
  <si>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</si>
  <si>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</si>
  <si>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PO:10131 ND:33903000 FR:1500 CO:1002 FS:10302</t>
  </si>
  <si>
    <t>2207</t>
  </si>
  <si>
    <t>2208</t>
  </si>
  <si>
    <t>PO:10131 ND:33903000 FR:1500 CO:1002 FS:10303</t>
  </si>
  <si>
    <t>2209</t>
  </si>
  <si>
    <t>2210</t>
  </si>
  <si>
    <t>PO:10131 ND:33903000 FR:1500 CO:1002 FS:10304</t>
  </si>
  <si>
    <t>2211</t>
  </si>
  <si>
    <t>2212</t>
  </si>
  <si>
    <t>PO:10131 ND:33903000 FR:1500 CO:1002 FS:10305</t>
  </si>
  <si>
    <t>2213</t>
  </si>
  <si>
    <t>2214</t>
  </si>
  <si>
    <t>PO:10132 ND:33903000 FR:1800 FS:09122</t>
  </si>
  <si>
    <t>2215</t>
  </si>
  <si>
    <t>2216</t>
  </si>
  <si>
    <t>PO:10131 ND:33903000 FR:1552 FS:12361</t>
  </si>
  <si>
    <t>PO:10131 ND:33903000 FR:1799 FS:18541</t>
  </si>
  <si>
    <t>2219</t>
  </si>
  <si>
    <t>2220</t>
  </si>
  <si>
    <t>PO:10131 ND:33903000 FR:1550 FS:12782</t>
  </si>
  <si>
    <t>2221</t>
  </si>
  <si>
    <t>2222</t>
  </si>
  <si>
    <t>2223</t>
  </si>
  <si>
    <t>2224</t>
  </si>
  <si>
    <t>2225</t>
  </si>
  <si>
    <t>2228</t>
  </si>
  <si>
    <t>PO:10131 ND:33903000 FR:1660 FS:08244</t>
  </si>
  <si>
    <t>PO:10131 ND:33903000 FR:1552 FS:12365</t>
  </si>
  <si>
    <t>PO:10131 ND:33903000 FR:1665 FS:08244</t>
  </si>
  <si>
    <t>PO:10131 ND:33903000 FR:1701 FS:04129</t>
  </si>
  <si>
    <t>PO:10131 ND:33903000 FR:1752 FS:26782</t>
  </si>
  <si>
    <t>PO:10131 ND:33903000 FR:1621 FS:10301</t>
  </si>
  <si>
    <t>PO:10131 ND:33903000 FR:1600 FS:10301</t>
  </si>
  <si>
    <t>2252</t>
  </si>
  <si>
    <t>PO:10131 ND:33903100 FR:1500 FS:04129</t>
  </si>
  <si>
    <t>2253</t>
  </si>
  <si>
    <t>2254</t>
  </si>
  <si>
    <t>PO:10131 ND:33903100 FR:1500 FS:08241</t>
  </si>
  <si>
    <t>2255</t>
  </si>
  <si>
    <t>2256</t>
  </si>
  <si>
    <t>2257</t>
  </si>
  <si>
    <t>2258</t>
  </si>
  <si>
    <t>2259</t>
  </si>
  <si>
    <t>2260</t>
  </si>
  <si>
    <t>PO:10131 ND:33903100 FR:1500 FS:23695</t>
  </si>
  <si>
    <t>2261</t>
  </si>
  <si>
    <t>2262</t>
  </si>
  <si>
    <t>PO:10131 ND:33903100 FR:1500 FS:26782</t>
  </si>
  <si>
    <t>2263</t>
  </si>
  <si>
    <t>2264</t>
  </si>
  <si>
    <t>PO:10131 ND:33903100 FR:1500 FS:27812</t>
  </si>
  <si>
    <t>2265</t>
  </si>
  <si>
    <t>2266</t>
  </si>
  <si>
    <t>PO:10131 ND:33903100 FR:1500 CO:1002 FS:10301</t>
  </si>
  <si>
    <t>2267</t>
  </si>
  <si>
    <t>2268</t>
  </si>
  <si>
    <t>PO:10131 ND:33903200 FR:1500 FS:04129</t>
  </si>
  <si>
    <t>2269</t>
  </si>
  <si>
    <t>2270</t>
  </si>
  <si>
    <t>PO:10131 ND:33903200 FR:1500 FS:06182</t>
  </si>
  <si>
    <t>2271</t>
  </si>
  <si>
    <t>2272</t>
  </si>
  <si>
    <t>PO:10131 ND:33903200 FR:1500 FS:08241</t>
  </si>
  <si>
    <t>2273</t>
  </si>
  <si>
    <t>2274</t>
  </si>
  <si>
    <t>PO:10131 ND:33903200 FR:1500 FS:08242</t>
  </si>
  <si>
    <t>2275</t>
  </si>
  <si>
    <t>2276</t>
  </si>
  <si>
    <t>PO:10131 ND:33903200 FR:1500 FS:08243</t>
  </si>
  <si>
    <t>2277</t>
  </si>
  <si>
    <t>2278</t>
  </si>
  <si>
    <t>PO:10131 ND:33903200 FR:1500 FS:08244</t>
  </si>
  <si>
    <t>2279</t>
  </si>
  <si>
    <t>2280</t>
  </si>
  <si>
    <t>PO:10131 ND:33903200 FR:1500 FS:08334</t>
  </si>
  <si>
    <t>2281</t>
  </si>
  <si>
    <t>2282</t>
  </si>
  <si>
    <t>PO:10131 ND:33903200 FR:1500 FS:13392</t>
  </si>
  <si>
    <t>2283</t>
  </si>
  <si>
    <t>2284</t>
  </si>
  <si>
    <t>PO:10131 ND:33903200 FR:1500 FS:16244</t>
  </si>
  <si>
    <t>2285</t>
  </si>
  <si>
    <t>2286</t>
  </si>
  <si>
    <t>PO:10131 ND:33903200 FR:1500 FS:16481</t>
  </si>
  <si>
    <t>2287</t>
  </si>
  <si>
    <t>2288</t>
  </si>
  <si>
    <t>PO:10131 ND:33903200 FR:1500 FS:16482</t>
  </si>
  <si>
    <t>2289</t>
  </si>
  <si>
    <t>2290</t>
  </si>
  <si>
    <t>PO:10131 ND:33903200 FR:1500 FS:18541</t>
  </si>
  <si>
    <t>2291</t>
  </si>
  <si>
    <t>2292</t>
  </si>
  <si>
    <t>PO:10131 ND:33903200 FR:1500 FS:20128</t>
  </si>
  <si>
    <t>2293</t>
  </si>
  <si>
    <t>2294</t>
  </si>
  <si>
    <t>PO:10131 ND:33903200 FR:1500 FS:20608</t>
  </si>
  <si>
    <t>2295</t>
  </si>
  <si>
    <t>2296</t>
  </si>
  <si>
    <t>PO:10131 ND:33903200 FR:1500 FS:23691</t>
  </si>
  <si>
    <t>2297</t>
  </si>
  <si>
    <t>2298</t>
  </si>
  <si>
    <t>PO:10131 ND:33903200 FR:1500 FS:26782</t>
  </si>
  <si>
    <t>PO:10131 ND:33903200 FR:1500 FS:27812</t>
  </si>
  <si>
    <t>2301</t>
  </si>
  <si>
    <t>2302</t>
  </si>
  <si>
    <t>PO:10131 ND:33903200 FR:1500 CO:1002 FS:10301</t>
  </si>
  <si>
    <t>2303</t>
  </si>
  <si>
    <t>2304</t>
  </si>
  <si>
    <t>2305</t>
  </si>
  <si>
    <t>2306</t>
  </si>
  <si>
    <t>PO:10131 ND:33903200 FR:1500 CO:1002 FS:10304</t>
  </si>
  <si>
    <t>2307</t>
  </si>
  <si>
    <t>2308</t>
  </si>
  <si>
    <t>PO:10131 ND:33903200 FR:1500 CO:1002 FS:10305</t>
  </si>
  <si>
    <t>2309</t>
  </si>
  <si>
    <t>2310</t>
  </si>
  <si>
    <t>PO:10131 ND:33903300 FR:1500 FS:08244</t>
  </si>
  <si>
    <t>PO:10131 ND:33903300 FR:1500 FS:08334</t>
  </si>
  <si>
    <t>PO:10131 ND:33903300 FR:1500 CO:1002 FS:10301</t>
  </si>
  <si>
    <t>PO:10131 ND:33903500 FR:1500 FS:04122</t>
  </si>
  <si>
    <t>PO:10131 ND:33903500 FR:1500 FS:04123</t>
  </si>
  <si>
    <t>PO:10131 ND:33903500 FR:1500 FS:04126</t>
  </si>
  <si>
    <t>PO:10131 ND:33903500 FR:1500 FS:04129</t>
  </si>
  <si>
    <t>PO:20231 ND:33903500 FR:1500 FS:04122</t>
  </si>
  <si>
    <t>2325</t>
  </si>
  <si>
    <t>2326</t>
  </si>
  <si>
    <t>PO:10131 ND:33903500 FR:1500 CO:1001 FS:12361</t>
  </si>
  <si>
    <t>2327</t>
  </si>
  <si>
    <t>2328</t>
  </si>
  <si>
    <t>2329</t>
  </si>
  <si>
    <t>2330</t>
  </si>
  <si>
    <t>PO:10131 ND:33903600 FR:1500 FS:04122</t>
  </si>
  <si>
    <t>2331</t>
  </si>
  <si>
    <t>2332</t>
  </si>
  <si>
    <t>PO:10131 ND:33903600 FR:1500 FS:04123</t>
  </si>
  <si>
    <t>2333</t>
  </si>
  <si>
    <t>2334</t>
  </si>
  <si>
    <t>PO:10131 ND:33903600 FR:1500 FS:04124</t>
  </si>
  <si>
    <t>2335</t>
  </si>
  <si>
    <t>2336</t>
  </si>
  <si>
    <t>PO:10131 ND:33903600 FR:1500 FS:04126</t>
  </si>
  <si>
    <t>2337</t>
  </si>
  <si>
    <t>2338</t>
  </si>
  <si>
    <t>PO:10131 ND:33903600 FR:1500 FS:04129</t>
  </si>
  <si>
    <t>2339</t>
  </si>
  <si>
    <t>2340</t>
  </si>
  <si>
    <t>PO:10131 ND:33903600 FR:1500 FS:04243</t>
  </si>
  <si>
    <t>2341</t>
  </si>
  <si>
    <t>2342</t>
  </si>
  <si>
    <t>PO:10131 ND:33903600 FR:1500 FS:05122</t>
  </si>
  <si>
    <t>2343</t>
  </si>
  <si>
    <t>2344</t>
  </si>
  <si>
    <t>PO:10131 ND:33903600 FR:1500 FS:08241</t>
  </si>
  <si>
    <t>2345</t>
  </si>
  <si>
    <t>2346</t>
  </si>
  <si>
    <t>PO:10131 ND:33903600 FR:1500 FS:08242</t>
  </si>
  <si>
    <t>2347</t>
  </si>
  <si>
    <t>2348</t>
  </si>
  <si>
    <t>PO:10131 ND:33903600 FR:1500 FS:08243</t>
  </si>
  <si>
    <t>2349</t>
  </si>
  <si>
    <t>2350</t>
  </si>
  <si>
    <t>PO:10131 ND:33903600 FR:1500 FS:08244</t>
  </si>
  <si>
    <t>2351</t>
  </si>
  <si>
    <t>2352</t>
  </si>
  <si>
    <t>PO:10131 ND:33903600 FR:1500 FS:08334</t>
  </si>
  <si>
    <t>2353</t>
  </si>
  <si>
    <t>2354</t>
  </si>
  <si>
    <t>PO:10131 ND:33903600 FR:1500 FS:13392</t>
  </si>
  <si>
    <t>2355</t>
  </si>
  <si>
    <t>2356</t>
  </si>
  <si>
    <t>PO:10131 ND:33903600 FR:1500 FS:15452</t>
  </si>
  <si>
    <t>2357</t>
  </si>
  <si>
    <t>2358</t>
  </si>
  <si>
    <t>PO:10131 ND:33903600 FR:1500 FS:16482</t>
  </si>
  <si>
    <t>2359</t>
  </si>
  <si>
    <t>2360</t>
  </si>
  <si>
    <t>PO:10131 ND:33903600 FR:1500 FS:18541</t>
  </si>
  <si>
    <t>2361</t>
  </si>
  <si>
    <t>2362</t>
  </si>
  <si>
    <t>PO:10131 ND:33903600 FR:1500 FS:23691</t>
  </si>
  <si>
    <t>2363</t>
  </si>
  <si>
    <t>2364</t>
  </si>
  <si>
    <t>PO:10131 ND:33903600 FR:1500 FS:23695</t>
  </si>
  <si>
    <t>2365</t>
  </si>
  <si>
    <t>2366</t>
  </si>
  <si>
    <t>PO:10131 ND:33903600 FR:1500 FS:26782</t>
  </si>
  <si>
    <t>2367</t>
  </si>
  <si>
    <t>2368</t>
  </si>
  <si>
    <t>PO:10131 ND:33903600 FR:1500 FS:27812</t>
  </si>
  <si>
    <t>2369</t>
  </si>
  <si>
    <t>PO:20231 ND:33903600 FR:1500 FS:01031</t>
  </si>
  <si>
    <t>2372</t>
  </si>
  <si>
    <t>PO:20231 ND:33903600 FR:1500 FS:04122</t>
  </si>
  <si>
    <t>2373</t>
  </si>
  <si>
    <t>2374</t>
  </si>
  <si>
    <t>PO:10131 ND:33903600 FR:1500 CO:1001 FS:12128</t>
  </si>
  <si>
    <t>2375</t>
  </si>
  <si>
    <t>2376</t>
  </si>
  <si>
    <t>PO:10131 ND:33903600 FR:1500 CO:1001 FS:12361</t>
  </si>
  <si>
    <t>2377</t>
  </si>
  <si>
    <t>PO:10131 ND:33903600 FR:1500 CO:1001 FS:12365</t>
  </si>
  <si>
    <t>2380</t>
  </si>
  <si>
    <t>PO:10131 ND:33903600 FR:1500 CO:1001 FS:12782</t>
  </si>
  <si>
    <t>2381</t>
  </si>
  <si>
    <t>PO:10131 ND:33903600 FR:1500 CO:1002 FS:10122</t>
  </si>
  <si>
    <t>PO:10131 ND:33903600 FR:1500 CO:1002 FS:10301</t>
  </si>
  <si>
    <t>PO:10131 ND:33903600 FR:1500 CO:1002 FS:10302</t>
  </si>
  <si>
    <t>PO:10131 ND:33903600 FR:1500 CO:1002 FS:10303</t>
  </si>
  <si>
    <t>PO:10131 ND:33903600 FR:1500 CO:1002 FS:10304</t>
  </si>
  <si>
    <t>PO:10131 ND:33903600 FR:1500 CO:1002 FS:10305</t>
  </si>
  <si>
    <t>PO:10132 ND:33903600 FR:1800 FS:09122</t>
  </si>
  <si>
    <t>PO:10131 ND:33903900 FR:1500 FS:02061</t>
  </si>
  <si>
    <t>PO:10131 ND:33903900 FR:1500 FS:04122</t>
  </si>
  <si>
    <t>PO:10131 ND:33903900 FR:1500 FS:04123</t>
  </si>
  <si>
    <t>PO:10131 ND:33903900 FR:1500 FS:04124</t>
  </si>
  <si>
    <t>2404</t>
  </si>
  <si>
    <t>2405</t>
  </si>
  <si>
    <t>2406</t>
  </si>
  <si>
    <t>PO:10131 ND:33903900 FR:1500 FS:04129</t>
  </si>
  <si>
    <t>2407</t>
  </si>
  <si>
    <t>2408</t>
  </si>
  <si>
    <t>PO:10131 ND:33903900 FR:1500 FS:04131</t>
  </si>
  <si>
    <t>2409</t>
  </si>
  <si>
    <t>2410</t>
  </si>
  <si>
    <t>PO:10131 ND:33903900 FR:1500 FS:04243</t>
  </si>
  <si>
    <t>2411</t>
  </si>
  <si>
    <t>2412</t>
  </si>
  <si>
    <t>PO:10131 ND:33903900 FR:1500 FS:05122</t>
  </si>
  <si>
    <t>2413</t>
  </si>
  <si>
    <t>2414</t>
  </si>
  <si>
    <t>PO:10131 ND:33903900 FR:1500 FS:06182</t>
  </si>
  <si>
    <t>2415</t>
  </si>
  <si>
    <t>2416</t>
  </si>
  <si>
    <t>PO:10131 ND:33903900 FR:1500 FS:08241</t>
  </si>
  <si>
    <t>2417</t>
  </si>
  <si>
    <t>2418</t>
  </si>
  <si>
    <t>PO:10131 ND:33903900 FR:1500 FS:08242</t>
  </si>
  <si>
    <t>2419</t>
  </si>
  <si>
    <t>2420</t>
  </si>
  <si>
    <t>PO:10131 ND:33903900 FR:1500 FS:08243</t>
  </si>
  <si>
    <t>2421</t>
  </si>
  <si>
    <t>2422</t>
  </si>
  <si>
    <t>PO:10131 ND:33903900 FR:1500 FS:08244</t>
  </si>
  <si>
    <t>2423</t>
  </si>
  <si>
    <t>2424</t>
  </si>
  <si>
    <t>PO:10131 ND:33903900 FR:1500 FS:08334</t>
  </si>
  <si>
    <t>2425</t>
  </si>
  <si>
    <t>2426</t>
  </si>
  <si>
    <t>2427</t>
  </si>
  <si>
    <t>2428</t>
  </si>
  <si>
    <t>PO:10131 ND:33903900 FR:1500 FS:12122</t>
  </si>
  <si>
    <t>2429</t>
  </si>
  <si>
    <t>2430</t>
  </si>
  <si>
    <t>PO:10131 ND:33903900 FR:1500 FS:13392</t>
  </si>
  <si>
    <t>2431</t>
  </si>
  <si>
    <t>2432</t>
  </si>
  <si>
    <t>PO:10131 ND:33903900 FR:1500 FS:15451</t>
  </si>
  <si>
    <t>2433</t>
  </si>
  <si>
    <t>2434</t>
  </si>
  <si>
    <t>PO:10131 ND:33903900 FR:1500 FS:15452</t>
  </si>
  <si>
    <t>2435</t>
  </si>
  <si>
    <t>2436</t>
  </si>
  <si>
    <t>PO:10131 ND:33903900 FR:1500 FS:16482</t>
  </si>
  <si>
    <t>2437</t>
  </si>
  <si>
    <t>2438</t>
  </si>
  <si>
    <t>PO:10131 ND:33903900 FR:1500 FS:17511</t>
  </si>
  <si>
    <t>2439</t>
  </si>
  <si>
    <t>2440</t>
  </si>
  <si>
    <t>PO:10131 ND:33903900 FR:1500 FS:17512</t>
  </si>
  <si>
    <t>2441</t>
  </si>
  <si>
    <t>2442</t>
  </si>
  <si>
    <t>2443</t>
  </si>
  <si>
    <t>2444</t>
  </si>
  <si>
    <t>PO:10131 ND:33903900 FR:1500 FS:18543</t>
  </si>
  <si>
    <t>2445</t>
  </si>
  <si>
    <t>2446</t>
  </si>
  <si>
    <t>PO:10131 ND:33903900 FR:1500 FS:20128</t>
  </si>
  <si>
    <t>2447</t>
  </si>
  <si>
    <t>2448</t>
  </si>
  <si>
    <t>PO:10131 ND:33903900 FR:1500 FS:20608</t>
  </si>
  <si>
    <t>2449</t>
  </si>
  <si>
    <t>2450</t>
  </si>
  <si>
    <t>PO:10131 ND:33903900 FR:1500 FS:22661</t>
  </si>
  <si>
    <t>2451</t>
  </si>
  <si>
    <t>2452</t>
  </si>
  <si>
    <t>PO:10131 ND:33903900 FR:1500 FS:23691</t>
  </si>
  <si>
    <t>2453</t>
  </si>
  <si>
    <t>2454</t>
  </si>
  <si>
    <t>PO:10131 ND:33903900 FR:1500 FS:23695</t>
  </si>
  <si>
    <t>2455</t>
  </si>
  <si>
    <t>2456</t>
  </si>
  <si>
    <t>PO:10131 ND:33903900 FR:1500 FS:26782</t>
  </si>
  <si>
    <t>2457</t>
  </si>
  <si>
    <t>2458</t>
  </si>
  <si>
    <t>PO:10131 ND:33903900 FR:1500 FS:27812</t>
  </si>
  <si>
    <t>2459</t>
  </si>
  <si>
    <t>2460</t>
  </si>
  <si>
    <t>PO:20231 ND:33903900 FR:1500 FS:01031</t>
  </si>
  <si>
    <t>2461</t>
  </si>
  <si>
    <t>2462</t>
  </si>
  <si>
    <t>PO:20231 ND:33903900 FR:1500 FS:04122</t>
  </si>
  <si>
    <t>2463</t>
  </si>
  <si>
    <t>2464</t>
  </si>
  <si>
    <t>PO:20231 ND:33903900 FR:1500 FS:04131</t>
  </si>
  <si>
    <t>2465</t>
  </si>
  <si>
    <t>2466</t>
  </si>
  <si>
    <t>2467</t>
  </si>
  <si>
    <t>2468</t>
  </si>
  <si>
    <t>2469</t>
  </si>
  <si>
    <t>2470</t>
  </si>
  <si>
    <t>PO:10131 ND:33903900 FR:1500 CO:1001 FS:12365</t>
  </si>
  <si>
    <t>2471</t>
  </si>
  <si>
    <t>2472</t>
  </si>
  <si>
    <t>2473</t>
  </si>
  <si>
    <t>2474</t>
  </si>
  <si>
    <t>2475</t>
  </si>
  <si>
    <t>2476</t>
  </si>
  <si>
    <t>PO:10131 ND:33903900 FR:1500 CO:1002 FS:10301</t>
  </si>
  <si>
    <t>2477</t>
  </si>
  <si>
    <t>2478</t>
  </si>
  <si>
    <t>PO:10131 ND:33903900 FR:1500 CO:1002 FS:10302</t>
  </si>
  <si>
    <t>2479</t>
  </si>
  <si>
    <t>2480</t>
  </si>
  <si>
    <t>PO:10131 ND:33903900 FR:1500 CO:1002 FS:10303</t>
  </si>
  <si>
    <t>2481</t>
  </si>
  <si>
    <t>2482</t>
  </si>
  <si>
    <t>PO:10131 ND:33903900 FR:1500 CO:1002 FS:10304</t>
  </si>
  <si>
    <t>2483</t>
  </si>
  <si>
    <t>2484</t>
  </si>
  <si>
    <t>PO:10131 ND:33903900 FR:1500 CO:1002 FS:10305</t>
  </si>
  <si>
    <t>2485</t>
  </si>
  <si>
    <t>2486</t>
  </si>
  <si>
    <t>2487</t>
  </si>
  <si>
    <t>2488</t>
  </si>
  <si>
    <t>PO:10131 ND:33903900 FR:1550 FS:12361</t>
  </si>
  <si>
    <t>2489</t>
  </si>
  <si>
    <t>2490</t>
  </si>
  <si>
    <t>PO:10131 ND:33903900 FR:1550 FS:12365</t>
  </si>
  <si>
    <t>2491</t>
  </si>
  <si>
    <t>2492</t>
  </si>
  <si>
    <t>PO:10131 ND:33903900 FR:1550 FS:12782</t>
  </si>
  <si>
    <t>2493</t>
  </si>
  <si>
    <t>2494</t>
  </si>
  <si>
    <t>PO:10131 ND:33903900 FR:1553 FS:12782</t>
  </si>
  <si>
    <t>2495</t>
  </si>
  <si>
    <t>2496</t>
  </si>
  <si>
    <t>2497</t>
  </si>
  <si>
    <t>2498</t>
  </si>
  <si>
    <t>PO:10131 ND:33903900 FR:1660 FS:08244</t>
  </si>
  <si>
    <t>PO:10131 ND:33903900 FR:1660 FS:08241</t>
  </si>
  <si>
    <t>2501</t>
  </si>
  <si>
    <t>2502</t>
  </si>
  <si>
    <t>PO:10131 ND:33903900 FR:1665 FS:08244</t>
  </si>
  <si>
    <t>2505</t>
  </si>
  <si>
    <t>2506</t>
  </si>
  <si>
    <t>2507</t>
  </si>
  <si>
    <t>PO:10131 ND:33903900 FR:1600 FS:10303</t>
  </si>
  <si>
    <t>2510</t>
  </si>
  <si>
    <t>PO:10131 ND:33904000 FR:1500 FS:02061</t>
  </si>
  <si>
    <t>2511</t>
  </si>
  <si>
    <t>PO:10131 ND:33904000 FR:1500 FS:04122</t>
  </si>
  <si>
    <t>2514</t>
  </si>
  <si>
    <t>PO:10131 ND:33904000 FR:1500 FS:04123</t>
  </si>
  <si>
    <t>2515</t>
  </si>
  <si>
    <t>2516</t>
  </si>
  <si>
    <t>PO:10131 ND:33904000 FR:1500 FS:04124</t>
  </si>
  <si>
    <t>2517</t>
  </si>
  <si>
    <t>2518</t>
  </si>
  <si>
    <t>PO:10131 ND:33904000 FR:1500 FS:04126</t>
  </si>
  <si>
    <t>2519</t>
  </si>
  <si>
    <t>2520</t>
  </si>
  <si>
    <t>PO:10131 ND:33904000 FR:1500 FS:04129</t>
  </si>
  <si>
    <t>2521</t>
  </si>
  <si>
    <t>2522</t>
  </si>
  <si>
    <t>PO:10131 ND:33904000 FR:1500 FS:04131</t>
  </si>
  <si>
    <t>2523</t>
  </si>
  <si>
    <t>2524</t>
  </si>
  <si>
    <t>PO:10131 ND:33904000 FR:1500 FS:05122</t>
  </si>
  <si>
    <t>2525</t>
  </si>
  <si>
    <t>2526</t>
  </si>
  <si>
    <t>PO:10131 ND:33904000 FR:1500 FS:08243</t>
  </si>
  <si>
    <t>2527</t>
  </si>
  <si>
    <t>2528</t>
  </si>
  <si>
    <t>PO:10131 ND:33904000 FR:1500 FS:13392</t>
  </si>
  <si>
    <t>2529</t>
  </si>
  <si>
    <t>2530</t>
  </si>
  <si>
    <t>PO:10131 ND:33904000 FR:1500 FS:26782</t>
  </si>
  <si>
    <t>2531</t>
  </si>
  <si>
    <t>2532</t>
  </si>
  <si>
    <t>PO:20231 ND:33904000 FR:1500 FS:01031</t>
  </si>
  <si>
    <t>2533</t>
  </si>
  <si>
    <t>2534</t>
  </si>
  <si>
    <t>2535</t>
  </si>
  <si>
    <t>2536</t>
  </si>
  <si>
    <t>PO:20231 ND:33904000 FR:1500 FS:04131</t>
  </si>
  <si>
    <t>2537</t>
  </si>
  <si>
    <t>2538</t>
  </si>
  <si>
    <t>PO:10131 ND:33904000 FR:1500 CO:1001 FS:12361</t>
  </si>
  <si>
    <t>2539</t>
  </si>
  <si>
    <t>2540</t>
  </si>
  <si>
    <t>PO:10131 ND:33904000 FR:1500 CO:1001 FS:12365</t>
  </si>
  <si>
    <t>2541</t>
  </si>
  <si>
    <t>2542</t>
  </si>
  <si>
    <t>2543</t>
  </si>
  <si>
    <t>2544</t>
  </si>
  <si>
    <t>PO:10131 ND:33904000 FR:1500 CO:1002 FS:10122</t>
  </si>
  <si>
    <t>2545</t>
  </si>
  <si>
    <t>2546</t>
  </si>
  <si>
    <t>PO:10131 ND:33904000 FR:1500 CO:1002 FS:10301</t>
  </si>
  <si>
    <t>2547</t>
  </si>
  <si>
    <t>2548</t>
  </si>
  <si>
    <t>PO:10131 ND:33904000 FR:1500 CO:1002 FS:10302</t>
  </si>
  <si>
    <t>2549</t>
  </si>
  <si>
    <t>2550</t>
  </si>
  <si>
    <t>PO:10131 ND:33904000 FR:1500 CO:1002 FS:10304</t>
  </si>
  <si>
    <t>2551</t>
  </si>
  <si>
    <t>2552</t>
  </si>
  <si>
    <t>PO:10131 ND:33904000 FR:1500 CO:1002 FS:10305</t>
  </si>
  <si>
    <t>2553</t>
  </si>
  <si>
    <t>2554</t>
  </si>
  <si>
    <t>PO:10131 ND:33904600 FR:1500 FS:04122</t>
  </si>
  <si>
    <t>2555</t>
  </si>
  <si>
    <t>2556</t>
  </si>
  <si>
    <t>PO:10131 ND:33904600 FR:1500 FS:04123</t>
  </si>
  <si>
    <t>2557</t>
  </si>
  <si>
    <t>2558</t>
  </si>
  <si>
    <t>PO:10131 ND:33904600 FR:1500 FS:04124</t>
  </si>
  <si>
    <t>2559</t>
  </si>
  <si>
    <t>2560</t>
  </si>
  <si>
    <t>PO:10131 ND:33904600 FR:1500 FS:04126</t>
  </si>
  <si>
    <t>2561</t>
  </si>
  <si>
    <t>2562</t>
  </si>
  <si>
    <t>PO:10131 ND:33904600 FR:1500 FS:04129</t>
  </si>
  <si>
    <t>2563</t>
  </si>
  <si>
    <t>2564</t>
  </si>
  <si>
    <t>PO:10131 ND:33904600 FR:1500 FS:08243</t>
  </si>
  <si>
    <t>2565</t>
  </si>
  <si>
    <t>2566</t>
  </si>
  <si>
    <t>PO:10131 ND:33904600 FR:1500 FS:08244</t>
  </si>
  <si>
    <t>2567</t>
  </si>
  <si>
    <t>2568</t>
  </si>
  <si>
    <t>PO:10131 ND:33904600 FR:1500 FS:13392</t>
  </si>
  <si>
    <t>2569</t>
  </si>
  <si>
    <t>2570</t>
  </si>
  <si>
    <t>2571</t>
  </si>
  <si>
    <t>2572</t>
  </si>
  <si>
    <t>PO:10131 ND:33904600 FR:1500 CO:1001 FS:12361</t>
  </si>
  <si>
    <t>2573</t>
  </si>
  <si>
    <t>2574</t>
  </si>
  <si>
    <t>PO:10131 ND:33904600 FR:1500 CO:1001 FS:12365</t>
  </si>
  <si>
    <t>2575</t>
  </si>
  <si>
    <t>2576</t>
  </si>
  <si>
    <t>PO:10131 ND:33904600 FR:1500 CO:1001 FS:12782</t>
  </si>
  <si>
    <t>2577</t>
  </si>
  <si>
    <t>2578</t>
  </si>
  <si>
    <t>PO:10131 ND:33904600 FR:1500 CO:1002 FS:10122</t>
  </si>
  <si>
    <t>2579</t>
  </si>
  <si>
    <t>2580</t>
  </si>
  <si>
    <t>PO:10131 ND:33904600 FR:1500 CO:1002 FS:10301</t>
  </si>
  <si>
    <t>PO:10131 ND:33904600 FR:1500 CO:1002 FS:10302</t>
  </si>
  <si>
    <t>2583</t>
  </si>
  <si>
    <t>2584</t>
  </si>
  <si>
    <t>PO:10131 ND:33904600 FR:1500 CO:1002 FS:10304</t>
  </si>
  <si>
    <t>PO:10131 ND:33904600 FR:1500 CO:1002 FS:10305</t>
  </si>
  <si>
    <t>2587</t>
  </si>
  <si>
    <t>2588</t>
  </si>
  <si>
    <t>PO:10131 ND:33904700 FR:1500 FS:28846</t>
  </si>
  <si>
    <t>2589</t>
  </si>
  <si>
    <t>2590</t>
  </si>
  <si>
    <t>2591</t>
  </si>
  <si>
    <t>2592</t>
  </si>
  <si>
    <t>PO:10131 ND:33906700 FR:1500 FS:28846</t>
  </si>
  <si>
    <t>2593</t>
  </si>
  <si>
    <t>2594</t>
  </si>
  <si>
    <t>2595</t>
  </si>
  <si>
    <t>2596</t>
  </si>
  <si>
    <t>PO:10131 ND:33909300 FR:1500 FS:04122</t>
  </si>
  <si>
    <t>2597</t>
  </si>
  <si>
    <t>2598</t>
  </si>
  <si>
    <t>PO:10131 ND:33909300 FR:1500 FS:04123</t>
  </si>
  <si>
    <t>2599</t>
  </si>
  <si>
    <t>2600</t>
  </si>
  <si>
    <t>PO:10131 ND:33909300 FR:1500 FS:04124</t>
  </si>
  <si>
    <t>2601</t>
  </si>
  <si>
    <t>2602</t>
  </si>
  <si>
    <t>PO:10131 ND:33909300 FR:1500 FS:04126</t>
  </si>
  <si>
    <t>2603</t>
  </si>
  <si>
    <t>2604</t>
  </si>
  <si>
    <t>PO:10131 ND:33909300 FR:1500 FS:04129</t>
  </si>
  <si>
    <t>2605</t>
  </si>
  <si>
    <t>2606</t>
  </si>
  <si>
    <t>PO:10131 ND:33909300 FR:1500 FS:04243</t>
  </si>
  <si>
    <t>2607</t>
  </si>
  <si>
    <t>2608</t>
  </si>
  <si>
    <t>PO:10131 ND:33909300 FR:1500 FS:05122</t>
  </si>
  <si>
    <t>2609</t>
  </si>
  <si>
    <t>2610</t>
  </si>
  <si>
    <t>PO:10131 ND:33909300 FR:1500 FS:08243</t>
  </si>
  <si>
    <t>2611</t>
  </si>
  <si>
    <t>2612</t>
  </si>
  <si>
    <t>PO:10131 ND:33909300 FR:1500 FS:08244</t>
  </si>
  <si>
    <t>2613</t>
  </si>
  <si>
    <t>2614</t>
  </si>
  <si>
    <t>PO:10131 ND:33909300 FR:1500 FS:26782</t>
  </si>
  <si>
    <t>2615</t>
  </si>
  <si>
    <t>2616</t>
  </si>
  <si>
    <t>PO:10131 ND:33909300 FR:1500 FS:28845</t>
  </si>
  <si>
    <t>2617</t>
  </si>
  <si>
    <t>2618</t>
  </si>
  <si>
    <t>PO:20231 ND:33909300 FR:1500 FS:01031</t>
  </si>
  <si>
    <t>2619</t>
  </si>
  <si>
    <t>2620</t>
  </si>
  <si>
    <t>PO:20231 ND:33909300 FR:1500 FS:04122</t>
  </si>
  <si>
    <t>2621</t>
  </si>
  <si>
    <t>2622</t>
  </si>
  <si>
    <t>PO:10131 ND:33909300 FR:1500 CO:1001 FS:12361</t>
  </si>
  <si>
    <t>2623</t>
  </si>
  <si>
    <t>2624</t>
  </si>
  <si>
    <t>PO:10131 ND:33909300 FR:1500 CO:1001 FS:12365</t>
  </si>
  <si>
    <t>2625</t>
  </si>
  <si>
    <t>2626</t>
  </si>
  <si>
    <t>PO:10131 ND:33909300 FR:1500 CO:1001 FS:12782</t>
  </si>
  <si>
    <t>2627</t>
  </si>
  <si>
    <t>2628</t>
  </si>
  <si>
    <t>PO:10131 ND:33909300 FR:1500 CO:1002 FS:10122</t>
  </si>
  <si>
    <t>2629</t>
  </si>
  <si>
    <t>2630</t>
  </si>
  <si>
    <t>PO:10131 ND:33909300 FR:1500 CO:1002 FS:10301</t>
  </si>
  <si>
    <t>2631</t>
  </si>
  <si>
    <t>2632</t>
  </si>
  <si>
    <t>PO:10131 ND:33909300 FR:1500 CO:1002 FS:10302</t>
  </si>
  <si>
    <t>2633</t>
  </si>
  <si>
    <t>2634</t>
  </si>
  <si>
    <t>PO:10131 ND:33909300 FR:1500 CO:1002 FS:10303</t>
  </si>
  <si>
    <t>2635</t>
  </si>
  <si>
    <t>2636</t>
  </si>
  <si>
    <t>PO:10131 ND:33909300 FR:1500 CO:1002 FS:10304</t>
  </si>
  <si>
    <t>2637</t>
  </si>
  <si>
    <t>2638</t>
  </si>
  <si>
    <t>PO:10131 ND:33909300 FR:1500 CO:1002 FS:10305</t>
  </si>
  <si>
    <t>2639</t>
  </si>
  <si>
    <t>2640</t>
  </si>
  <si>
    <t>PO:10132 ND:33909300 FR:1800 FS:09122</t>
  </si>
  <si>
    <t>2641</t>
  </si>
  <si>
    <t>2642</t>
  </si>
  <si>
    <t>2643</t>
  </si>
  <si>
    <t>2644</t>
  </si>
  <si>
    <t>2645</t>
  </si>
  <si>
    <t>2646</t>
  </si>
  <si>
    <t>2647</t>
  </si>
  <si>
    <t>2648</t>
  </si>
  <si>
    <t>PO:10131 ND:44903000 FR:1500 FS:17511</t>
  </si>
  <si>
    <t>2649</t>
  </si>
  <si>
    <t>2650</t>
  </si>
  <si>
    <t>PO:10131 ND:44903000 FR:1500 FS:20608</t>
  </si>
  <si>
    <t>2651</t>
  </si>
  <si>
    <t>PO:10131 ND:44903000 FR:1500 FS:26782</t>
  </si>
  <si>
    <t>2654</t>
  </si>
  <si>
    <t>2655</t>
  </si>
  <si>
    <t>PO:10131 ND:44903900 FR:1500 FS:17511</t>
  </si>
  <si>
    <t>2658</t>
  </si>
  <si>
    <t>PO:10131 ND:44903900 FR:1500 FS:20608</t>
  </si>
  <si>
    <t>2659</t>
  </si>
  <si>
    <t>PO:10131 ND:44903900 FR:1500 FS:26782</t>
  </si>
  <si>
    <t>2662</t>
  </si>
  <si>
    <t>PO:10131 ND:44904000 FR:1500 FS:04122</t>
  </si>
  <si>
    <t>2663</t>
  </si>
  <si>
    <t>PO:10131 ND:44904000 FR:1500 FS:04123</t>
  </si>
  <si>
    <t>2666</t>
  </si>
  <si>
    <t>PO:10131 ND:44904000 FR:1500 FS:04124</t>
  </si>
  <si>
    <t>2667</t>
  </si>
  <si>
    <t>2668</t>
  </si>
  <si>
    <t>2669</t>
  </si>
  <si>
    <t>2670</t>
  </si>
  <si>
    <t>PO:10131 ND:44904000 FR:1500 FS:04129</t>
  </si>
  <si>
    <t>2671</t>
  </si>
  <si>
    <t>2672</t>
  </si>
  <si>
    <t>PO:10131 ND:44904000 FR:1500 FS:05122</t>
  </si>
  <si>
    <t>2673</t>
  </si>
  <si>
    <t>2674</t>
  </si>
  <si>
    <t>PO:10131 ND:44904000 FR:1500 FS:08243</t>
  </si>
  <si>
    <t>2675</t>
  </si>
  <si>
    <t>2676</t>
  </si>
  <si>
    <t>PO:10131 ND:44904000 FR:1500 FS:13392</t>
  </si>
  <si>
    <t>2677</t>
  </si>
  <si>
    <t>2678</t>
  </si>
  <si>
    <t>PO:10131 ND:44904000 FR:1500 FS:26782</t>
  </si>
  <si>
    <t>2679</t>
  </si>
  <si>
    <t>2680</t>
  </si>
  <si>
    <t>PO:20231 ND:44904000 FR:1500 FS:01031</t>
  </si>
  <si>
    <t>2681</t>
  </si>
  <si>
    <t>2682</t>
  </si>
  <si>
    <t>PO:20231 ND:44904000 FR:1500 FS:04122</t>
  </si>
  <si>
    <t>2683</t>
  </si>
  <si>
    <t>2684</t>
  </si>
  <si>
    <t>PO:10131 ND:44904000 FR:1500 CO:1001 FS:12361</t>
  </si>
  <si>
    <t>2685</t>
  </si>
  <si>
    <t>2686</t>
  </si>
  <si>
    <t>PO:10131 ND:44904000 FR:1500 CO:1001 FS:12365</t>
  </si>
  <si>
    <t>2687</t>
  </si>
  <si>
    <t>2688</t>
  </si>
  <si>
    <t>PO:10131 ND:44904000 FR:1500 CO:1001 FS:12782</t>
  </si>
  <si>
    <t>2689</t>
  </si>
  <si>
    <t>2690</t>
  </si>
  <si>
    <t>PO:10131 ND:44904000 FR:1500 CO:1002 FS:10122</t>
  </si>
  <si>
    <t>2691</t>
  </si>
  <si>
    <t>2692</t>
  </si>
  <si>
    <t>PO:10131 ND:44904000 FR:1500 CO:1002 FS:10301</t>
  </si>
  <si>
    <t>2693</t>
  </si>
  <si>
    <t>2694</t>
  </si>
  <si>
    <t>PO:10131 ND:44904000 FR:1500 CO:1002 FS:10302</t>
  </si>
  <si>
    <t>2695</t>
  </si>
  <si>
    <t>2696</t>
  </si>
  <si>
    <t>PO:10131 ND:44904000 FR:1500 CO:1002 FS:10304</t>
  </si>
  <si>
    <t>2697</t>
  </si>
  <si>
    <t>2698</t>
  </si>
  <si>
    <t>PO:10131 ND:44904000 FR:1500 CO:1002 FS:10305</t>
  </si>
  <si>
    <t>2699</t>
  </si>
  <si>
    <t>2700</t>
  </si>
  <si>
    <t>2701</t>
  </si>
  <si>
    <t>2702</t>
  </si>
  <si>
    <t>PO:10131 ND:44905100 FR:1500 FS:13392</t>
  </si>
  <si>
    <t>2703</t>
  </si>
  <si>
    <t>2704</t>
  </si>
  <si>
    <t>PO:10131 ND:44905100 FR:1500 FS:15452</t>
  </si>
  <si>
    <t>2705</t>
  </si>
  <si>
    <t>2706</t>
  </si>
  <si>
    <t>PO:10131 ND:44905100 FR:1500 FS:17511</t>
  </si>
  <si>
    <t>2707</t>
  </si>
  <si>
    <t>2708</t>
  </si>
  <si>
    <t>PO:10131 ND:44905100 FR:1500 FS:17512</t>
  </si>
  <si>
    <t>2709</t>
  </si>
  <si>
    <t>2710</t>
  </si>
  <si>
    <t>PO:10131 ND:44905100 FR:1500 FS:26782</t>
  </si>
  <si>
    <t>2711</t>
  </si>
  <si>
    <t>2712</t>
  </si>
  <si>
    <t>PO:10131 ND:44905100 FR:1500 FS:27812</t>
  </si>
  <si>
    <t>2713</t>
  </si>
  <si>
    <t>2714</t>
  </si>
  <si>
    <t>PO:10131 ND:44905100 FR:1500 FS:27813</t>
  </si>
  <si>
    <t>2715</t>
  </si>
  <si>
    <t>2716</t>
  </si>
  <si>
    <t>2717</t>
  </si>
  <si>
    <t>2718</t>
  </si>
  <si>
    <t>2719</t>
  </si>
  <si>
    <t>2720</t>
  </si>
  <si>
    <t>PO:10131 ND:44905200 FR:1500 FS:04122</t>
  </si>
  <si>
    <t>2721</t>
  </si>
  <si>
    <t>2722</t>
  </si>
  <si>
    <t>PO:10131 ND:44905200 FR:1500 FS:04123</t>
  </si>
  <si>
    <t>2723</t>
  </si>
  <si>
    <t>2724</t>
  </si>
  <si>
    <t>2725</t>
  </si>
  <si>
    <t>2726</t>
  </si>
  <si>
    <t>PO:10131 ND:44905200 FR:1500 FS:04126</t>
  </si>
  <si>
    <t>2727</t>
  </si>
  <si>
    <t>2728</t>
  </si>
  <si>
    <t>PO:10131 ND:44905200 FR:1500 FS:04129</t>
  </si>
  <si>
    <t>2729</t>
  </si>
  <si>
    <t>2730</t>
  </si>
  <si>
    <t>PO:10131 ND:44905200 FR:1500 FS:05122</t>
  </si>
  <si>
    <t>2731</t>
  </si>
  <si>
    <t>2732</t>
  </si>
  <si>
    <t>PO:10131 ND:44905200 FR:1500 FS:08241</t>
  </si>
  <si>
    <t>2733</t>
  </si>
  <si>
    <t>2734</t>
  </si>
  <si>
    <t>PO:10131 ND:44905200 FR:1500 FS:08242</t>
  </si>
  <si>
    <t>2735</t>
  </si>
  <si>
    <t>2736</t>
  </si>
  <si>
    <t>PO:10131 ND:44905200 FR:1500 FS:08243</t>
  </si>
  <si>
    <t>2737</t>
  </si>
  <si>
    <t>2738</t>
  </si>
  <si>
    <t>PO:10131 ND:44905200 FR:1500 FS:08244</t>
  </si>
  <si>
    <t>2739</t>
  </si>
  <si>
    <t>2740</t>
  </si>
  <si>
    <t>PO:10131 ND:44905200 FR:1500 FS:13392</t>
  </si>
  <si>
    <t>2741</t>
  </si>
  <si>
    <t>2742</t>
  </si>
  <si>
    <t>PO:10131 ND:44905200 FR:1500 FS:15452</t>
  </si>
  <si>
    <t>2743</t>
  </si>
  <si>
    <t>2744</t>
  </si>
  <si>
    <t>2745</t>
  </si>
  <si>
    <t>2746</t>
  </si>
  <si>
    <t>2747</t>
  </si>
  <si>
    <t>2748</t>
  </si>
  <si>
    <t>PO:10131 ND:44905200 FR:1500 FS:26782</t>
  </si>
  <si>
    <t>2749</t>
  </si>
  <si>
    <t>2750</t>
  </si>
  <si>
    <t>PO:10131 ND:44905200 FR:1500 FS:27812</t>
  </si>
  <si>
    <t>2751</t>
  </si>
  <si>
    <t>2752</t>
  </si>
  <si>
    <t>PO:20231 ND:44905200 FR:1500 FS:01031</t>
  </si>
  <si>
    <t>2753</t>
  </si>
  <si>
    <t>2754</t>
  </si>
  <si>
    <t>PO:20231 ND:44905200 FR:1500 FS:04122</t>
  </si>
  <si>
    <t>2755</t>
  </si>
  <si>
    <t>2756</t>
  </si>
  <si>
    <t>PO:10131 ND:44905200 FR:1500 CO:1001 FS:12361</t>
  </si>
  <si>
    <t>2757</t>
  </si>
  <si>
    <t>2758</t>
  </si>
  <si>
    <t>2759</t>
  </si>
  <si>
    <t>2760</t>
  </si>
  <si>
    <t>2761</t>
  </si>
  <si>
    <t>2762</t>
  </si>
  <si>
    <t>2763</t>
  </si>
  <si>
    <t>2764</t>
  </si>
  <si>
    <t>PO:10131 ND:44905200 FR:1500 CO:1002 FS:10301</t>
  </si>
  <si>
    <t>2765</t>
  </si>
  <si>
    <t>2766</t>
  </si>
  <si>
    <t>2767</t>
  </si>
  <si>
    <t>2768</t>
  </si>
  <si>
    <t>PO:10131 ND:44905200 FR:1500 CO:1002 FS:10304</t>
  </si>
  <si>
    <t>2769</t>
  </si>
  <si>
    <t>2770</t>
  </si>
  <si>
    <t>PO:10131 ND:44905200 FR:1500 CO:1002 FS:10305</t>
  </si>
  <si>
    <t>2771</t>
  </si>
  <si>
    <t>2772</t>
  </si>
  <si>
    <t>PO:10131 ND:44905200 FR:1665 FS:08244</t>
  </si>
  <si>
    <t>2773</t>
  </si>
  <si>
    <t>2774</t>
  </si>
  <si>
    <t>PO:10131 ND:46910000 FR:1500 FS:28843</t>
  </si>
  <si>
    <t>2775</t>
  </si>
  <si>
    <t>2776</t>
  </si>
  <si>
    <t>PO:10131 ND:99999999 FR:1500 FS:99999</t>
  </si>
  <si>
    <t>PO:10131 ND:99999999 FR:1799 FS:99999</t>
  </si>
  <si>
    <t>2779</t>
  </si>
  <si>
    <t>2780</t>
  </si>
  <si>
    <t>PO:10132 ND:99999999 FR:1800 FS:99997</t>
  </si>
  <si>
    <t>2781</t>
  </si>
  <si>
    <t>2782</t>
  </si>
  <si>
    <t>2785</t>
  </si>
  <si>
    <t>2788</t>
  </si>
  <si>
    <t>2789</t>
  </si>
  <si>
    <t>2790</t>
  </si>
  <si>
    <t>2791</t>
  </si>
  <si>
    <t>2800</t>
  </si>
  <si>
    <t>2796</t>
  </si>
  <si>
    <t>2797</t>
  </si>
  <si>
    <t>2801</t>
  </si>
  <si>
    <t>2802</t>
  </si>
  <si>
    <t>2803</t>
  </si>
  <si>
    <t>2805</t>
  </si>
  <si>
    <t>2804</t>
  </si>
  <si>
    <t>PO:10131 ND:31901300 FR:1500 FS:04129</t>
  </si>
  <si>
    <t>2806</t>
  </si>
  <si>
    <t>2807</t>
  </si>
  <si>
    <t>2808</t>
  </si>
  <si>
    <t>2809</t>
  </si>
  <si>
    <t>2810</t>
  </si>
  <si>
    <t>2814</t>
  </si>
  <si>
    <t>2815</t>
  </si>
  <si>
    <t>PO:10131 ND:31901300 FR:1500 CO:1002 FS:10302</t>
  </si>
  <si>
    <t>2823</t>
  </si>
  <si>
    <t>2825</t>
  </si>
  <si>
    <t>2824</t>
  </si>
  <si>
    <t>2826</t>
  </si>
  <si>
    <t>2827</t>
  </si>
  <si>
    <t>2828</t>
  </si>
  <si>
    <t>2829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</si>
  <si>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</si>
  <si>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</si>
  <si>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</si>
  <si>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</si>
  <si>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</si>
  <si>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</si>
  <si>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</si>
  <si>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</si>
  <si>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</si>
  <si>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</si>
  <si>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</si>
  <si>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</si>
  <si>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</si>
  <si>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</si>
  <si>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</si>
  <si>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</si>
  <si>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</si>
  <si>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</si>
  <si>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</si>
  <si>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</si>
  <si>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</si>
  <si>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2854</t>
  </si>
  <si>
    <t>2853</t>
  </si>
  <si>
    <t>2855</t>
  </si>
  <si>
    <t>2856</t>
  </si>
  <si>
    <t>2857</t>
  </si>
  <si>
    <t>2858</t>
  </si>
  <si>
    <t>2861</t>
  </si>
  <si>
    <t>2862</t>
  </si>
  <si>
    <t>2863</t>
  </si>
  <si>
    <t>2864</t>
  </si>
  <si>
    <t>2868</t>
  </si>
  <si>
    <t>2869</t>
  </si>
  <si>
    <t>2870</t>
  </si>
  <si>
    <t>2872</t>
  </si>
  <si>
    <t>2871</t>
  </si>
  <si>
    <t>2873</t>
  </si>
  <si>
    <t>2874</t>
  </si>
  <si>
    <t>2875</t>
  </si>
  <si>
    <t>2876</t>
  </si>
  <si>
    <t>PO:10131 ND:33900800 FR:1500 FS:12361</t>
  </si>
  <si>
    <t>2877</t>
  </si>
  <si>
    <t>2878</t>
  </si>
  <si>
    <t>PO:10131 ND:33900800 FR:1500 FS:12365</t>
  </si>
  <si>
    <t>2879</t>
  </si>
  <si>
    <t>2880</t>
  </si>
  <si>
    <t>PO:10131 ND:33900800 FR:1500 FS:12782</t>
  </si>
  <si>
    <t>2881</t>
  </si>
  <si>
    <t>2882</t>
  </si>
  <si>
    <t>2883</t>
  </si>
  <si>
    <t>2884</t>
  </si>
  <si>
    <t>2885</t>
  </si>
  <si>
    <t>2886</t>
  </si>
  <si>
    <t>2887</t>
  </si>
  <si>
    <t>2891</t>
  </si>
  <si>
    <t>2892</t>
  </si>
  <si>
    <t>2898</t>
  </si>
  <si>
    <t>2900</t>
  </si>
  <si>
    <t>2899</t>
  </si>
  <si>
    <t>2901</t>
  </si>
  <si>
    <t>2902</t>
  </si>
  <si>
    <t>2903</t>
  </si>
  <si>
    <t>2904</t>
  </si>
  <si>
    <t>2905</t>
  </si>
  <si>
    <t>2907</t>
  </si>
  <si>
    <t>2906</t>
  </si>
  <si>
    <t>2908</t>
  </si>
  <si>
    <t>2909</t>
  </si>
  <si>
    <t>2910</t>
  </si>
  <si>
    <t>2912</t>
  </si>
  <si>
    <t>2911</t>
  </si>
  <si>
    <t>PO:10131 ND:33903000 FR:1569 FS:12365</t>
  </si>
  <si>
    <t>2921</t>
  </si>
  <si>
    <t>2922</t>
  </si>
  <si>
    <t>2923</t>
  </si>
  <si>
    <t>2924</t>
  </si>
  <si>
    <t>2925</t>
  </si>
  <si>
    <t>2927</t>
  </si>
  <si>
    <t>2926</t>
  </si>
  <si>
    <t>2928</t>
  </si>
  <si>
    <t>2929</t>
  </si>
  <si>
    <t>2932</t>
  </si>
  <si>
    <t>2940</t>
  </si>
  <si>
    <t>2941</t>
  </si>
  <si>
    <t>2942</t>
  </si>
  <si>
    <t>PO:10131 ND:33903200 FR:1621 FS:10303</t>
  </si>
  <si>
    <t>2943</t>
  </si>
  <si>
    <t>PO:10131 ND:33903200 FR:1600 FS:10303</t>
  </si>
  <si>
    <t>2951</t>
  </si>
  <si>
    <t>2950</t>
  </si>
  <si>
    <t>2952</t>
  </si>
  <si>
    <t>2953</t>
  </si>
  <si>
    <t>2956</t>
  </si>
  <si>
    <t>2957</t>
  </si>
  <si>
    <t>2958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</si>
  <si>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</si>
  <si>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</si>
  <si>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</si>
  <si>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</si>
  <si>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</si>
  <si>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</si>
  <si>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</si>
  <si>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</si>
  <si>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</si>
  <si>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</si>
  <si>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</si>
  <si>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</si>
  <si>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</si>
  <si>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</si>
  <si>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</si>
  <si>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2977</t>
  </si>
  <si>
    <t>2979</t>
  </si>
  <si>
    <t>2980</t>
  </si>
  <si>
    <t>2984</t>
  </si>
  <si>
    <t>2989</t>
  </si>
  <si>
    <t>2991</t>
  </si>
  <si>
    <t>2993</t>
  </si>
  <si>
    <t>2992</t>
  </si>
  <si>
    <t>PO:10131 ND:33903900 FR:1621 FS:10301</t>
  </si>
  <si>
    <t>2996</t>
  </si>
  <si>
    <t>3007</t>
  </si>
  <si>
    <t>3008</t>
  </si>
  <si>
    <t>3009</t>
  </si>
  <si>
    <t>3010</t>
  </si>
  <si>
    <t>3011</t>
  </si>
  <si>
    <t>3012</t>
  </si>
  <si>
    <t>3013</t>
  </si>
  <si>
    <t>3015</t>
  </si>
  <si>
    <t>3014</t>
  </si>
  <si>
    <t>3016</t>
  </si>
  <si>
    <t>3017</t>
  </si>
  <si>
    <t>3018</t>
  </si>
  <si>
    <t>3020</t>
  </si>
  <si>
    <t>3019</t>
  </si>
  <si>
    <t>3021</t>
  </si>
  <si>
    <t>3023</t>
  </si>
  <si>
    <t>3022</t>
  </si>
  <si>
    <t>3024</t>
  </si>
  <si>
    <t>3026</t>
  </si>
  <si>
    <t>3025</t>
  </si>
  <si>
    <t>3027</t>
  </si>
  <si>
    <t>3029</t>
  </si>
  <si>
    <t>3028</t>
  </si>
  <si>
    <t>3034</t>
  </si>
  <si>
    <t>3036</t>
  </si>
  <si>
    <t>3035</t>
  </si>
  <si>
    <t>3037</t>
  </si>
  <si>
    <t>3038</t>
  </si>
  <si>
    <t>3039</t>
  </si>
  <si>
    <t>3040</t>
  </si>
  <si>
    <t>3041</t>
  </si>
  <si>
    <t>3042</t>
  </si>
  <si>
    <t>PO:10131 ND:33909300 FR:1700 FS:28845</t>
  </si>
  <si>
    <t>3043</t>
  </si>
  <si>
    <t>3044</t>
  </si>
  <si>
    <t>3047</t>
  </si>
  <si>
    <t>3048</t>
  </si>
  <si>
    <t>3049</t>
  </si>
  <si>
    <t>3051</t>
  </si>
  <si>
    <t>3050</t>
  </si>
  <si>
    <t>3052</t>
  </si>
  <si>
    <t>3053</t>
  </si>
  <si>
    <t>3056</t>
  </si>
  <si>
    <t>3057</t>
  </si>
  <si>
    <t>3058</t>
  </si>
  <si>
    <t>3059</t>
  </si>
  <si>
    <t>3060</t>
  </si>
  <si>
    <t>3062</t>
  </si>
  <si>
    <t>3061</t>
  </si>
  <si>
    <t>3063</t>
  </si>
  <si>
    <t>3068</t>
  </si>
  <si>
    <t>3069</t>
  </si>
  <si>
    <t>3070</t>
  </si>
  <si>
    <t>3072</t>
  </si>
  <si>
    <t>3071</t>
  </si>
  <si>
    <t>3075</t>
  </si>
  <si>
    <t>3076</t>
  </si>
  <si>
    <t>PO:10131 ND:44905200 FR:1700 FS:20608</t>
  </si>
  <si>
    <t>PO:10131 ND:31900400 FR:1500 FS:13392</t>
  </si>
  <si>
    <t>3086</t>
  </si>
  <si>
    <t>PO:10131 ND:31900400 FR:1500 CO:1001 FS:12361</t>
  </si>
  <si>
    <t>3087</t>
  </si>
  <si>
    <t>3088</t>
  </si>
  <si>
    <t>PO:10131 ND:31900400 FR:1500 CO:1001 FS:12365</t>
  </si>
  <si>
    <t>3089</t>
  </si>
  <si>
    <t>3090</t>
  </si>
  <si>
    <t>3091</t>
  </si>
  <si>
    <t>3093</t>
  </si>
  <si>
    <t>3092</t>
  </si>
  <si>
    <t>PO:10131 ND:31900400 FR:1500 CO:1002 FS:10305</t>
  </si>
  <si>
    <t>3094</t>
  </si>
  <si>
    <t>3095</t>
  </si>
  <si>
    <t>PO:10131 ND:31911300 FR:1500 CO:1002 FS:10272</t>
  </si>
  <si>
    <t>3099</t>
  </si>
  <si>
    <t>3100</t>
  </si>
  <si>
    <t>PO:10131 ND:33900800 FR:1500 FS:10122</t>
  </si>
  <si>
    <t>PO:10131 ND:33900800 FR:1500 FS:10301</t>
  </si>
  <si>
    <t>3107</t>
  </si>
  <si>
    <t>PO:10131 ND:33900800 FR:1500 FS:10302</t>
  </si>
  <si>
    <t>3108</t>
  </si>
  <si>
    <t>3109</t>
  </si>
  <si>
    <t>PO:10131 ND:33900800 FR:1500 FS:10304</t>
  </si>
  <si>
    <t>3110</t>
  </si>
  <si>
    <t>3111</t>
  </si>
  <si>
    <t>PO:10131 ND:33900800 FR:1500 FS:10305</t>
  </si>
  <si>
    <t>3112</t>
  </si>
  <si>
    <t>3113</t>
  </si>
  <si>
    <t>PO:10131 ND:33903000 FR:1500 FS:10301</t>
  </si>
  <si>
    <t>3114</t>
  </si>
  <si>
    <t>3115</t>
  </si>
  <si>
    <t>3116</t>
  </si>
  <si>
    <t>3117</t>
  </si>
  <si>
    <t>PO:10131 ND:33903000 FR:1701 FS:26782</t>
  </si>
  <si>
    <t>3118</t>
  </si>
  <si>
    <t>3119</t>
  </si>
  <si>
    <t>PO:10131 ND:33903200 FR:1500 FS:10301</t>
  </si>
  <si>
    <t>3120</t>
  </si>
  <si>
    <t>3121</t>
  </si>
  <si>
    <t>PO:10131 ND:33903600 FR:1500 FS:10301</t>
  </si>
  <si>
    <t>3122</t>
  </si>
  <si>
    <t>3123</t>
  </si>
  <si>
    <t>PO:10131 ND:33903900 FR:1500 FS:10301</t>
  </si>
  <si>
    <t>3124</t>
  </si>
  <si>
    <t>3125</t>
  </si>
  <si>
    <t>3126</t>
  </si>
  <si>
    <t>3127</t>
  </si>
  <si>
    <t>3128</t>
  </si>
  <si>
    <t>3129</t>
  </si>
  <si>
    <t>PO:10131 ND:33903900 FR:1701 FS:26782</t>
  </si>
  <si>
    <t>3130</t>
  </si>
  <si>
    <t>3131</t>
  </si>
  <si>
    <t>PO:10132 ND:33908600 FR:1800 FS:28845</t>
  </si>
  <si>
    <t>3132</t>
  </si>
  <si>
    <t>3133</t>
  </si>
  <si>
    <t>3134</t>
  </si>
  <si>
    <t>3135</t>
  </si>
  <si>
    <t>3136</t>
  </si>
  <si>
    <t>3137</t>
  </si>
  <si>
    <t>3138</t>
  </si>
  <si>
    <t>3140</t>
  </si>
  <si>
    <t>3139</t>
  </si>
  <si>
    <t>PO:10131 ND:44905100 FR:1701 FS:26782</t>
  </si>
  <si>
    <t>3145</t>
  </si>
  <si>
    <t>3146</t>
  </si>
  <si>
    <t>3147</t>
  </si>
  <si>
    <t>3148</t>
  </si>
  <si>
    <t>522120202</t>
  </si>
  <si>
    <t>3149</t>
  </si>
  <si>
    <t>3150</t>
  </si>
  <si>
    <t>3151</t>
  </si>
  <si>
    <t>3152</t>
  </si>
  <si>
    <t>3159</t>
  </si>
  <si>
    <t>3155</t>
  </si>
  <si>
    <t>3156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</si>
  <si>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</si>
  <si>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</si>
  <si>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</si>
  <si>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</si>
  <si>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</si>
  <si>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</si>
  <si>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</si>
  <si>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</si>
  <si>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</si>
  <si>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</si>
  <si>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</si>
  <si>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</si>
  <si>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</si>
  <si>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</si>
  <si>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</si>
  <si>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</si>
  <si>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</si>
  <si>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</si>
  <si>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</si>
  <si>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</si>
  <si>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</si>
  <si>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</si>
  <si>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</si>
  <si>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</si>
  <si>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3194</t>
  </si>
  <si>
    <t>3195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</si>
  <si>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</si>
  <si>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</si>
  <si>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</si>
  <si>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</si>
  <si>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</si>
  <si>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</si>
  <si>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</si>
  <si>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</si>
  <si>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</si>
  <si>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</si>
  <si>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</si>
  <si>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3216</t>
  </si>
  <si>
    <t>3225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</si>
  <si>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</si>
  <si>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</si>
  <si>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</si>
  <si>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</si>
  <si>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</si>
  <si>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</si>
  <si>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</si>
  <si>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</si>
  <si>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</si>
  <si>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</si>
  <si>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3242</t>
  </si>
  <si>
    <t>3243</t>
  </si>
  <si>
    <t>3253</t>
  </si>
  <si>
    <t>3254</t>
  </si>
  <si>
    <t>3257</t>
  </si>
  <si>
    <t>3258</t>
  </si>
  <si>
    <t>3259</t>
  </si>
  <si>
    <t>3260</t>
  </si>
  <si>
    <t>3261</t>
  </si>
  <si>
    <t>3262</t>
  </si>
  <si>
    <t>3269</t>
  </si>
  <si>
    <t>3270</t>
  </si>
  <si>
    <t>3273</t>
  </si>
  <si>
    <t>3274</t>
  </si>
  <si>
    <t>3283</t>
  </si>
  <si>
    <t>3284</t>
  </si>
  <si>
    <t>3285</t>
  </si>
  <si>
    <t>3286</t>
  </si>
  <si>
    <t>3287</t>
  </si>
  <si>
    <t>3288</t>
  </si>
  <si>
    <t>3289</t>
  </si>
  <si>
    <t>3291</t>
  </si>
  <si>
    <t>3290</t>
  </si>
  <si>
    <t>3292</t>
  </si>
  <si>
    <t>3294</t>
  </si>
  <si>
    <t>3293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</si>
  <si>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</si>
  <si>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</si>
  <si>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</si>
  <si>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</si>
  <si>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</si>
  <si>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</si>
  <si>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</si>
  <si>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</si>
  <si>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</si>
  <si>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</si>
  <si>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</si>
  <si>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</si>
  <si>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</si>
  <si>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3309</t>
  </si>
  <si>
    <t>3308</t>
  </si>
  <si>
    <t>3310</t>
  </si>
  <si>
    <t>3311</t>
  </si>
  <si>
    <t>3312</t>
  </si>
  <si>
    <t>3313</t>
  </si>
  <si>
    <t>3314</t>
  </si>
  <si>
    <t>3316</t>
  </si>
  <si>
    <t>3315</t>
  </si>
  <si>
    <t>3317</t>
  </si>
  <si>
    <t>3318</t>
  </si>
  <si>
    <t>3319</t>
  </si>
  <si>
    <t>3329</t>
  </si>
  <si>
    <t>3330</t>
  </si>
  <si>
    <t>3331</t>
  </si>
  <si>
    <t>3332</t>
  </si>
  <si>
    <t>3333</t>
  </si>
  <si>
    <t>3338</t>
  </si>
  <si>
    <t>3339</t>
  </si>
  <si>
    <t>3340</t>
  </si>
  <si>
    <t>3345</t>
  </si>
  <si>
    <t>3346</t>
  </si>
  <si>
    <t>3347</t>
  </si>
  <si>
    <t>3348</t>
  </si>
  <si>
    <t>3349</t>
  </si>
  <si>
    <t>3350</t>
  </si>
  <si>
    <t>3351</t>
  </si>
  <si>
    <t>3352</t>
  </si>
  <si>
    <t>3355</t>
  </si>
  <si>
    <t>3356</t>
  </si>
  <si>
    <t>3359</t>
  </si>
  <si>
    <t>3360</t>
  </si>
  <si>
    <t>3361</t>
  </si>
  <si>
    <t>3363</t>
  </si>
  <si>
    <t>3362</t>
  </si>
  <si>
    <t>3364</t>
  </si>
  <si>
    <t>3365</t>
  </si>
  <si>
    <t>3366</t>
  </si>
  <si>
    <t>3367</t>
  </si>
  <si>
    <t>3368</t>
  </si>
  <si>
    <t>3369</t>
  </si>
  <si>
    <t>3370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</si>
  <si>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</si>
  <si>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</si>
  <si>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</si>
  <si>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</si>
  <si>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</si>
  <si>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</si>
  <si>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</si>
  <si>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</si>
  <si>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</si>
  <si>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</si>
  <si>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</si>
  <si>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</si>
  <si>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</si>
  <si>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</si>
  <si>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</si>
  <si>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</si>
  <si>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</si>
  <si>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</si>
  <si>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</si>
  <si>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</si>
  <si>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</si>
  <si>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</si>
  <si>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</si>
  <si>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3404</t>
  </si>
  <si>
    <t>3403</t>
  </si>
  <si>
    <t>3405</t>
  </si>
  <si>
    <t>3406</t>
  </si>
  <si>
    <t>3412</t>
  </si>
  <si>
    <t>3416</t>
  </si>
  <si>
    <t>3417</t>
  </si>
  <si>
    <t>3418</t>
  </si>
  <si>
    <t>3420</t>
  </si>
  <si>
    <t>3419</t>
  </si>
  <si>
    <t>3431</t>
  </si>
  <si>
    <t>3432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</si>
  <si>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</si>
  <si>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</si>
  <si>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</si>
  <si>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</si>
  <si>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</si>
  <si>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</si>
  <si>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</si>
  <si>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</si>
  <si>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</si>
  <si>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</si>
  <si>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</si>
  <si>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3449</t>
  </si>
  <si>
    <t>3448</t>
  </si>
  <si>
    <t>3450</t>
  </si>
  <si>
    <t>3451</t>
  </si>
  <si>
    <t>3454</t>
  </si>
  <si>
    <t>3455</t>
  </si>
  <si>
    <t>3456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</si>
  <si>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</si>
  <si>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</si>
  <si>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</si>
  <si>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</si>
  <si>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</si>
  <si>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</si>
  <si>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</si>
  <si>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</si>
  <si>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</si>
  <si>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</si>
  <si>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</si>
  <si>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3478</t>
  </si>
  <si>
    <t>3477</t>
  </si>
  <si>
    <t>3479</t>
  </si>
  <si>
    <t>3481</t>
  </si>
  <si>
    <t>3480</t>
  </si>
  <si>
    <t>3484</t>
  </si>
  <si>
    <t>3485</t>
  </si>
  <si>
    <t>3486</t>
  </si>
  <si>
    <t>3488</t>
  </si>
  <si>
    <t>3487</t>
  </si>
  <si>
    <t>3499</t>
  </si>
  <si>
    <t>3500</t>
  </si>
  <si>
    <t>3501</t>
  </si>
  <si>
    <t>3502</t>
  </si>
  <si>
    <t>3504</t>
  </si>
  <si>
    <t>3503</t>
  </si>
  <si>
    <t>3505</t>
  </si>
  <si>
    <t>3507</t>
  </si>
  <si>
    <t>3506</t>
  </si>
  <si>
    <t>3508</t>
  </si>
  <si>
    <t>3510</t>
  </si>
  <si>
    <t>3509</t>
  </si>
  <si>
    <t>3511</t>
  </si>
  <si>
    <t>3513</t>
  </si>
  <si>
    <t>3512</t>
  </si>
  <si>
    <t>3514</t>
  </si>
  <si>
    <t>3516</t>
  </si>
  <si>
    <t>3515</t>
  </si>
  <si>
    <t>3521</t>
  </si>
  <si>
    <t>3523</t>
  </si>
  <si>
    <t>3522</t>
  </si>
  <si>
    <t>3524</t>
  </si>
  <si>
    <t>3525</t>
  </si>
  <si>
    <t>3526</t>
  </si>
  <si>
    <t>3527</t>
  </si>
  <si>
    <t>3528</t>
  </si>
  <si>
    <t>3529</t>
  </si>
  <si>
    <t>3532</t>
  </si>
  <si>
    <t>3534</t>
  </si>
  <si>
    <t>3533</t>
  </si>
  <si>
    <t>3535</t>
  </si>
  <si>
    <t>3537</t>
  </si>
  <si>
    <t>3536</t>
  </si>
  <si>
    <t>3538</t>
  </si>
  <si>
    <t>3539</t>
  </si>
  <si>
    <t>3542</t>
  </si>
  <si>
    <t>3543</t>
  </si>
  <si>
    <t>3544</t>
  </si>
  <si>
    <t>3549</t>
  </si>
  <si>
    <t>3551</t>
  </si>
  <si>
    <t>3550</t>
  </si>
  <si>
    <t>3554</t>
  </si>
  <si>
    <t>3555</t>
  </si>
  <si>
    <t>3556</t>
  </si>
  <si>
    <t>3557</t>
  </si>
  <si>
    <t>522130600</t>
  </si>
  <si>
    <t>3566</t>
  </si>
  <si>
    <t>3569</t>
  </si>
  <si>
    <t>3571</t>
  </si>
  <si>
    <t>3570</t>
  </si>
  <si>
    <t>3572</t>
  </si>
  <si>
    <t>3574</t>
  </si>
  <si>
    <t>3573</t>
  </si>
  <si>
    <t>3575</t>
  </si>
  <si>
    <t>3576</t>
  </si>
  <si>
    <t>3577</t>
  </si>
  <si>
    <t>3578</t>
  </si>
  <si>
    <t>3579</t>
  </si>
  <si>
    <t>3580</t>
  </si>
  <si>
    <t>3589</t>
  </si>
  <si>
    <t>3585</t>
  </si>
  <si>
    <t>3586</t>
  </si>
  <si>
    <t>3590</t>
  </si>
  <si>
    <t>3591</t>
  </si>
  <si>
    <t>3592</t>
  </si>
  <si>
    <t>3594</t>
  </si>
  <si>
    <t>3593</t>
  </si>
  <si>
    <t>3595</t>
  </si>
  <si>
    <t>3596</t>
  </si>
  <si>
    <t>3604</t>
  </si>
  <si>
    <t>3612</t>
  </si>
  <si>
    <t>3614</t>
  </si>
  <si>
    <t>3613</t>
  </si>
  <si>
    <t>3615</t>
  </si>
  <si>
    <t>3616</t>
  </si>
  <si>
    <t>3617</t>
  </si>
  <si>
    <t>3618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</si>
  <si>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</si>
  <si>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</si>
  <si>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</si>
  <si>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</si>
  <si>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</si>
  <si>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</si>
  <si>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</si>
  <si>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</si>
  <si>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</si>
  <si>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</si>
  <si>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</si>
  <si>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</si>
  <si>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</si>
  <si>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</si>
  <si>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</si>
  <si>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</si>
  <si>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</si>
  <si>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</si>
  <si>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</si>
  <si>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</si>
  <si>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</si>
  <si>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3645</t>
  </si>
  <si>
    <t>3644</t>
  </si>
  <si>
    <t>3646</t>
  </si>
  <si>
    <t>3647</t>
  </si>
  <si>
    <t>3648</t>
  </si>
  <si>
    <t>3650</t>
  </si>
  <si>
    <t>3649</t>
  </si>
  <si>
    <t>3651</t>
  </si>
  <si>
    <t>3652</t>
  </si>
  <si>
    <t>3653</t>
  </si>
  <si>
    <t>3654</t>
  </si>
  <si>
    <t>3655</t>
  </si>
  <si>
    <t>3656</t>
  </si>
  <si>
    <t>3657</t>
  </si>
  <si>
    <t>3658</t>
  </si>
  <si>
    <t>3661</t>
  </si>
  <si>
    <t>3662</t>
  </si>
  <si>
    <t>3663</t>
  </si>
  <si>
    <t>3664</t>
  </si>
  <si>
    <t>3665</t>
  </si>
  <si>
    <t>3666</t>
  </si>
  <si>
    <t>3667</t>
  </si>
  <si>
    <t>3669</t>
  </si>
  <si>
    <t>3668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</si>
  <si>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</si>
  <si>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</si>
  <si>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</si>
  <si>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</si>
  <si>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</si>
  <si>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</si>
  <si>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</si>
  <si>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</si>
  <si>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</si>
  <si>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</si>
  <si>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</si>
  <si>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</si>
  <si>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</si>
  <si>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</si>
  <si>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</si>
  <si>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</si>
  <si>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</si>
  <si>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</si>
  <si>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</si>
  <si>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</si>
  <si>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</si>
  <si>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</si>
  <si>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</si>
  <si>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3697</t>
  </si>
  <si>
    <t>3698</t>
  </si>
  <si>
    <t>3700</t>
  </si>
  <si>
    <t>3699</t>
  </si>
  <si>
    <t>3701</t>
  </si>
  <si>
    <t>3702</t>
  </si>
  <si>
    <t>3705</t>
  </si>
  <si>
    <t>3707</t>
  </si>
  <si>
    <t>3706</t>
  </si>
  <si>
    <t>3708</t>
  </si>
  <si>
    <t>3709</t>
  </si>
  <si>
    <t>3710</t>
  </si>
  <si>
    <t>3711</t>
  </si>
  <si>
    <t>3712</t>
  </si>
  <si>
    <t>3713</t>
  </si>
  <si>
    <t>3714</t>
  </si>
  <si>
    <t>3716</t>
  </si>
  <si>
    <t>3715</t>
  </si>
  <si>
    <t>3717</t>
  </si>
  <si>
    <t>3718</t>
  </si>
  <si>
    <t>3726</t>
  </si>
  <si>
    <t>3728</t>
  </si>
  <si>
    <t>3727</t>
  </si>
  <si>
    <t>3731</t>
  </si>
  <si>
    <t>3732</t>
  </si>
  <si>
    <t>3733</t>
  </si>
  <si>
    <t>3738</t>
  </si>
  <si>
    <t>3739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</si>
  <si>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</si>
  <si>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</si>
  <si>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</si>
  <si>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</si>
  <si>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</si>
  <si>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</si>
  <si>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</si>
  <si>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</si>
  <si>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</si>
  <si>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</si>
  <si>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</si>
  <si>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</si>
  <si>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</si>
  <si>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3772</t>
  </si>
  <si>
    <t>3773</t>
  </si>
  <si>
    <t>3774</t>
  </si>
  <si>
    <t>3778</t>
  </si>
  <si>
    <t>3779</t>
  </si>
  <si>
    <t>3783</t>
  </si>
  <si>
    <t>3784</t>
  </si>
  <si>
    <t>3785</t>
  </si>
  <si>
    <t>3786</t>
  </si>
  <si>
    <t>3798</t>
  </si>
  <si>
    <t>3797</t>
  </si>
  <si>
    <t>3799</t>
  </si>
  <si>
    <t>3804</t>
  </si>
  <si>
    <t>3803</t>
  </si>
  <si>
    <t>3812</t>
  </si>
  <si>
    <t>3814</t>
  </si>
  <si>
    <t>3813</t>
  </si>
  <si>
    <t>3817</t>
  </si>
  <si>
    <t>3818</t>
  </si>
  <si>
    <t>3819</t>
  </si>
  <si>
    <t>3820</t>
  </si>
  <si>
    <t>3821</t>
  </si>
  <si>
    <t>3822</t>
  </si>
  <si>
    <t>3827</t>
  </si>
  <si>
    <t>3828</t>
  </si>
  <si>
    <t>3829</t>
  </si>
  <si>
    <t>3832</t>
  </si>
  <si>
    <t>3833</t>
  </si>
  <si>
    <t>3834</t>
  </si>
  <si>
    <t>3835</t>
  </si>
  <si>
    <t>3836</t>
  </si>
  <si>
    <t>3837</t>
  </si>
  <si>
    <t>3838</t>
  </si>
  <si>
    <t>3840</t>
  </si>
  <si>
    <t>3839</t>
  </si>
  <si>
    <t>3841</t>
  </si>
  <si>
    <t>3842</t>
  </si>
  <si>
    <t>3843</t>
  </si>
  <si>
    <t>3845</t>
  </si>
  <si>
    <t>3844</t>
  </si>
  <si>
    <t>3846</t>
  </si>
  <si>
    <t>3848</t>
  </si>
  <si>
    <t>3847</t>
  </si>
  <si>
    <t>3849</t>
  </si>
  <si>
    <t>3851</t>
  </si>
  <si>
    <t>3850</t>
  </si>
  <si>
    <t>3861</t>
  </si>
  <si>
    <t>3863</t>
  </si>
  <si>
    <t>3862</t>
  </si>
  <si>
    <t>3864</t>
  </si>
  <si>
    <t>3865</t>
  </si>
  <si>
    <t>3866</t>
  </si>
  <si>
    <t>3867</t>
  </si>
  <si>
    <t>3868</t>
  </si>
  <si>
    <t>3869</t>
  </si>
  <si>
    <t>3870</t>
  </si>
  <si>
    <t>3871</t>
  </si>
  <si>
    <t>3874</t>
  </si>
  <si>
    <t>3875</t>
  </si>
  <si>
    <t>3876</t>
  </si>
  <si>
    <t>3877</t>
  </si>
  <si>
    <t>3878</t>
  </si>
  <si>
    <t>3880</t>
  </si>
  <si>
    <t>3879</t>
  </si>
  <si>
    <t>3885</t>
  </si>
  <si>
    <t>3886</t>
  </si>
  <si>
    <t>3887</t>
  </si>
  <si>
    <t>3889</t>
  </si>
  <si>
    <t>3888</t>
  </si>
  <si>
    <t>3890</t>
  </si>
  <si>
    <t>3891</t>
  </si>
  <si>
    <t>3894</t>
  </si>
  <si>
    <t>3895</t>
  </si>
  <si>
    <t>3896</t>
  </si>
  <si>
    <t>3897</t>
  </si>
  <si>
    <t>3898</t>
  </si>
  <si>
    <t>3900</t>
  </si>
  <si>
    <t>3899</t>
  </si>
  <si>
    <t>3901</t>
  </si>
  <si>
    <t>3903</t>
  </si>
  <si>
    <t>3902</t>
  </si>
  <si>
    <t>3906</t>
  </si>
  <si>
    <t>3907</t>
  </si>
  <si>
    <t>3908</t>
  </si>
  <si>
    <t>3910</t>
  </si>
  <si>
    <t>3909</t>
  </si>
  <si>
    <t>3913</t>
  </si>
  <si>
    <t>3914</t>
  </si>
  <si>
    <t>3923</t>
  </si>
  <si>
    <t>3924</t>
  </si>
  <si>
    <t>3925</t>
  </si>
  <si>
    <t>3926</t>
  </si>
  <si>
    <t>3927</t>
  </si>
  <si>
    <t>3928</t>
  </si>
  <si>
    <t>3929</t>
  </si>
  <si>
    <t>3931</t>
  </si>
  <si>
    <t>3930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</si>
  <si>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</si>
  <si>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</si>
  <si>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</si>
  <si>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</si>
  <si>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</si>
  <si>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</si>
  <si>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</si>
  <si>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</si>
  <si>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</si>
  <si>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</si>
  <si>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</si>
  <si>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3944</t>
  </si>
  <si>
    <t>3943</t>
  </si>
  <si>
    <t>3945</t>
  </si>
  <si>
    <t>3946</t>
  </si>
  <si>
    <t>3949</t>
  </si>
  <si>
    <t>3951</t>
  </si>
  <si>
    <t>3950</t>
  </si>
  <si>
    <t>3952</t>
  </si>
  <si>
    <t>3954</t>
  </si>
  <si>
    <t>3953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</si>
  <si>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</si>
  <si>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</si>
  <si>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</si>
  <si>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</si>
  <si>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</si>
  <si>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</si>
  <si>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</si>
  <si>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</si>
  <si>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</si>
  <si>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</si>
  <si>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</si>
  <si>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</si>
  <si>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3969</t>
  </si>
  <si>
    <t>3970</t>
  </si>
  <si>
    <t>3971</t>
  </si>
  <si>
    <t>3974</t>
  </si>
  <si>
    <t>3975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</si>
  <si>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</si>
  <si>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</si>
  <si>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</si>
  <si>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</si>
  <si>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</si>
  <si>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</si>
  <si>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</si>
  <si>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</si>
  <si>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</si>
  <si>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</si>
  <si>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</si>
  <si>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</si>
  <si>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</si>
  <si>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</si>
  <si>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</si>
  <si>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</si>
  <si>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</si>
  <si>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</si>
  <si>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</si>
  <si>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</si>
  <si>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</si>
  <si>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</si>
  <si>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4003</t>
  </si>
  <si>
    <t>4002</t>
  </si>
  <si>
    <t>4004</t>
  </si>
  <si>
    <t>4005</t>
  </si>
  <si>
    <t>4008</t>
  </si>
  <si>
    <t>4009</t>
  </si>
  <si>
    <t>4010</t>
  </si>
  <si>
    <t>4012</t>
  </si>
  <si>
    <t>4011</t>
  </si>
  <si>
    <t>4013</t>
  </si>
  <si>
    <t>4015</t>
  </si>
  <si>
    <t>4014</t>
  </si>
  <si>
    <t>4016</t>
  </si>
  <si>
    <t>4018</t>
  </si>
  <si>
    <t>4017</t>
  </si>
  <si>
    <t>4019</t>
  </si>
  <si>
    <t>4020</t>
  </si>
  <si>
    <t>4027</t>
  </si>
  <si>
    <t>4028</t>
  </si>
  <si>
    <t>4031</t>
  </si>
  <si>
    <t>4033</t>
  </si>
  <si>
    <t>4032</t>
  </si>
  <si>
    <t>4034</t>
  </si>
  <si>
    <t>4035</t>
  </si>
  <si>
    <t>4036</t>
  </si>
  <si>
    <t>4038</t>
  </si>
  <si>
    <t>4037</t>
  </si>
  <si>
    <t>4041</t>
  </si>
  <si>
    <t>4043</t>
  </si>
  <si>
    <t>4042</t>
  </si>
  <si>
    <t>4047</t>
  </si>
  <si>
    <t>4048</t>
  </si>
  <si>
    <t>4052</t>
  </si>
  <si>
    <t>4053</t>
  </si>
  <si>
    <t>4054</t>
  </si>
  <si>
    <t>4061</t>
  </si>
  <si>
    <t>4062</t>
  </si>
  <si>
    <t>4063</t>
  </si>
  <si>
    <t>4064</t>
  </si>
  <si>
    <t>4065</t>
  </si>
  <si>
    <t>4068</t>
  </si>
  <si>
    <t>4069</t>
  </si>
  <si>
    <t>4072</t>
  </si>
  <si>
    <t>4073</t>
  </si>
  <si>
    <t>4076</t>
  </si>
  <si>
    <t>4078</t>
  </si>
  <si>
    <t>4077</t>
  </si>
  <si>
    <t>4079</t>
  </si>
  <si>
    <t>4080</t>
  </si>
  <si>
    <t>4081</t>
  </si>
  <si>
    <t>4082</t>
  </si>
  <si>
    <t>4083</t>
  </si>
  <si>
    <t>4084</t>
  </si>
  <si>
    <t>4093</t>
  </si>
  <si>
    <t>4094</t>
  </si>
  <si>
    <t>4095</t>
  </si>
  <si>
    <t>4096</t>
  </si>
  <si>
    <t>4097</t>
  </si>
  <si>
    <t>4099</t>
  </si>
  <si>
    <t>4098</t>
  </si>
  <si>
    <t>4106</t>
  </si>
  <si>
    <t>4107</t>
  </si>
  <si>
    <t>4108</t>
  </si>
  <si>
    <t>4109</t>
  </si>
  <si>
    <t>4110</t>
  </si>
  <si>
    <t>4115</t>
  </si>
  <si>
    <t>4117</t>
  </si>
  <si>
    <t>4116</t>
  </si>
  <si>
    <t>4120</t>
  </si>
  <si>
    <t>4121</t>
  </si>
  <si>
    <t>4122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</si>
  <si>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</si>
  <si>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</si>
  <si>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</si>
  <si>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</si>
  <si>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</si>
  <si>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</si>
  <si>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</si>
  <si>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</si>
  <si>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</si>
  <si>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522920101</t>
  </si>
  <si>
    <t>4134</t>
  </si>
  <si>
    <t>4136</t>
  </si>
  <si>
    <t>4135</t>
  </si>
  <si>
    <t>4137</t>
  </si>
  <si>
    <t>4139</t>
  </si>
  <si>
    <t>4138</t>
  </si>
  <si>
    <t>4140</t>
  </si>
  <si>
    <t>4142</t>
  </si>
  <si>
    <t>4141</t>
  </si>
  <si>
    <t>522920102</t>
  </si>
  <si>
    <t>4143</t>
  </si>
  <si>
    <t>4145</t>
  </si>
  <si>
    <t>4144</t>
  </si>
  <si>
    <t>4146</t>
  </si>
  <si>
    <t>4147</t>
  </si>
  <si>
    <t>522920103</t>
  </si>
  <si>
    <t>4148</t>
  </si>
  <si>
    <t>4150</t>
  </si>
  <si>
    <t>4149</t>
  </si>
  <si>
    <t>4151</t>
  </si>
  <si>
    <t>4152</t>
  </si>
  <si>
    <t>4153</t>
  </si>
  <si>
    <t>4155</t>
  </si>
  <si>
    <t>4154</t>
  </si>
  <si>
    <t>531100000</t>
  </si>
  <si>
    <t>4156</t>
  </si>
  <si>
    <t>4157</t>
  </si>
  <si>
    <t>4158</t>
  </si>
  <si>
    <t>4159</t>
  </si>
  <si>
    <t>531200000</t>
  </si>
  <si>
    <t>4160</t>
  </si>
  <si>
    <t>4161</t>
  </si>
  <si>
    <t>532100000</t>
  </si>
  <si>
    <t>4162</t>
  </si>
  <si>
    <t>4163</t>
  </si>
  <si>
    <t>532200000</t>
  </si>
  <si>
    <t>4164</t>
  </si>
  <si>
    <t>4165</t>
  </si>
  <si>
    <t>4166</t>
  </si>
  <si>
    <t>PO:10131 NR:11130341 FR:1500 CO:1002</t>
  </si>
  <si>
    <t>PO:10131 NR:11130341 FR:1500 CO:1001</t>
  </si>
  <si>
    <t>4200</t>
  </si>
  <si>
    <t>4220</t>
  </si>
  <si>
    <t>4226</t>
  </si>
  <si>
    <t>4227</t>
  </si>
  <si>
    <t>4233</t>
  </si>
  <si>
    <t>4235</t>
  </si>
  <si>
    <t>4234</t>
  </si>
  <si>
    <t>4242</t>
  </si>
  <si>
    <t>4244</t>
  </si>
  <si>
    <t>4243</t>
  </si>
  <si>
    <t>4251</t>
  </si>
  <si>
    <t>4253</t>
  </si>
  <si>
    <t>4252</t>
  </si>
  <si>
    <t>4261</t>
  </si>
  <si>
    <t>4264</t>
  </si>
  <si>
    <t>4263</t>
  </si>
  <si>
    <t>4262</t>
  </si>
  <si>
    <t>4272</t>
  </si>
  <si>
    <t>4283</t>
  </si>
  <si>
    <t>4292</t>
  </si>
  <si>
    <t>4291</t>
  </si>
  <si>
    <t>4296</t>
  </si>
  <si>
    <t>4297</t>
  </si>
  <si>
    <t>4298</t>
  </si>
  <si>
    <t>4299</t>
  </si>
  <si>
    <t>4300</t>
  </si>
  <si>
    <t>4301</t>
  </si>
  <si>
    <t>4311</t>
  </si>
  <si>
    <t>4312</t>
  </si>
  <si>
    <t>4331</t>
  </si>
  <si>
    <t>4332</t>
  </si>
  <si>
    <t>4339</t>
  </si>
  <si>
    <t>4340</t>
  </si>
  <si>
    <t>4343</t>
  </si>
  <si>
    <t>4346</t>
  </si>
  <si>
    <t>4347</t>
  </si>
  <si>
    <t>4351</t>
  </si>
  <si>
    <t>4350</t>
  </si>
  <si>
    <t>4352</t>
  </si>
  <si>
    <t>4354</t>
  </si>
  <si>
    <t>4353</t>
  </si>
  <si>
    <t>4355</t>
  </si>
  <si>
    <t>4357</t>
  </si>
  <si>
    <t>4356</t>
  </si>
  <si>
    <t>4358</t>
  </si>
  <si>
    <t>4360</t>
  </si>
  <si>
    <t>4359</t>
  </si>
  <si>
    <t>4361</t>
  </si>
  <si>
    <t>4362</t>
  </si>
  <si>
    <t>4363</t>
  </si>
  <si>
    <t>4364</t>
  </si>
  <si>
    <t>4365</t>
  </si>
  <si>
    <t>4366</t>
  </si>
  <si>
    <t>4367</t>
  </si>
  <si>
    <t>4369</t>
  </si>
  <si>
    <t>4368</t>
  </si>
  <si>
    <t>4410</t>
  </si>
  <si>
    <t>4412</t>
  </si>
  <si>
    <t>4411</t>
  </si>
  <si>
    <t>4434</t>
  </si>
  <si>
    <t>4436</t>
  </si>
  <si>
    <t>4435</t>
  </si>
  <si>
    <t>4446</t>
  </si>
  <si>
    <t>4447</t>
  </si>
  <si>
    <t>4448</t>
  </si>
  <si>
    <t>4450</t>
  </si>
  <si>
    <t>4449</t>
  </si>
  <si>
    <t>4451</t>
  </si>
  <si>
    <t>4453</t>
  </si>
  <si>
    <t>4452</t>
  </si>
  <si>
    <t>4457</t>
  </si>
  <si>
    <t>4459</t>
  </si>
  <si>
    <t>4458</t>
  </si>
  <si>
    <t>4460</t>
  </si>
  <si>
    <t>4462</t>
  </si>
  <si>
    <t>4461</t>
  </si>
  <si>
    <t>4472</t>
  </si>
  <si>
    <t>4473</t>
  </si>
  <si>
    <t>4477</t>
  </si>
  <si>
    <t>4479</t>
  </si>
  <si>
    <t>4478</t>
  </si>
  <si>
    <t>4488</t>
  </si>
  <si>
    <t>4489</t>
  </si>
  <si>
    <t>4490</t>
  </si>
  <si>
    <t>4492</t>
  </si>
  <si>
    <t>4491</t>
  </si>
  <si>
    <t>4591</t>
  </si>
  <si>
    <t>4600</t>
  </si>
  <si>
    <t>4601</t>
  </si>
  <si>
    <t>4602</t>
  </si>
  <si>
    <t>4892</t>
  </si>
  <si>
    <t>4895</t>
  </si>
  <si>
    <t>4894</t>
  </si>
  <si>
    <t>4903</t>
  </si>
  <si>
    <t>4904</t>
  </si>
  <si>
    <t>4912</t>
  </si>
  <si>
    <t>4928</t>
  </si>
  <si>
    <t>4958</t>
  </si>
  <si>
    <t>5057</t>
  </si>
  <si>
    <t>5064</t>
  </si>
  <si>
    <t>5063</t>
  </si>
  <si>
    <t>5070</t>
  </si>
  <si>
    <t>5071</t>
  </si>
  <si>
    <t>5088</t>
  </si>
  <si>
    <t>5090</t>
  </si>
  <si>
    <t>5089</t>
  </si>
  <si>
    <t>5273</t>
  </si>
  <si>
    <t>5272</t>
  </si>
  <si>
    <t>5318</t>
  </si>
  <si>
    <t>5317</t>
  </si>
  <si>
    <t>621310100</t>
  </si>
  <si>
    <t>621320000</t>
  </si>
  <si>
    <t>621390000</t>
  </si>
  <si>
    <t>PO:10131 NR:13210101 FR:1700</t>
  </si>
  <si>
    <t>5422</t>
  </si>
  <si>
    <t>5997</t>
  </si>
  <si>
    <t>6164</t>
  </si>
  <si>
    <t>6174</t>
  </si>
  <si>
    <t>6722</t>
  </si>
  <si>
    <t>6733</t>
  </si>
  <si>
    <t>6734</t>
  </si>
  <si>
    <t>6863</t>
  </si>
  <si>
    <t>7447</t>
  </si>
  <si>
    <t>7593</t>
  </si>
  <si>
    <t>9541</t>
  </si>
  <si>
    <t>10570</t>
  </si>
  <si>
    <t>10825</t>
  </si>
  <si>
    <t>622920101</t>
  </si>
  <si>
    <t>622920103</t>
  </si>
  <si>
    <t>622920104</t>
  </si>
  <si>
    <t>631100000</t>
  </si>
  <si>
    <t>631400000</t>
  </si>
  <si>
    <t>631990000</t>
  </si>
  <si>
    <t>632100000</t>
  </si>
  <si>
    <t>632200000</t>
  </si>
  <si>
    <t>711910000</t>
  </si>
  <si>
    <t>712210100</t>
  </si>
  <si>
    <t>712310100</t>
  </si>
  <si>
    <t>712310200</t>
  </si>
  <si>
    <t>712310400</t>
  </si>
  <si>
    <t>712319900</t>
  </si>
  <si>
    <t>721110000</t>
  </si>
  <si>
    <t>721120000</t>
  </si>
  <si>
    <t>721130000</t>
  </si>
  <si>
    <t>741120000</t>
  </si>
  <si>
    <t>753100000</t>
  </si>
  <si>
    <t>791130000</t>
  </si>
  <si>
    <t>791210000</t>
  </si>
  <si>
    <t>792000000</t>
  </si>
  <si>
    <t>799000000</t>
  </si>
  <si>
    <t>811910000</t>
  </si>
  <si>
    <t>812210101</t>
  </si>
  <si>
    <t>812210102</t>
  </si>
  <si>
    <t>812210104</t>
  </si>
  <si>
    <t>812210112</t>
  </si>
  <si>
    <t>812310102</t>
  </si>
  <si>
    <t>812310201</t>
  </si>
  <si>
    <t>812310202</t>
  </si>
  <si>
    <t>812310401</t>
  </si>
  <si>
    <t>812310402</t>
  </si>
  <si>
    <t>812319901</t>
  </si>
  <si>
    <t>812319903</t>
  </si>
  <si>
    <t>PO:10131 FR:1500</t>
  </si>
  <si>
    <t>PO:20231 FR:1500</t>
  </si>
  <si>
    <t>PO:10131 FR:1500 CO:1001</t>
  </si>
  <si>
    <t>PO:10131 FR:1500 CO:1002</t>
  </si>
  <si>
    <t>PO:10132 FR:1800</t>
  </si>
  <si>
    <t>PO:10131 FR:1553</t>
  </si>
  <si>
    <t>PO:10131 FR:1752</t>
  </si>
  <si>
    <t>PO:10131 FR:1700</t>
  </si>
  <si>
    <t>PO:10131 FR:1621</t>
  </si>
  <si>
    <t>PO:10131 FR:1632</t>
  </si>
  <si>
    <t>PO:10131 FR:1601</t>
  </si>
  <si>
    <t>PO:10131 FR:1869</t>
  </si>
  <si>
    <t>PO:10131 FR:1569</t>
  </si>
  <si>
    <t>841120000</t>
  </si>
  <si>
    <t>853100000</t>
  </si>
  <si>
    <t>891190000</t>
  </si>
  <si>
    <t>891210100</t>
  </si>
  <si>
    <t>891210300</t>
  </si>
  <si>
    <t>892500000</t>
  </si>
  <si>
    <t>892919900</t>
  </si>
  <si>
    <t>899000000</t>
  </si>
  <si>
    <t>orgao</t>
  </si>
  <si>
    <t>uniorcam</t>
  </si>
  <si>
    <t>funcao</t>
  </si>
  <si>
    <t>subfuncao</t>
  </si>
  <si>
    <t>programa</t>
  </si>
  <si>
    <t>obsoleto1</t>
  </si>
  <si>
    <t>projativ</t>
  </si>
  <si>
    <t>elemento</t>
  </si>
  <si>
    <t>recurso_vinculado</t>
  </si>
  <si>
    <t>dotacao_inicial</t>
  </si>
  <si>
    <t>atualizacao_monetaria</t>
  </si>
  <si>
    <t>creditos_suplementares</t>
  </si>
  <si>
    <t>creditos_especiais</t>
  </si>
  <si>
    <t>creditos_extraordinarios</t>
  </si>
  <si>
    <t>reducao_dotacao</t>
  </si>
  <si>
    <t>suplementacao_recurso_vinculado</t>
  </si>
  <si>
    <t>reducao_recurso_vinculado</t>
  </si>
  <si>
    <t>valor_empenhado</t>
  </si>
  <si>
    <t>valor_liquidado</t>
  </si>
  <si>
    <t>valor_pago</t>
  </si>
  <si>
    <t>valor_limitado_lrf</t>
  </si>
  <si>
    <t>valor_recomposto_lrf</t>
  </si>
  <si>
    <t>previsao_realizacao_lrf</t>
  </si>
  <si>
    <t>complemento_recurso_vinculado</t>
  </si>
  <si>
    <t>transferencia</t>
  </si>
  <si>
    <t>transposicao</t>
  </si>
  <si>
    <t>remanejamento</t>
  </si>
  <si>
    <t>fonte_recurso_stn</t>
  </si>
  <si>
    <t>acompanhamento_execucao_orcamentaria</t>
  </si>
  <si>
    <t>data_inicial</t>
  </si>
  <si>
    <t>data_final</t>
  </si>
  <si>
    <t>data_geracao</t>
  </si>
  <si>
    <t>3.1.90.11</t>
  </si>
  <si>
    <t>3.1.90.13</t>
  </si>
  <si>
    <t>3.1.90.16</t>
  </si>
  <si>
    <t>3.1.90.94</t>
  </si>
  <si>
    <t>3.1.91.13</t>
  </si>
  <si>
    <t>3.3.90.14</t>
  </si>
  <si>
    <t>3.3.90.30</t>
  </si>
  <si>
    <t>3.3.90.36</t>
  </si>
  <si>
    <t>3.3.90.39</t>
  </si>
  <si>
    <t>3.3.90.40</t>
  </si>
  <si>
    <t>3.3.90.93</t>
  </si>
  <si>
    <t>4.4.90.52</t>
  </si>
  <si>
    <t>3.3.90.08</t>
  </si>
  <si>
    <t>3.3.90.46</t>
  </si>
  <si>
    <t>3.3.50.41</t>
  </si>
  <si>
    <t>4.4.50.41</t>
  </si>
  <si>
    <t>3.3.90.35</t>
  </si>
  <si>
    <t>3.1.90.04</t>
  </si>
  <si>
    <t>4.4.90.51</t>
  </si>
  <si>
    <t>4.4.90.30</t>
  </si>
  <si>
    <t>4.4.90.39</t>
  </si>
  <si>
    <t>4.4.90.40</t>
  </si>
  <si>
    <t>3.3.90.31</t>
  </si>
  <si>
    <t>3.3.93.39</t>
  </si>
  <si>
    <t>3.3.50.43</t>
  </si>
  <si>
    <t>3.3.90.32</t>
  </si>
  <si>
    <t>3.3.71.70</t>
  </si>
  <si>
    <t>3.3.93.32</t>
  </si>
  <si>
    <t>3.3.90.33</t>
  </si>
  <si>
    <t>3.3.30.41</t>
  </si>
  <si>
    <t>4.6.91.71</t>
  </si>
  <si>
    <t>3.3.90.47</t>
  </si>
  <si>
    <t>3.1.90.91</t>
  </si>
  <si>
    <t>3.3.90.91</t>
  </si>
  <si>
    <t>9.9.99.99</t>
  </si>
  <si>
    <t>3.1.90.01</t>
  </si>
  <si>
    <t>3.1.90.03</t>
  </si>
  <si>
    <t>codigo_receita</t>
  </si>
  <si>
    <t>receita_orcada</t>
  </si>
  <si>
    <t>receita_realizada</t>
  </si>
  <si>
    <t>especificacao_receita</t>
  </si>
  <si>
    <t>tipo_nivel</t>
  </si>
  <si>
    <t>numero_nivel</t>
  </si>
  <si>
    <t>caracteristica_peculiar_receita</t>
  </si>
  <si>
    <t>previsao_atualizada</t>
  </si>
  <si>
    <t>1.0.0.0.00.0.0.00.00.00.00.000</t>
  </si>
  <si>
    <t>S</t>
  </si>
  <si>
    <t>1.1.0.0.00.0.0.00.00.00.00.000</t>
  </si>
  <si>
    <t>1.1.1.0.00.0.0.00.00.00.00.000</t>
  </si>
  <si>
    <t>1.1.1.3.00.0.0.00.00.00.00.000</t>
  </si>
  <si>
    <t>1.1.1.3.03.0.0.00.00.00.00.000</t>
  </si>
  <si>
    <t>1.1.1.3.03.1.0.00.00.00.00.000</t>
  </si>
  <si>
    <t>1.1.1.3.03.1.1.00.00.00.00.000</t>
  </si>
  <si>
    <t>1.1.1.3.03.1.1.01.00.00.00.000</t>
  </si>
  <si>
    <t>1.1.1.3.03.1.1.01.01.00.00.000</t>
  </si>
  <si>
    <t>A</t>
  </si>
  <si>
    <t>1.1.1.3.03.1.1.01.02.00.00.000</t>
  </si>
  <si>
    <t>1.1.1.3.03.1.1.01.03.00.00.000</t>
  </si>
  <si>
    <t>1.1.1.3.03.1.1.02.00.00.00.000</t>
  </si>
  <si>
    <t>1.1.1.3.03.1.1.02.01.00.00.000</t>
  </si>
  <si>
    <t>1.1.1.3.03.1.1.02.02.00.00.000</t>
  </si>
  <si>
    <t>1.1.1.3.03.1.1.02.03.00.00.000</t>
  </si>
  <si>
    <t>1.1.1.3.03.1.1.03.00.00.00.000</t>
  </si>
  <si>
    <t>1.1.1.3.03.1.1.03.01.00.00.000</t>
  </si>
  <si>
    <t>1.1.1.3.03.1.1.03.02.00.00.000</t>
  </si>
  <si>
    <t>1.1.1.3.03.1.1.03.03.00.00.000</t>
  </si>
  <si>
    <t>1.1.1.3.03.4.0.00.00.00.00.000</t>
  </si>
  <si>
    <t>1.1.1.3.03.4.1.00.00.00.00.000</t>
  </si>
  <si>
    <t>1.1.1.3.03.4.1.01.00.00.00.000</t>
  </si>
  <si>
    <t>1.1.1.3.03.4.1.01.01.00.00.000</t>
  </si>
  <si>
    <t>1.1.1.3.03.4.1.01.02.00.00.000</t>
  </si>
  <si>
    <t>1.1.1.3.03.4.1.01.03.00.00.000</t>
  </si>
  <si>
    <t>1.1.1.8.00.0.0.00.00.00.00.000</t>
  </si>
  <si>
    <t>1.1.1.8.01.0.0.00.00.00.00.000</t>
  </si>
  <si>
    <t>1.1.1.8.01.1.0.00.00.00.00.000</t>
  </si>
  <si>
    <t>1.1.1.8.01.1.1.00.00.00.00.000</t>
  </si>
  <si>
    <t>1.1.1.8.01.1.1.01.00.00.00.000</t>
  </si>
  <si>
    <t>1.1.1.8.01.1.1.02.00.00.00.000</t>
  </si>
  <si>
    <t>1.1.1.8.01.1.1.03.00.00.00.000</t>
  </si>
  <si>
    <t>1.1.1.8.01.1.2.00.00.00.00.000</t>
  </si>
  <si>
    <t>1.1.1.8.01.1.2.01.00.00.00.000</t>
  </si>
  <si>
    <t>1.1.1.8.01.1.2.02.00.00.00.000</t>
  </si>
  <si>
    <t>1.1.1.8.01.1.2.03.00.00.00.000</t>
  </si>
  <si>
    <t>1.1.1.8.01.1.3.00.00.00.00.000</t>
  </si>
  <si>
    <t>1.1.1.8.01.1.3.01.00.00.00.000</t>
  </si>
  <si>
    <t>1.1.1.8.01.1.3.02.00.00.00.000</t>
  </si>
  <si>
    <t>1.1.1.8.01.1.3.03.00.00.00.000</t>
  </si>
  <si>
    <t>1.1.1.8.01.1.4.00.00.00.00.000</t>
  </si>
  <si>
    <t>1.1.1.8.01.1.4.01.00.00.00.000</t>
  </si>
  <si>
    <t>1.1.1.8.01.1.4.02.00.00.00.000</t>
  </si>
  <si>
    <t>1.1.1.8.01.1.4.03.00.00.00.000</t>
  </si>
  <si>
    <t>1.1.1.8.01.4.0.00.00.00.00.000</t>
  </si>
  <si>
    <t>1.1.1.8.01.4.1.00.00.00.00.000</t>
  </si>
  <si>
    <t>1.1.1.8.01.4.1.01.00.00.00.000</t>
  </si>
  <si>
    <t>1.1.1.8.01.4.1.02.00.00.00.000</t>
  </si>
  <si>
    <t>1.1.1.8.01.4.1.03.00.00.00.000</t>
  </si>
  <si>
    <t>1.1.1.8.02.0.0.00.00.00.00.000</t>
  </si>
  <si>
    <t>1.1.1.8.02.3.0.00.00.00.00.000</t>
  </si>
  <si>
    <t>1.1.1.8.02.3.1.00.00.00.00.000</t>
  </si>
  <si>
    <t>1.1.1.8.02.3.1.01.00.00.00.000</t>
  </si>
  <si>
    <t>1.1.1.8.02.3.1.02.00.00.00.000</t>
  </si>
  <si>
    <t>1.1.1.8.02.3.1.03.00.00.00.000</t>
  </si>
  <si>
    <t>1.1.1.8.02.3.2.00.00.00.00.000</t>
  </si>
  <si>
    <t>1.1.1.8.02.3.2.01.00.00.00.000</t>
  </si>
  <si>
    <t>1.1.1.8.02.3.2.02.00.00.00.000</t>
  </si>
  <si>
    <t>1.1.1.8.02.3.2.03.00.00.00.000</t>
  </si>
  <si>
    <t>1.1.1.8.02.3.3.00.00.00.00.000</t>
  </si>
  <si>
    <t>1.1.1.8.02.3.3.01.00.00.00.000</t>
  </si>
  <si>
    <t>1.1.1.8.02.3.3.02.00.00.00.000</t>
  </si>
  <si>
    <t>1.1.1.8.02.3.3.03.00.00.00.000</t>
  </si>
  <si>
    <t>1.1.1.8.02.3.4.00.00.00.00.000</t>
  </si>
  <si>
    <t>1.1.1.8.02.3.4.01.00.00.00.000</t>
  </si>
  <si>
    <t>1.1.1.8.02.3.4.02.00.00.00.000</t>
  </si>
  <si>
    <t>1.1.1.8.02.3.4.03.00.00.00.000</t>
  </si>
  <si>
    <t>1.1.2.0.00.0.0.00.00.00.00.000</t>
  </si>
  <si>
    <t>1.1.2.8.00.0.0.00.00.00.00.000</t>
  </si>
  <si>
    <t>1.1.2.8.01.0.0.00.00.00.00.000</t>
  </si>
  <si>
    <t>1.1.2.8.01.1.0.00.00.00.00.000</t>
  </si>
  <si>
    <t>1.1.2.8.01.1.1.00.00.00.00.000</t>
  </si>
  <si>
    <t>1.1.2.8.01.1.3.00.00.00.00.000</t>
  </si>
  <si>
    <t>1.1.2.8.01.1.4.00.00.00.00.000</t>
  </si>
  <si>
    <t>1.1.2.8.01.9.0.00.00.00.00.000</t>
  </si>
  <si>
    <t>1.1.2.8.01.9.1.00.00.00.00.000</t>
  </si>
  <si>
    <t>1.1.2.8.01.9.1.01.00.00.00.000</t>
  </si>
  <si>
    <t>1.1.2.8.01.9.1.03.00.00.00.000</t>
  </si>
  <si>
    <t>1.1.2.8.01.9.1.04.00.00.00.000</t>
  </si>
  <si>
    <t>1.1.2.8.01.9.1.05.00.00.00.000</t>
  </si>
  <si>
    <t>1.1.2.8.01.9.1.06.00.00.00.000</t>
  </si>
  <si>
    <t>1.1.2.8.01.9.1.07.00.00.00.000</t>
  </si>
  <si>
    <t>1.1.2.8.01.9.2.00.00.00.00.000</t>
  </si>
  <si>
    <t>1.1.2.8.01.9.2.01.00.00.00.000</t>
  </si>
  <si>
    <t>1.1.2.8.01.9.2.03.00.00.00.000</t>
  </si>
  <si>
    <t>1.1.2.8.01.9.3.00.00.00.00.000</t>
  </si>
  <si>
    <t>1.1.2.8.01.9.3.01.00.00.00.000</t>
  </si>
  <si>
    <t>1.1.2.8.01.9.4.00.00.00.00.000</t>
  </si>
  <si>
    <t>1.1.2.8.01.9.4.01.00.00.00.000</t>
  </si>
  <si>
    <t>1.2.0.0.00.0.0.00.00.00.00.000</t>
  </si>
  <si>
    <t>1.2.1.0.00.0.0.00.00.00.00.000</t>
  </si>
  <si>
    <t>1.2.1.8.00.0.0.00.00.00.00.000</t>
  </si>
  <si>
    <t>1.2.1.8.01.0.0.00.00.00.00.000</t>
  </si>
  <si>
    <t>1.2.1.8.01.1.0.00.00.00.00.000</t>
  </si>
  <si>
    <t>1.2.1.8.01.1.1.00.00.00.00.000</t>
  </si>
  <si>
    <t>1.2.1.8.01.3.0.00.00.00.00.000</t>
  </si>
  <si>
    <t>1.2.1.8.01.3.1.00.00.00.00.000</t>
  </si>
  <si>
    <t>1.2.4.0.00.0.0.00.00.00.00.000</t>
  </si>
  <si>
    <t>1.2.4.0.00.1.0.00.00.00.00.000</t>
  </si>
  <si>
    <t>1.2.4.0.00.1.1.00.00.00.00.000</t>
  </si>
  <si>
    <t>1.3.0.0.00.0.0.00.00.00.00.000</t>
  </si>
  <si>
    <t>1.3.1.0.00.0.0.00.00.00.00.000</t>
  </si>
  <si>
    <t>1.3.1.0.01.0.0.00.00.00.00.000</t>
  </si>
  <si>
    <t>1.3.1.0.01.1.0.00.00.00.00.000</t>
  </si>
  <si>
    <t>1.3.1.0.01.1.1.00.00.00.00.000</t>
  </si>
  <si>
    <t>1.3.1.0.01.1.2.00.00.00.00.000</t>
  </si>
  <si>
    <t>1.3.1.0.01.1.3.00.00.00.00.000</t>
  </si>
  <si>
    <t>1.3.1.0.01.1.4.00.00.00.00.000</t>
  </si>
  <si>
    <t>1.3.2.0.00.0.0.00.00.00.00.000</t>
  </si>
  <si>
    <t>1.3.2.1.00.0.0.00.00.00.00.000</t>
  </si>
  <si>
    <t>1.3.2.1.00.1.0.00.00.00.00.000</t>
  </si>
  <si>
    <t>1.3.2.1.00.1.1.00.00.00.00.000</t>
  </si>
  <si>
    <t>1.3.2.1.00.1.1.01.00.00.00.000</t>
  </si>
  <si>
    <t>1.3.2.1.00.1.1.01.02.00.00.000</t>
  </si>
  <si>
    <t>1.3.2.1.00.1.1.01.03.00.00.000</t>
  </si>
  <si>
    <t>1.3.2.1.00.1.1.01.03.02.00.000</t>
  </si>
  <si>
    <t>1.3.2.1.00.1.1.01.03.05.00.000</t>
  </si>
  <si>
    <t>1.3.2.1.00.1.1.01.03.07.00.000</t>
  </si>
  <si>
    <t>1.3.2.1.00.1.1.01.03.09.00.000</t>
  </si>
  <si>
    <t>1.3.2.1.00.1.1.01.03.10.00.000</t>
  </si>
  <si>
    <t>1.3.2.1.00.1.1.01.03.11.00.000</t>
  </si>
  <si>
    <t>1.3.2.1.00.1.1.01.03.16.00.000</t>
  </si>
  <si>
    <t>1.3.2.1.00.1.1.01.07.00.00.000</t>
  </si>
  <si>
    <t>1.3.2.1.00.1.1.01.07.01.00.000</t>
  </si>
  <si>
    <t>1.3.2.1.00.1.1.01.07.02.00.000</t>
  </si>
  <si>
    <t>1.3.2.1.00.1.1.01.07.03.00.000</t>
  </si>
  <si>
    <t>1.3.2.1.00.1.1.01.07.05.00.000</t>
  </si>
  <si>
    <t>1.3.2.1.00.1.1.01.08.00.00.000</t>
  </si>
  <si>
    <t>1.3.2.1.00.1.1.01.08.03.00.000</t>
  </si>
  <si>
    <t>1.3.2.1.00.1.1.01.08.04.00.000</t>
  </si>
  <si>
    <t>1.3.2.1.00.1.1.01.08.05.00.000</t>
  </si>
  <si>
    <t>1.3.2.1.00.1.1.01.08.06.00.000</t>
  </si>
  <si>
    <t>1.3.2.1.00.1.1.01.99.00.00.000</t>
  </si>
  <si>
    <t>1.3.2.1.00.1.1.01.99.01.00.000</t>
  </si>
  <si>
    <t>1.3.2.1.00.1.1.01.99.02.00.000</t>
  </si>
  <si>
    <t>1.3.2.1.00.1.1.01.99.06.00.000</t>
  </si>
  <si>
    <t>1.3.2.1.00.1.1.01.99.13.00.000</t>
  </si>
  <si>
    <t>1.3.2.1.00.1.1.02.00.00.00.000</t>
  </si>
  <si>
    <t>1.3.2.1.00.1.1.02.99.00.00.000</t>
  </si>
  <si>
    <t>1.3.2.1.00.1.1.02.99.01.00.000</t>
  </si>
  <si>
    <t>1.3.2.1.00.1.1.02.99.02.00.000</t>
  </si>
  <si>
    <t>1.3.2.1.00.1.1.02.99.05.00.000</t>
  </si>
  <si>
    <t>1.3.2.1.00.1.1.02.99.08.00.000</t>
  </si>
  <si>
    <t>1.3.2.1.00.4.0.00.00.00.00.000</t>
  </si>
  <si>
    <t>1.3.2.1.00.4.1.00.00.00.00.000</t>
  </si>
  <si>
    <t>1.3.2.1.00.4.1.01.00.00.00.000</t>
  </si>
  <si>
    <t>FPSM BB PREVID RF IMA-B TIT PUBL FI</t>
  </si>
  <si>
    <t>1.3.2.1.00.4.1.06.00.00.00.000</t>
  </si>
  <si>
    <t>FPSM CEF CAIXA BRASIL 2024 III TP RF</t>
  </si>
  <si>
    <t>1.3.2.1.00.4.1.07.00.00.00.000</t>
  </si>
  <si>
    <t>FPSM BB PREV RF IRF-M 1 TP</t>
  </si>
  <si>
    <t>1.3.2.1.00.4.1.09.00.00.00.000</t>
  </si>
  <si>
    <t>FPSM CAIXA FI BRASIL IDKA IPCA 2A TP RF LP</t>
  </si>
  <si>
    <t>1.3.2.1.00.4.1.10.00.00.00.000</t>
  </si>
  <si>
    <t>FPSM SICREDI  FI INSTITUCIONAL RF IRF-M LP</t>
  </si>
  <si>
    <t>1.3.2.1.00.4.1.11.00.00.00.000</t>
  </si>
  <si>
    <t>FPSM SICREDI FIC INSTITUCIONAL RF IMA-B</t>
  </si>
  <si>
    <t>1.3.2.1.00.4.1.12.00.00.00.000</t>
  </si>
  <si>
    <t>FPSM BB PREV RF ALOCACAO ATIVA</t>
  </si>
  <si>
    <t>1.6.0.0.00.0.0.00.00.00.00.000</t>
  </si>
  <si>
    <t>1.6.1.0.00.0.0.00.00.00.00.000</t>
  </si>
  <si>
    <t>1.6.1.0.01.0.0.00.00.00.00.000</t>
  </si>
  <si>
    <t>1.6.1.0.01.1.0.00.00.00.00.000</t>
  </si>
  <si>
    <t>1.6.1.0.01.1.1.00.00.00.00.000</t>
  </si>
  <si>
    <t>1.6.1.0.01.1.1.01.00.00.00.000</t>
  </si>
  <si>
    <t>1.7.0.0.00.0.0.00.00.00.00.000</t>
  </si>
  <si>
    <t>1.7.1.0.00.0.0.00.00.00.00.000</t>
  </si>
  <si>
    <t>1.7.1.8.00.0.0.00.00.00.00.000</t>
  </si>
  <si>
    <t>1.7.1.8.01.0.0.00.00.00.00.000</t>
  </si>
  <si>
    <t>1.7.1.8.01.2.0.00.00.00.00.000</t>
  </si>
  <si>
    <t>1.7.1.8.01.2.1.00.00.00.00.000</t>
  </si>
  <si>
    <t>1.7.1.8.01.2.1.01.00.00.00.000</t>
  </si>
  <si>
    <t>1.7.1.8.01.2.1.02.00.00.00.000</t>
  </si>
  <si>
    <t>1.7.1.8.01.2.1.03.00.00.00.000</t>
  </si>
  <si>
    <t>1.7.1.8.01.2.1.04.00.00.00.000</t>
  </si>
  <si>
    <t>1.7.1.8.01.3.0.00.00.00.00.000</t>
  </si>
  <si>
    <t>1.7.1.8.01.3.1.00.00.00.00.000</t>
  </si>
  <si>
    <t>1.7.1.8.01.3.1.01.00.00.00.000</t>
  </si>
  <si>
    <t>1.7.1.8.01.3.1.02.00.00.00.000</t>
  </si>
  <si>
    <t>1.7.1.8.01.3.1.03.00.00.00.000</t>
  </si>
  <si>
    <t>1.7.1.8.01.4.0.00.00.00.00.000</t>
  </si>
  <si>
    <t>1.7.1.8.01.4.1.00.00.00.00.000</t>
  </si>
  <si>
    <t>1.7.1.8.01.4.1.01.00.00.00.000</t>
  </si>
  <si>
    <t>1.7.1.8.01.4.1.02.00.00.00.000</t>
  </si>
  <si>
    <t>1.7.1.8.01.4.1.03.00.00.00.000</t>
  </si>
  <si>
    <t>1.7.1.8.01.5.0.00.00.00.00.000</t>
  </si>
  <si>
    <t>1.7.1.8.01.5.1.00.00.00.00.000</t>
  </si>
  <si>
    <t>1.7.1.8.01.5.1.01.00.00.00.000</t>
  </si>
  <si>
    <t>1.7.1.8.01.5.1.02.00.00.00.000</t>
  </si>
  <si>
    <t>1.7.1.8.01.5.1.03.00.00.00.000</t>
  </si>
  <si>
    <t>1.7.1.8.01.5.1.04.00.00.00.000</t>
  </si>
  <si>
    <t>1.7.1.8.02.0.0.00.00.00.00.000</t>
  </si>
  <si>
    <t>1.7.1.8.02.2.0.00.00.00.00.000</t>
  </si>
  <si>
    <t>1.7.1.8.02.2.1.00.00.00.00.000</t>
  </si>
  <si>
    <t>1.7.1.8.02.6.0.00.00.00.00.000</t>
  </si>
  <si>
    <t>1.7.1.8.02.6.1.00.00.00.00.000</t>
  </si>
  <si>
    <t>1.7.1.8.03.0.0.00.00.00.00.000</t>
  </si>
  <si>
    <t>1.7.1.8.03.1.0.00.00.00.00.000</t>
  </si>
  <si>
    <t>1.7.1.8.03.1.1.00.00.00.00.000</t>
  </si>
  <si>
    <t>1.7.1.8.03.2.0.00.00.00.00.000</t>
  </si>
  <si>
    <t>1.7.1.8.03.2.1.00.00.00.00.000</t>
  </si>
  <si>
    <t>1.7.1.8.03.3.0.00.00.00.00.000</t>
  </si>
  <si>
    <t>1.7.1.8.03.3.1.00.00.00.00.000</t>
  </si>
  <si>
    <t>1.7.1.8.03.4.0.00.00.00.00.000</t>
  </si>
  <si>
    <t>1.7.1.8.03.4.1.00.00.00.00.000</t>
  </si>
  <si>
    <t>1.7.1.8.05.0.0.00.00.00.00.000</t>
  </si>
  <si>
    <t>1.7.1.8.05.1.0.00.00.00.00.000</t>
  </si>
  <si>
    <t>1.7.1.8.05.1.1.00.00.00.00.000</t>
  </si>
  <si>
    <t>1.7.1.8.05.3.0.00.00.00.00.000</t>
  </si>
  <si>
    <t>1.7.1.8.05.3.1.00.00.00.00.000</t>
  </si>
  <si>
    <t>1.7.1.8.05.3.1.01.00.00.00.000</t>
  </si>
  <si>
    <t>1.7.1.8.05.3.1.02.00.00.00.000</t>
  </si>
  <si>
    <t>1.7.1.8.05.3.1.03.00.00.00.000</t>
  </si>
  <si>
    <t>1.7.1.8.05.3.1.04.00.00.00.000</t>
  </si>
  <si>
    <t>PNAE EJA</t>
  </si>
  <si>
    <t>1.7.1.8.05.3.1.05.00.00.00.000</t>
  </si>
  <si>
    <t>PNAE AEE</t>
  </si>
  <si>
    <t>1.7.1.8.05.4.0.00.00.00.00.000</t>
  </si>
  <si>
    <t>1.7.1.8.05.4.1.00.00.00.00.000</t>
  </si>
  <si>
    <t>1.7.1.8.12.0.0.00.00.00.00.000</t>
  </si>
  <si>
    <t>1.7.1.8.12.1.0.00.00.00.00.000</t>
  </si>
  <si>
    <t>1.7.1.8.12.1.1.00.00.00.00.000</t>
  </si>
  <si>
    <t>1.7.1.8.12.1.1.01.00.00.00.000</t>
  </si>
  <si>
    <t>IGD BF</t>
  </si>
  <si>
    <t>1.7.1.8.12.1.1.03.00.00.00.000</t>
  </si>
  <si>
    <t>SCFV FF</t>
  </si>
  <si>
    <t>1.7.1.8.12.1.1.04.00.00.00.000</t>
  </si>
  <si>
    <t>PAIF FF</t>
  </si>
  <si>
    <t>1.7.1.8.99.0.0.00.00.00.00.000</t>
  </si>
  <si>
    <t>1.7.1.8.99.1.0.00.00.00.00.000</t>
  </si>
  <si>
    <t>1.7.1.8.99.1.1.00.00.00.00.000</t>
  </si>
  <si>
    <t>1.7.1.8.99.1.1.01.00.00.00.000</t>
  </si>
  <si>
    <t>1.7.2.0.00.0.0.00.00.00.00.000</t>
  </si>
  <si>
    <t>1.7.2.8.00.0.0.00.00.00.00.000</t>
  </si>
  <si>
    <t>1.7.2.8.01.0.0.00.00.00.00.000</t>
  </si>
  <si>
    <t>1.7.2.8.01.1.0.00.00.00.00.000</t>
  </si>
  <si>
    <t>1.7.2.8.01.1.1.00.00.00.00.000</t>
  </si>
  <si>
    <t>1.7.2.8.01.1.1.01.00.00.00.000</t>
  </si>
  <si>
    <t>1.7.2.8.01.1.1.02.00.00.00.000</t>
  </si>
  <si>
    <t>1.7.2.8.01.1.1.03.00.00.00.000</t>
  </si>
  <si>
    <t>1.7.2.8.01.1.1.04.00.00.00.000</t>
  </si>
  <si>
    <t>1.7.2.8.01.2.0.00.00.00.00.000</t>
  </si>
  <si>
    <t>1.7.2.8.01.2.1.00.00.00.00.000</t>
  </si>
  <si>
    <t>1.7.2.8.01.2.1.01.00.00.00.000</t>
  </si>
  <si>
    <t>1.7.2.8.01.2.1.02.00.00.00.000</t>
  </si>
  <si>
    <t>1.7.2.8.01.2.1.03.00.00.00.000</t>
  </si>
  <si>
    <t>1.7.2.8.01.2.1.04.00.00.00.000</t>
  </si>
  <si>
    <t>1.7.2.8.01.3.0.00.00.00.00.000</t>
  </si>
  <si>
    <t>1.7.2.8.01.3.1.00.00.00.00.000</t>
  </si>
  <si>
    <t>1.7.2.8.01.3.1.01.00.00.00.000</t>
  </si>
  <si>
    <t>1.7.2.8.01.3.1.02.00.00.00.000</t>
  </si>
  <si>
    <t>1.7.2.8.01.3.1.03.00.00.00.000</t>
  </si>
  <si>
    <t>1.7.2.8.01.3.1.04.00.00.00.000</t>
  </si>
  <si>
    <t>1.7.2.8.01.4.0.00.00.00.00.000</t>
  </si>
  <si>
    <t>1.7.2.8.01.4.1.00.00.00.00.000</t>
  </si>
  <si>
    <t>1.7.2.8.03.0.0.00.00.00.00.000</t>
  </si>
  <si>
    <t>1.7.2.8.03.1.0.00.00.00.00.000</t>
  </si>
  <si>
    <t>1.7.2.8.03.1.1.00.00.00.00.000</t>
  </si>
  <si>
    <t>1.7.2.8.03.1.1.04.00.00.00.000</t>
  </si>
  <si>
    <t>1.7.2.8.03.1.1.07.00.00.00.000</t>
  </si>
  <si>
    <t>FARMACIA BASICA - DISTRIBUICAO DE FRALDAS RV4050</t>
  </si>
  <si>
    <t>1.7.2.8.10.0.0.00.00.00.00.000</t>
  </si>
  <si>
    <t>1.7.2.8.10.2.0.00.00.00.00.000</t>
  </si>
  <si>
    <t>1.7.2.8.10.2.1.00.00.00.00.000</t>
  </si>
  <si>
    <t>1.7.2.8.10.2.1.01.00.00.00.000</t>
  </si>
  <si>
    <t>1.7.2.8.10.2.1.01.01.00.00.000</t>
  </si>
  <si>
    <t>PEATE RS</t>
  </si>
  <si>
    <t>1.7.2.8.10.9.0.00.00.00.00.000</t>
  </si>
  <si>
    <t>1.7.2.8.10.9.1.00.00.00.00.000</t>
  </si>
  <si>
    <t>1.7.2.8.10.9.1.07.00.00.00.000</t>
  </si>
  <si>
    <t>1.7.2.8.99.0.0.00.00.00.00.000</t>
  </si>
  <si>
    <t>1.7.2.8.99.1.0.00.00.00.00.000</t>
  </si>
  <si>
    <t>1.7.2.8.99.1.1.00.00.00.00.000</t>
  </si>
  <si>
    <t>1.7.2.8.99.1.1.01.00.00.00.000</t>
  </si>
  <si>
    <t>1.7.5.0.00.0.0.00.00.00.00.000</t>
  </si>
  <si>
    <t>1.7.5.8.00.0.0.00.00.00.00.000</t>
  </si>
  <si>
    <t>1.7.5.8.01.0.0.00.00.00.00.000</t>
  </si>
  <si>
    <t>1.7.5.8.01.1.0.00.00.00.00.000</t>
  </si>
  <si>
    <t>1.7.5.8.01.1.1.00.00.00.00.000</t>
  </si>
  <si>
    <t>1.9.0.0.00.0.0.00.00.00.00.000</t>
  </si>
  <si>
    <t>1.9.2.0.00.0.0.00.00.00.00.000</t>
  </si>
  <si>
    <t>1.9.2.8.00.0.0.00.00.00.00.000</t>
  </si>
  <si>
    <t>1.9.2.8.01.0.0.00.00.00.00.000</t>
  </si>
  <si>
    <t>1.9.2.8.01.1.0.00.00.00.00.000</t>
  </si>
  <si>
    <t>1.9.2.8.01.1.1.00.00.00.00.000</t>
  </si>
  <si>
    <t>1.9.2.8.01.1.1.01.00.00.00.000</t>
  </si>
  <si>
    <t>1.9.2.8.02.0.0.00.00.00.00.000</t>
  </si>
  <si>
    <t>1.9.2.8.02.9.0.00.00.00.00.000</t>
  </si>
  <si>
    <t>1.9.2.8.02.9.1.00.00.00.00.000</t>
  </si>
  <si>
    <t>1.9.2.8.02.9.1.02.00.00.00.000</t>
  </si>
  <si>
    <t>1.9.2.8.02.9.1.08.00.00.00.000</t>
  </si>
  <si>
    <t>1.9.2.8.02.9.1.09.00.00.00.000</t>
  </si>
  <si>
    <t>1.9.2.8.02.9.3.00.00.00.00.000</t>
  </si>
  <si>
    <t>1.9.2.8.02.9.3.02.00.00.00.000</t>
  </si>
  <si>
    <t>1.9.2.8.02.9.3.08.00.00.00.000</t>
  </si>
  <si>
    <t>1.9.2.8.02.9.4.00.00.00.00.000</t>
  </si>
  <si>
    <t>1.9.2.8.02.9.4.02.00.00.00.000</t>
  </si>
  <si>
    <t>1.9.2.8.02.9.4.08.00.00.00.000</t>
  </si>
  <si>
    <t>1.9.9.0.00.0.0.00.00.00.00.000</t>
  </si>
  <si>
    <t>1.9.9.0.99.0.0.00.00.00.00.000</t>
  </si>
  <si>
    <t>1.9.9.0.99.2.0.00.00.00.00.000</t>
  </si>
  <si>
    <t>1.9.9.0.99.2.1.00.00.00.00.000</t>
  </si>
  <si>
    <t>1.9.9.0.99.2.1.02.00.00.00.000</t>
  </si>
  <si>
    <t>2.0.0.0.00.0.0.00.00.00.00.000</t>
  </si>
  <si>
    <t>2.4.0.0.00.0.0.00.00.00.00.000</t>
  </si>
  <si>
    <t>2.4.1.0.00.0.0.00.00.00.00.000</t>
  </si>
  <si>
    <t>2.4.1.8.00.0.0.00.00.00.00.000</t>
  </si>
  <si>
    <t>2.4.1.8.10.0.0.00.00.00.00.000</t>
  </si>
  <si>
    <t>2.4.1.8.10.7.0.00.00.00.00.000</t>
  </si>
  <si>
    <t>2.4.1.8.10.7.1.00.00.00.00.000</t>
  </si>
  <si>
    <t>2.4.1.8.10.7.1.03.00.00.00.000</t>
  </si>
  <si>
    <t>7.0.0.0.00.0.0.00.00.00.00.000</t>
  </si>
  <si>
    <t>7.2.0.0.00.0.0.00.00.00.00.000</t>
  </si>
  <si>
    <t>7.2.1.0.00.0.0.00.00.00.00.000</t>
  </si>
  <si>
    <t>7.2.1.8.00.0.0.00.00.00.00.000</t>
  </si>
  <si>
    <t>7.2.1.8.03.0.0.00.00.00.00.000</t>
  </si>
  <si>
    <t>7.2.1.8.03.1.0.00.00.00.00.000</t>
  </si>
  <si>
    <t>7.2.1.8.03.1.1.00.00.00.00.000</t>
  </si>
  <si>
    <t>7.2.1.8.03.1.1.01.00.00.00.000</t>
  </si>
  <si>
    <t>CPSSS PATRONAL - SERVIDOR CIVIL ATIVO - NORMAL - PRINCIPAL</t>
  </si>
  <si>
    <t>7.2.1.8.03.1.1.02.00.00.00.000</t>
  </si>
  <si>
    <t>CPSSS PATRONAL - AMORTIZACAO DO PASSIVO ATUARIAL - PRINCIPAL</t>
  </si>
  <si>
    <t>7.2.1.8.03.3.0.00.00.00.00.000</t>
  </si>
  <si>
    <t>7.2.1.8.03.3.1.00.00.00.00.000</t>
  </si>
  <si>
    <t>7.2.1.8.04.0.0.00.00.00.00.000</t>
  </si>
  <si>
    <t>7.2.1.8.04.1.0.00.00.00.00.000</t>
  </si>
  <si>
    <t>7.2.1.8.04.1.1.00.00.00.00.000</t>
  </si>
  <si>
    <t>0.0.0.0.00.0.0.00.00.00.00.000</t>
  </si>
  <si>
    <t>(R) IPTU - PROPRIO</t>
  </si>
  <si>
    <t>(R) IPTU - MDE</t>
  </si>
  <si>
    <t>(R) IPTU - ASPS</t>
  </si>
  <si>
    <t>(R)FPSM SICREDI  FI INSTITUCIONAL RF IRF-M LP</t>
  </si>
  <si>
    <t>rubrica</t>
  </si>
  <si>
    <t>contrapartida_recurso_vinculado</t>
  </si>
  <si>
    <t>numero_empenho</t>
  </si>
  <si>
    <t>data_empenho</t>
  </si>
  <si>
    <t>valor_empenho</t>
  </si>
  <si>
    <t>credor</t>
  </si>
  <si>
    <t>caracteristica_peculiar_despesa</t>
  </si>
  <si>
    <t>registro_precos</t>
  </si>
  <si>
    <t>numero_licitacao</t>
  </si>
  <si>
    <t>ano_licitacao</t>
  </si>
  <si>
    <t>historico_empenho</t>
  </si>
  <si>
    <t>forma_contratacao</t>
  </si>
  <si>
    <t>ano_empenho</t>
  </si>
  <si>
    <t>saldo_inicial_nao_processados</t>
  </si>
  <si>
    <t>saldo_inicial_processados</t>
  </si>
  <si>
    <t>nao_processados_liquidados</t>
  </si>
  <si>
    <t>nao_processados_pagos</t>
  </si>
  <si>
    <t>processados_pagos</t>
  </si>
  <si>
    <t>nao_processados_cancelados</t>
  </si>
  <si>
    <t>processados_cancelados</t>
  </si>
  <si>
    <t>saldo_final_nao_processados</t>
  </si>
  <si>
    <t>saldo_final_processados</t>
  </si>
  <si>
    <t>3.3.90.47.12.00.00.000</t>
  </si>
  <si>
    <t>NSA</t>
  </si>
  <si>
    <t>3.3.90.39.25.00.00.000</t>
  </si>
  <si>
    <t>3.3.90.39.99.02.00.000</t>
  </si>
  <si>
    <t>DPV</t>
  </si>
  <si>
    <t>3.3.90.39.43.00.00.000</t>
  </si>
  <si>
    <t>PRI</t>
  </si>
  <si>
    <t>3.3.90.39.90.00.00.000</t>
  </si>
  <si>
    <t>3.3.90.35.01.00.00.000</t>
  </si>
  <si>
    <t>3.3.90.39.78.00.00.000</t>
  </si>
  <si>
    <t>3.3.90.39.05.00.00.000</t>
  </si>
  <si>
    <t>PRP</t>
  </si>
  <si>
    <t>TMP</t>
  </si>
  <si>
    <t>3.3.90.40.06.00.00.000</t>
  </si>
  <si>
    <t>3.3.90.30.24.00.00.000</t>
  </si>
  <si>
    <t>3.3.90.39.16.00.00.000</t>
  </si>
  <si>
    <t>3.3.90.39.50.01.00.000</t>
  </si>
  <si>
    <t>3.3.93.39.00.00.00.000</t>
  </si>
  <si>
    <t>3.3.90.30.54.00.00.000</t>
  </si>
  <si>
    <t>3.3.90.30.39.00.00.000</t>
  </si>
  <si>
    <t>3.3.90.93.05.00.00.000</t>
  </si>
  <si>
    <t>3.3.90.39.21.00.00.000</t>
  </si>
  <si>
    <t>3.3.90.39.79.00.00.000</t>
  </si>
  <si>
    <t>3.3.90.39.69.00.00.000</t>
  </si>
  <si>
    <t>3.3.90.39.65.00.00.000</t>
  </si>
  <si>
    <t>3.3.90.39.74.00.00.000</t>
  </si>
  <si>
    <t>4.4.90.39.99.00.00.000</t>
  </si>
  <si>
    <t>0201900001416</t>
  </si>
  <si>
    <t>CONTRIBUICAO  CONASEMS  RETIDA  PELO FES/RS NAS TRANSFERENCIAS ESTADUAIS DA SAUDE CONFORME RESOLUCAO 020/18 CIB/RS. R$ 180,00 MENSAIS NE COMPLEMENTAR A NE 1159.</t>
  </si>
  <si>
    <t>3.3.90.32.99.04.00.000</t>
  </si>
  <si>
    <t>4.4.90.52.12.00.00.000</t>
  </si>
  <si>
    <t>0201900001863</t>
  </si>
  <si>
    <t>ELABORACAO  DE  PROJETO ELETRICO, CABEAMENTO ESTRUTURADO E VISITAS TECNICAS PARA  REFORMA  DA  REDE  DO  PALACIO  MUNICIPAL  CONF  RD 304 E CONTRATO No 34/2019 EM ANEXO. PROCESSO No 46/19 DISPENSA No 21/19</t>
  </si>
  <si>
    <t>4.4.90.30.24.00.00.000</t>
  </si>
  <si>
    <t>4.4.90.52.06.00.00.000</t>
  </si>
  <si>
    <t>3.3.90.30.26.00.00.000</t>
  </si>
  <si>
    <t>4.4.90.51.91.00.00.000</t>
  </si>
  <si>
    <t>4.4.90.52.45.00.00.000</t>
  </si>
  <si>
    <t>4.4.90.52.41.00.00.000</t>
  </si>
  <si>
    <t>4.4.90.52.33.00.00.000</t>
  </si>
  <si>
    <t>PREVISAO INICIAL DA RECEITA BRUTA</t>
  </si>
  <si>
    <t>MSC</t>
  </si>
  <si>
    <t>Valor</t>
  </si>
  <si>
    <t>BAL_REC_ALT</t>
  </si>
  <si>
    <t>Diferença</t>
  </si>
  <si>
    <t>0202100000001</t>
  </si>
  <si>
    <t>ESTIMATIVA  DO  PASEP  A  RECOLHER  NO  EXERCICIO DE 2021 TENDO POR BASE OS VALORES ORCADOS NA LOA 2021.</t>
  </si>
  <si>
    <t>0202100000039</t>
  </si>
  <si>
    <t>TAXA  DE  ADMINISTRACAO  PELA  COBRANCA  DA CIP ATRAVES DA CONTA DE ENERGIA ELETRICA REF. EXERCICIO 2021. MES: FAT. No: CONSUMO:</t>
  </si>
  <si>
    <t>0202100000090</t>
  </si>
  <si>
    <t>ATERRO  LICENCIADO  PARA  RECEBIMENTO  DE  RESIDUOS SOLIDOS DO MUNICIPIO DE INDEPENDENCIA  CONF    CONTRATO  No  033/2018  E  TERMO ADITIVO 001/2020. PROCESSO 45/18 INEXIGIBILIDADE 04/18 VIGENCIA 21.09.2021</t>
  </si>
  <si>
    <t>0202100000612</t>
  </si>
  <si>
    <t>CIRURGIAS  TRAUMATO/ORTOPEDIA PARA PACIENTE ATENDIDO PELO SISTEMA BASICO DE SAUDE. CONF OC 60 EM ANEXO. CREDENCIAMENTO 002/18</t>
  </si>
  <si>
    <t>0202100000759</t>
  </si>
  <si>
    <t>PUBLICACOES      NO  DIARIO  OFICIAL  DO  ESTADO  REFERENTE  AOS  PROCESSOS LICITATORIOS PARA O EXERCICIO 2021 CONF PEDIDO EM ANEXO.</t>
  </si>
  <si>
    <t>0202100000789</t>
  </si>
  <si>
    <t>CIRURGIAS  TRAUMATO/ORTOPEDIA PARA PACIENTE ATENDIDO PELO SISTEMA BASICO DE SAUDE. CONF OC 80 EM ANEXO. CREDENCIAMENTO 002/18</t>
  </si>
  <si>
    <t>0202100001440</t>
  </si>
  <si>
    <t>SERVICOS    DE    LICENCA    DE   USO,  PRODUTO  PROCERGS  (APLICATIVO PARA GESTAO  ADMINISTRATIVA    DE        RECURSOS   DE  MULTAS DE TRANSITO) REF. EXERCICIO 2021. CONF RD 44 EM ANEXO. SISTEMA EML- EMULACAO DE TERMINAL = R$ 108,62</t>
  </si>
  <si>
    <t>0202100001441</t>
  </si>
  <si>
    <t>SERVICOS  DE  LICENCA  DE  USO,  PRODUTO  PROCERGS  (APLICATIVO PARA GESTAO ADMINISTRATIVA  DE           RECURSOS DE MULTAS DE TRANSITO) REF. EXERCICIO 2021CONF NF No 116711 EM ANEXO. SISTEMA SER - SERVICO DE REDE ESPECIALIZADA = R$ 56,95</t>
  </si>
  <si>
    <t>0202100004500</t>
  </si>
  <si>
    <t>SERVICOS  DE  HORA  MAQUINA DE PA CARREGADEIRA CONF CONTRATO No 056/21 E RD 1487 EM ANEXO. DISPENSA 113/21 PROCESSO 172/21</t>
  </si>
  <si>
    <t>0202100004501</t>
  </si>
  <si>
    <t>SEGURO  PARA  O  VEICULO  LOGAN  PLACA IYD 9917 CONF CONTRATO No 124/2018 E ADITIVO 006 EM ANEXO. PROCESSO 163/18 EDITAL 84/18 PREGAO 75/18</t>
  </si>
  <si>
    <t>0202100004521</t>
  </si>
  <si>
    <t>MAO  DE  OBRA PARA CONSTRUCOES DE CANTEIRO CENTRAL NA AV. TRES DE MAIO CONF RD 1527 EM ANEXO. PROCESSO No 113/21 PREGAO No 29/21 SRP No 20/21</t>
  </si>
  <si>
    <t>0202100004522</t>
  </si>
  <si>
    <t>MAO  DE  OBRA  PARA CONSTRUCAO DE CALCADA COM MURO DE CONTENCAO NA AV. TRES DE MAIO CONF RD 1526 EM ANEXO. PROCESSO No 113/21 PREGAO No 29/21 SRP No 20/21</t>
  </si>
  <si>
    <t>0202100004523</t>
  </si>
  <si>
    <t>MATERIAIS  PARA  CONSTRUCAO  DE  CANTEIRO  CENTRAL  E  CALCADA  COM MURO DE CONTENCAO NA AV. TRES DE MAIO CONF RD 1525 EM ANEXO. PROCESSO No 98/21 PREGAO No 25/21 SRP No 18/21</t>
  </si>
  <si>
    <t>0202100005074</t>
  </si>
  <si>
    <t>MAO  DE  OBRA PARA CONSTRUCAO DA CALCADA COM MURO DE CONTENCAO NA RUA SANTA ROSA  DE  LIMA,  NO TRECHO ENTRE A AV. TRES  DE MAIO E A RUA JOSINO FARIAS, NA QUADRA 16 CONF RD 1785 EM ANEXO. PROCESSO No 113/21 PREGAO PRESENCIAL No 29/21 SRP 20/21</t>
  </si>
  <si>
    <t>0202100005218</t>
  </si>
  <si>
    <t>MAO  DE  OBRA  PARA CONSTRUCAO DE 04 BOCAS DE LOBO CONF RD 1821 EM ANEXO. PROCESSO 113/21 PREGAO P. 29/21 SRP 20/21</t>
  </si>
  <si>
    <t>0202100005316</t>
  </si>
  <si>
    <t>RECAPEAMENTO  ASFALTICO EM CONCRETO BETUMINOSO USINADO A QUENTE - CBUQ CONF CONTRATO No 66/2021 E RD 1906 EM ANEXO. PROCESSO No 178/2021 TOMADA DE PRECOS No 06/2021.</t>
  </si>
  <si>
    <t>0202100005317</t>
  </si>
  <si>
    <t>RECAPEAMENTO  ASFALTICO EM CONCRETO BETUMINOSO USINADO A QUENTE - CBUQ CONF CONTRATO No 66/2021 E RD 1907 EM ANEXO. PROCESSO No 178/2021 TOMADA DE PRECOS No 06/2021.</t>
  </si>
  <si>
    <t>0202100005318</t>
  </si>
  <si>
    <t>RECAPEAMENTO  ASFALTICO EM CONCRETO BETUMINOSO USINADO A QUENTE - CBUQ CONF CONTRATO No 66/2021 E RD 1908 EM ANEXO. PROCESSO No 178/2021 TOMADA DE PRECOS No 06/2021.</t>
  </si>
  <si>
    <t>0202100005319</t>
  </si>
  <si>
    <t>FRESAGEM  DE  PAVIMENTO  ASFALTICO  PARA RECAPEAMENTO ASFALTICO EM CONCRETO BETUMINOSO  USINADO  A  QUENTE - CBUQ CONF CONTRATO No 65/2021 E RD 1909 EM ANEXO. PROCESSO No 177/2021 TOMADA DE PRECOS No 05/2021.</t>
  </si>
  <si>
    <t>0202100005771</t>
  </si>
  <si>
    <t>EXAMES    DE RESSONANCIA MAGNETICA VIA CONVeNIO DE PRESTACAO DE SERVICO COM O  CONSORCIO    PUBLICO    FRONTEIRA  NOROESTE  -  COFRON,  CONF RD 2054 EM ANEXO.</t>
  </si>
  <si>
    <t>0202100005791</t>
  </si>
  <si>
    <t>RESSARCIMENTO  DE DESPESAS COM TAXI PARA FINS DE ATENDIMENTO DE OCORReNCIAS JUNTO  AO  CONSELHO  TUTELAR,  PARA  O  ANO  DE 2021 CONF RD 2076 EM ANEXO.</t>
  </si>
  <si>
    <t>0202000006003</t>
  </si>
  <si>
    <t>CONTRIBUICAO    CONASEMS   RETIDA  PELO FES/RS NAS TRANSFERENCIAS ESTADUAIS DA    SAUDE    CONFORME   RESOLUCAO  020/18  CIB/RS.  R$  180,00  MENSAIS DEZEMBRO DE 2020. COMPLEMENTAR DA NE 1656</t>
  </si>
  <si>
    <t>0202100006092</t>
  </si>
  <si>
    <t>SEGURO  PARA  O VEICULO CITROEN/AIRCROSS (IZD3G00) DO CONSELHO TUTELAR CONF CONTRATO No 079/1 E TERMO ADITIVO 002 EM ANEXO. PROCESSO 135/19 DISPENSA 57/19</t>
  </si>
  <si>
    <t>3.3.90.30.09.02.00.000</t>
  </si>
  <si>
    <t>0202100006119</t>
  </si>
  <si>
    <t>MEDICAMENTOS  PARA MANUTENCAO DO ATENDIMENTO FARMACOLOGICO JUNTO A FARMACIA BASICA DO MUNICIPIO CONF RD 2248 EM ANEXO.</t>
  </si>
  <si>
    <t>0202100006148</t>
  </si>
  <si>
    <t>EXECUCAO  DO  PROJETO DE ADEQUACAO E PINTURA DO PREDIO DO PALACIO MUNICIPAL CONF. 073/2021 RD 2132 EM ANEXO. PROCESSO No 165/21 TOMADA DE PRECOS No 04/21</t>
  </si>
  <si>
    <t>0202100006149</t>
  </si>
  <si>
    <t>EXECUCAO  DO  PROJETO DE ADEQUACAO E PINTURA DO PREDIO DO PALACIO MUNICIPAL CONF. 073/2021 RD 2133 EM ANEXO. PROCESSO No 165/21 TOMADA DE PRECOS No 04/21</t>
  </si>
  <si>
    <t>0202100006199</t>
  </si>
  <si>
    <t>ALARGAMENTO   E  CONSTRUCAO  DE  PONTE  ENTRE  OS  MUNICIPIOS  DE  GIRUA  E INDEPENDENCIA  CONF.  TERMO  DE  CONVENIO DE COOPERACAO 007/2021 EM  ANEXO.</t>
  </si>
  <si>
    <t>0202100006221</t>
  </si>
  <si>
    <t>MATERIAL  PARA  CONSTRUCAO DE DOIS BANHEIROS E UM ALMOXARIFADO NO CEMITERIO MUNICIPAL DE INDEPENDENCIA CONF RD 2107 EM ANEXO. PROCESSO  No  98/21  PREGAO  P.  No  25/21  SRP  No 18/21 EDITAL No 29/21.</t>
  </si>
  <si>
    <t>0202100006715</t>
  </si>
  <si>
    <t>TARIFA  DE  ENERGIA ELETRICA UTILIZADA NA ILUMINACAO PUBLICA REF. EXERCICIO 2021. MES: FAT. No: No CONOSCO: 3082467837</t>
  </si>
  <si>
    <t>4.4.90.52.28.00.00.000</t>
  </si>
  <si>
    <t>0202100006766</t>
  </si>
  <si>
    <t>SERRA  PARA  CORTE DE CARCACA DE BOVINOS E/OU SUINOS PARA USO NO ABATEDOURO MUNICIPAL. PROCESSO 262/2021 DISPENSA 174/2021 PATRIM. No NE TRANSPOSTA DA NE 6540 ACERTO DE DOTACAO</t>
  </si>
  <si>
    <t>0202101006805</t>
  </si>
  <si>
    <t>ELABORACAO  DE  AVALIACAO  ATUARIAL E NOTA TECNICA ATUARIAL DO EXERCICIO DE 2021 E 2022 CONF CONTRATO 096/2021 E RD 2492 EM ANEXO. PROCESSO 274/21 DISPENSA 178/21</t>
  </si>
  <si>
    <t>0202100006999</t>
  </si>
  <si>
    <t>CONSULTA  MEDICA  OFTALMOLOGICA A PACIENTES DA REDE BASICA DE SAUDE CONF RD 2624 EM ANEXO. TERMO  004/21  PROCESSO  270/21  INEXIGIBILIDADE  23/21  CHAMAMENTO PUBLICO 002/21</t>
  </si>
  <si>
    <t>0202100007000</t>
  </si>
  <si>
    <t>PROCEDIMENTO  MEDICO  OFTALMOLOGIA A PACIENTES DA REDE BASICA DE SAUDE CONF RD 2625 EM ANEXO. TERMO  004/21  PROCESSO  270/21  INEXIGIBILIDADE  23/21  CHAMAMENTO PUBLICO 002/21</t>
  </si>
  <si>
    <t>0202100007001</t>
  </si>
  <si>
    <t>PROCEDIMENTO  MEDICO  OFTALMOLOGIA A PACIENTES DA REDE BASICA DE SAUDE CONF RD 2626 EM ANEXO. TERMO  004/21  PROCESSO  270/21  INEXIGIBILIDADE  23/21  CHAMAMENTO PUBLICO 002/21</t>
  </si>
  <si>
    <t>0202100007006</t>
  </si>
  <si>
    <t>MATERIAL  PERMANENTE  PARA  AS  ESCOLAS MUNICIPAIS CONF RD 2643 EM ANEXO. PROCESSO No 258/21 PREGAO PRESENCIAL No 44/21 SRP 35/21 PATRIM. No</t>
  </si>
  <si>
    <t>0202100007007</t>
  </si>
  <si>
    <t>MATERIAL  PERMANENTE  PARA  AS  ESCOLAS MUNICIPAIS CONF RD 2642 EM ANEXO. PROCESSO No 258/21 PREGAO PRESENCIAL No 44/21 SRP 35/21 PATRIM. No</t>
  </si>
  <si>
    <t>0202100007033</t>
  </si>
  <si>
    <t>MATERIAL PERMANENTE PARA O GABINETE CONF RD 2676 EM ANEXO. PROCESSO No 258/21 PREGAO PRESENCIAL No 44/21 SRP 35/21 MICROCOMPUTADOR X R$ 8.260,00 PATRIM. No</t>
  </si>
  <si>
    <t>0202100007034</t>
  </si>
  <si>
    <t>MATERIAL  PERMANENTE  PARA  A SECR. DE ADMINISTRACAO E SETORES CONF RD 2676 EM ANEXO. PROCESSO No 258/21 PREGAO PRESENCIAL No 44/21 SRP 35/21 02 UN. MICROCOMPUTADOR X R$ 8.260,00 PATRIM. No</t>
  </si>
  <si>
    <t>0202100007035</t>
  </si>
  <si>
    <t>MATERIAL  PERMANENTE  PARA O SETOR DE ASSESSORIA E CONSULTORIA CONF RD 2677 EM ANEXO. PROCESSO No 258/21 PREGAO PRESENCIAL No 44/21 SRP 35/21 02 UN. MICROCOMPUTADOR X R$ 8.260,00 PATRIM. No</t>
  </si>
  <si>
    <t>0202100007300</t>
  </si>
  <si>
    <t>MATERIAL  PARA  A MANUTENCAO E DESENVOLVIMENTO DAS ATIVIDADES DA SECRETARIA MUNICIPAL DE OBRAS E VIACAO. CONF RD 2700 EM ANEXO.</t>
  </si>
  <si>
    <t>0202100007416</t>
  </si>
  <si>
    <t>FRETE  PARA  TRANSPORTE  DE  MEDICAMENTOS  DO CONSORCIO CISMISSOES DE ENTRE IJUIS  ATE A SECRETARIA DE SAUDE DO MUNICIPIO DE INDEPENDENCIA CONF RD 2732 EM ANEXO.</t>
  </si>
  <si>
    <t>0202100007445</t>
  </si>
  <si>
    <t>MATERIAL  PARA  COLOCAR  FORRO  NOS  BANHEIROS  E ALMOXARIFADO DO CEMITERIO MUNICIPAL. CONF RD 2747 EM ANEXO. PROCESSO No 299/2021 DISPENSA No 192</t>
  </si>
  <si>
    <t>0202100007447</t>
  </si>
  <si>
    <t>MAO  DE  OBRA  PARA COLOCAR FORRO NOS BANHEIROS E ALMOXARIFADO DO CEMITERIO MUNICIPAL. CONF RD 2749 EM ANEXO. PROCESSO No 299/2021 DISPENSA No 192</t>
  </si>
  <si>
    <t>0202100007534</t>
  </si>
  <si>
    <t>SERVICOS  DE  LICENCA  DE  USO,  PRODUTO  PROCERGS  (APLICATIVO PARA GESTAO ADMINISTRATIVA  DE RECURSOS DE MULTAS DE TRANSITO). CONF RD 44 EM ANEXO. SISTEMA EML- EMULACAO DE TERMINAL SISTEMA SER -SERVICO DE REDE ESPECIALIZADA NE COMPLEMENTAR A NE 1440 E 1441.</t>
  </si>
  <si>
    <t>0202101007862</t>
  </si>
  <si>
    <t>CONTRATACAO   DE  EMPRESA  ESPECIALIZADA  PARA  REALIZACAO  DA  ANALISE  DE PROCESSOS  DE  COBRANCA DO INSS JUNTO AO RPPS DE INDEPENDENCIA A CONTRATACA O  E  NECESSARIA  POIS    ATE 31/12/2021 OS PROCESSOS DEVEM SER ANALISADOS, SUJEITOS  A  INCIDeNCIA  DE  MULTAS  E  JUROS  CASO NAO SEJAM ANALISADOS, E CALCULADOS  NO SISTEMA COMPREV,  ESTA EMPRESA IRA REALIZAR A ANaLISE DE  81</t>
  </si>
  <si>
    <t>0202100007912</t>
  </si>
  <si>
    <t>FRALDAS  PARA  DISTRIBUICAO  AOS  PACIENTES  EM  TRATAMENTO DOMICILIAR, NOS TERMOS    DA   RESOLUCAO  No  309/2015,  ART. 1o, LEI No 5.991 CONF RD 2963 EM ANEXO. PROCESSO    No143/2021    PREGAO    ELETRÒNICO    No08/2021  SRP  No27/2021</t>
  </si>
  <si>
    <t>PRE</t>
  </si>
  <si>
    <t>0202100007913</t>
  </si>
  <si>
    <t>FRALDAS  PARA  DISTRIBUICAO  AOS  PACIENTES  EM  TRATAMENTO DOMICILIAR, NOS TERMOS    DA   RESOLUCAO  No  309/2015,  ART. 1o, LEI No 5.991 CONF RD 2964 EM ANEXO. PROCESSO    No143/2021    PREGAO    ELETRÒNICO    No08/2021  SRP  No27/2021</t>
  </si>
  <si>
    <t>0202100008237</t>
  </si>
  <si>
    <t>CONTRATACAO  DE  EMPRESA  PARA  EXECUCAO DE PAVIMENTACAO POLIEDRICA EM VIAS PUBLICAS.  CONF  RD  2974  E  CONTRATO  No  110/2021  EM  ANEXO  NE 8238. PROCESSO No 218/2021, TOMADA DE PRECOS No 08/2021</t>
  </si>
  <si>
    <t>0202100008238</t>
  </si>
  <si>
    <t>CONTRATACAO  DE  EMPRESA  PARA  EXECUCAO DE PAVIMENTACAO POLIEDRICA EM VIAS PUBLICAS. CONF RD 2969 E CONTRATO No 110/2021 EM ANEXO. PROCESSO No 218/2021, TOMADA DE PRECOS No 08/2021</t>
  </si>
  <si>
    <t>0202100008239</t>
  </si>
  <si>
    <t>CONTRATACAO  DE  EMPRESA  PARA  EXECUCAO DE PAVIMENTACAO POLIEDRICA EM VIAS PUBLICAS.  CONF  RD  2973  E  CONTRATO  No  110/2021  EM  ANEXO  NE 8238. PROCESSO No 218/2021, TOMADA DE PRECOS No 08/2021</t>
  </si>
  <si>
    <t>0202100008240</t>
  </si>
  <si>
    <t>CONTRATACAO  DE  EMPRESA  PARA  EXECUCAO DE PAVIMENTACAO POLIEDRICA EM VIAS PUBLICAS.  CONF  RD  2972  E  CONTRATO  No  110/2021  EM  ANEXO  NE 8238. PROCESSO No 218/2021, TOMADA DE PRECOS No 08/2021</t>
  </si>
  <si>
    <t>0202100008241</t>
  </si>
  <si>
    <t>CONTRATACAO  DE  EMPRESA  PARA  EXECUCAO DE PAVIMENTACAO POLIEDRICA EM VIAS PUBLICAS.  CONF  RD  2971  E  CONTRATO  No  110/2021  EM  ANEXO  NE 8238. PROCESSO No 218/2021, TOMADA DE PRECOS No 08/2021</t>
  </si>
  <si>
    <t>0202100008242</t>
  </si>
  <si>
    <t>CONTRATACAO  DE  EMPRESA  PARA  EXECUCAO DE PAVIMENTACAO POLIEDRICA EM VIAS PUBLICAS.  CONF  RD  2970  E  CONTRATO  No  110/2021  EM  ANEXO  NE 8238. PROCESSO No 218/2021, TOMADA DE PRECOS No 08/2021</t>
  </si>
  <si>
    <t>0202100008243</t>
  </si>
  <si>
    <t>CONTRATACAO  DE  EMPRESA  PARA  EXECUCAO DE PAVIMENTACAO POLIEDRICA EM VIAS PUBLICAS.  CONF  RD  2967  E  CONTRATO  No  110/2021  EM  ANEXO  NE 8238. PROCESSO No 218/2021, TOMADA DE PRECOS No 08/2021</t>
  </si>
  <si>
    <t>0202100008244</t>
  </si>
  <si>
    <t>CONTRATACAO  DE  EMPRESA  PARA  EXECUCAO DE PAVIMENTACAO POLIEDRICA EM VIAS PUBLICAS.  CONF  RD  2968  E  CONTRATO  No  110/2021  EM  ANEXO  NE 8238. PROCESSO No 218/2021, TOMADA DE PRECOS No 08/2021</t>
  </si>
  <si>
    <t>0202100008256</t>
  </si>
  <si>
    <t>TARIFA  DE  ENERGIA  ELETRICA  UTILIZADA  NAS DECORACOES NATALINAS. CONF RD 2982 EM ANEXO.</t>
  </si>
  <si>
    <t>0202100008263</t>
  </si>
  <si>
    <t>ATERRO  LICENCIADO  PARA  RECEBIMENTO  DE  RESIDUOS SOLIDOS DO MUNICIPIO DE INDEPENDENCIA CONF CONTRATO No033/2018 E TERMO ADITIVO 001/2020. PROCESSO 45/18 INEXIGIBILIDADE 04/18 NE COMPLEMENTAR A NE 90.</t>
  </si>
  <si>
    <t>0202100008267</t>
  </si>
  <si>
    <t>APARELHOS  DE  AR  CONDICIONADO,  PARA  OS PSF. CONF CONTRATO 112/2021 E RD 2985 EM ANEXO. PROCESSO No 306/2021, PREGAO  ELETRoNICO No 18/2021.</t>
  </si>
  <si>
    <t>0202100008355</t>
  </si>
  <si>
    <t>RECAPEAMENTO    ASFALTICO  EM  CONCRETO  BETUMINOSO USINADO A QUENTE - CBUQ CONF CONTRATO No 66/2021 PROCESSO No 178/2021 TOMADA DE PRECOS No 06/2021. NE TRANSPOSTA DA NE 5316 AJUSTE DE VINCULACAO.</t>
  </si>
  <si>
    <t>0202100008356</t>
  </si>
  <si>
    <t>0202100008357</t>
  </si>
  <si>
    <t>EXECUCAO  DA  REVITALIZACAO  DA  ILUMINACAO PUBLICA PARA TECNOLOGIA DE LED. CONF CONTRATO No 113/2021 E RD 2989 EM ANEXO. PROCESSO No 291/2021, TOMADA DE PRECOS No11/2021,</t>
  </si>
  <si>
    <t>0202100008358</t>
  </si>
  <si>
    <t>MATERIAL  PARA  REVITALIZACAO DA ILUMINACAO PUBLICA PARA TECNOLOGIA DE LED. CONF CONTRATO No 113/2021 E RD 2988 EM ANEXO. PROCESSO No 291/2021, TOMADA DE PRECOS No11/2021,</t>
  </si>
  <si>
    <t>0202100008362</t>
  </si>
  <si>
    <t>PECAS  PARA  A  MANUTENCAO  DO  CAMINHAO  No  20 DA SECRETARIA MUNICIPAL DE SERVICOS URBANOS E TRaNSITO. CONF RD 2990 EM ANEXO. LICITACAO No 209/2021 - MODALIDADE: DISPENSADA</t>
  </si>
  <si>
    <t>0202100008368</t>
  </si>
  <si>
    <t>SMARTPHONE  CAPACIDADE  MINIMA 64GB PARA MANUTENCAO DO PROGRAMA DE SAUDE NA ESCOLA. CONF RD 3011 EM ANEXO. PROCESSO  No  258/2021  PREGAO  PRESENCIAL  No  44/2021  SRP No 35/2021. PATRIM. No</t>
  </si>
  <si>
    <t>0202100008369</t>
  </si>
  <si>
    <t>SUPORTE  DE TETO PARA PROJETOR PARA MANUTENCAO DO PROGRAMA SAUDE NA ESCOLA. CONF RD 3012 EM ANEXO. PROCESSO  No  258/2021  PREGAO  PRESENCIAL  No  44/2021  SRP No 35/2021. PATRIM. No</t>
  </si>
  <si>
    <t>0202100008370</t>
  </si>
  <si>
    <t>TELA  DE  PROJECAO  COM  TRIPE PARA MANUTENCAO DO PROGRAMA SAUDE NA ESCOLA. CONF RD 3010 EM ANEXO. PROCESSO    No258/2021    PREGAO   PRESENCIAL  No44/2021  SRP  No35/2021. PATRIM. No</t>
  </si>
  <si>
    <t>0202100008371</t>
  </si>
  <si>
    <t>TELA  DE  PROJECAO  COM  TRIPE PARA MANUTENCAO DO PROGRAMA SAUDE NA ESCOLA. CONF RD 3009 EM ANEXO. PROCESSO    No258/2021    PREGAO   PRESENCIAL  No44/2021  SRP  No35/2021. PATRIM. No</t>
  </si>
  <si>
    <t>0202100008372</t>
  </si>
  <si>
    <t>AQUISICAO  DE  PROJETOR  MULTIMIDIA  PARA  MANUTENCAO  DO PROGRAMA SAUDE NA ESCOLA. CONF RD 3008 EM ANEXO. PROCESSO  No  258/2021  PREGAO  PRESENCIAL  No  44/2021  SRP No 35/2021. PATRIM. No</t>
  </si>
  <si>
    <t>0202100008373</t>
  </si>
  <si>
    <t>IMPRESSORA  MULTIFUNCIONAL  PARA  MANUTENCAO  DO  PROGRAMA SAUDE NA ESCOLA. CONF RD 3008 EM ANEXO NE 8372. PROCESSO  No  258/2021  PREGAO  PRESENCIAL  No  44/2021  SRP No 35/2021. PATRIM. No</t>
  </si>
  <si>
    <t>0202100008387</t>
  </si>
  <si>
    <t>ASSESSORIA  DO  PROGRAMA  EDUCACAO  INFANTIL, AUXILIO FINANCEIRO PARA NOVAS MATRICULAS  PARA  SMECDT,  PARA  O  ANO  DE  2022.  CONF  RD 3014 EM ANEXO.</t>
  </si>
  <si>
    <t>0202100008389</t>
  </si>
  <si>
    <t>SERVICOS  DE  LICENCA  DE  USO,  PRODUTO  PROCERGS  (APLICATIVO PARA GESTAO ADMINISTRATIVA DE RECURSOS DE MULTAS DE TRANSITO). SISTEMA EML- EMULACAO DE TERMINAL SISTEMA SER -SERVICO DE REDE ESPECIALIZADA NE COMPLEMENTAR A NE 7534.</t>
  </si>
  <si>
    <t>0202100008390</t>
  </si>
  <si>
    <t>RECAPEAMENTO    ASFALTICO  EM  CONCRETO  BETUMINOSO USINADO A QUENTE - CBUQ CONF  CONTRATO  No  66/2021 E ADITIVO No 002 DE REAJUSTE DE VALOR. PROCESSO No 178/2021 TOMADA DE PRECOS No 06/2021.</t>
  </si>
  <si>
    <t>RECEITAS CORRENTES</t>
  </si>
  <si>
    <t>IMPOSTOS, TAXAS E CONTRIBUICOES DE MELHORIA</t>
  </si>
  <si>
    <t>IMPOSTOS</t>
  </si>
  <si>
    <t>IMPOSTOS SOBRE A RENDA E PROVENTOS DE QUALQUER NATUREZA</t>
  </si>
  <si>
    <t>IMPOSTO SOBRE A RENDA - RETIDO NA FONTE</t>
  </si>
  <si>
    <t>IMPOSTO SOBRE A RENDA - RETIDO NA FONTE - TRABALHO</t>
  </si>
  <si>
    <t>IMPOSTO SOBRE A RENDA - RETIDO NA FONTE - TRABALHO - PRINCIPAL</t>
  </si>
  <si>
    <t>IRRF SOBRE RENDIMENTOS DO  TRABALHO - PRINCIPAL  - ATIVOS/INATIVOS DO PODER EXECUTIVO/INDIRETAS</t>
  </si>
  <si>
    <t>IRRF SOBRE RENDIMENTOS DO  TRABALHO - PRINCIPAL  - ATIVOS/INATIVOS DO PODER EXECUTIVO/INDIRETAS - PROPRIO</t>
  </si>
  <si>
    <t>IRRF SOBRE RENDIMENTOS DO  TRABALHO - PRINCIPAL  - ATIVOS/INATIVOS DO PODER EXECUTIVO/INDIRETAS - MDE</t>
  </si>
  <si>
    <t>IRRF SOBRE RENDIMENTOS DO  TRABALHO - PRINCIPAL  - ATIVOS/INATIVOS DO PODER EXECUTIVO/INDIRETAS- ASPS</t>
  </si>
  <si>
    <t>IRRF SOBRE RENDIMENTOS DO  TRABALHO - PRINCIPAL  - ATIVOS/INATIVOS DO PODER LEGISLATIVO</t>
  </si>
  <si>
    <t>IRRF SOBRE RENDIMENTOS DO  TRABALHO - PRINCIPAL  - ATIVOS/INATIVOS DO PODER LEGISLATIVO - PROPRIO</t>
  </si>
  <si>
    <t>IRRF SOBRE RENDIMENTOS DO  TRABALHO - PRINCIPAL  - ATIVOS/INATIVOS DO PODER LEGISLATIVO - MDE</t>
  </si>
  <si>
    <t>IRRF SOBRE RENDIMENTOS DO  TRABALHO - PRINCIPAL  - ATIVOS/INATIVOS DO PODER LEGISLATIVO - ASPS</t>
  </si>
  <si>
    <t>IRRF SOBRE RENDIMENTOS DO  TRABALHO - PRINCIPAL  - INATIVOS PAGOS PELO RPPS</t>
  </si>
  <si>
    <t>IRRF SOBRE RENDIMENTOS DO  TRABALHO - PRINCIPAL  - INATIVOS PAGOS PELO RPPS - PROPRIO</t>
  </si>
  <si>
    <t>IRRF SOBRE RENDIMENTOS DO  TRABALHO - PRINCIPAL  - INATIVOS PAGOS PELO RPPS - MDE</t>
  </si>
  <si>
    <t>IRRF SOBRE RENDIMENTOS DO  TRABALHO - PRINCIPAL  - INATIVOS PAGOS PELO RPPS - ASPS</t>
  </si>
  <si>
    <t>IMPOSTO SOBRE A RENDA - RETIDO NA FONTE - OUTROS RENDIMENTOS</t>
  </si>
  <si>
    <t>IMPOSTO SOBRE A RENDA - RETIDO NA FONTE - OUTROS RENDIMENTOS - PRINCIPAL</t>
  </si>
  <si>
    <t>IRRF - OUTROS RENDIMENTOS - PRINCIPAL  - PODER EXECUTIVO</t>
  </si>
  <si>
    <t>IRRF - OUTROS RENDIMENTOS - PRINCIPAL  - PODER EXECUTIVO - PROPRIO</t>
  </si>
  <si>
    <t>IRRF - OUTROS RENDIMENTOS - PRINCIPAL  - PODER EXECUTIVO - MDE</t>
  </si>
  <si>
    <t>IRRF - OUTROS RENDIMENTOS - PRINCIPAL  - PODER EXECUTIVO - ASPS</t>
  </si>
  <si>
    <t>1.1.1.3.03.4.1.02.00.00.00.000</t>
  </si>
  <si>
    <t>IRRF - OUTROS RENDIMENTOS - PRINCIPAL  - PODER LEGISLATIVO</t>
  </si>
  <si>
    <t>1.1.1.3.03.4.1.02.01.00.00.000</t>
  </si>
  <si>
    <t>IRRF - OUTROS RENDIMENTOS - PRINCIPAL  - PODER LEGISLATIVO - PROPRIO</t>
  </si>
  <si>
    <t>1.1.1.3.03.4.1.02.02.00.00.000</t>
  </si>
  <si>
    <t>IRRF - OUTROS RENDIMENTOS - PRINCIPAL  - PODER LEGISLATIVO - MDE</t>
  </si>
  <si>
    <t>1.1.1.3.03.4.1.02.03.00.00.000</t>
  </si>
  <si>
    <t>IRRF - OUTROS RENDIMENTOS - PRINCIPAL  - PODER LEGISLATIVO - ASPS</t>
  </si>
  <si>
    <t>IMPOSTOS ESPECIFICOS DE ESTADOS, DF E MUNICIPIOS</t>
  </si>
  <si>
    <t>IMPOSTOS SOBRE O PATRIMONIO PARA ESTADOS/DF/MUNICIPIOS</t>
  </si>
  <si>
    <t>IMPOSTO SOBRE A PROPRIEDADE PREDIAL E TERRITORIAL URBANA</t>
  </si>
  <si>
    <t>IMPOSTO SOBRE A PROPRIEDADE PREDIAL E TERRITORIAL URBANA - PRINCIPAL</t>
  </si>
  <si>
    <t>IPTU - PRINCIPAL  - PROPRIO</t>
  </si>
  <si>
    <t>IPTU - PRINCIPAL  - MDE</t>
  </si>
  <si>
    <t>IPTU - PRINCIPAL  - ASPS</t>
  </si>
  <si>
    <t>IMPOSTO SOBRE A PROPRIEDADE PREDIAL E TERRITORIAL URBANA - MULTAS E JUROS DE MORA</t>
  </si>
  <si>
    <t>IPTU - MULTAS E JUROS DE MORA  - PROPRIO</t>
  </si>
  <si>
    <t>IPTU - MULTAS E JUROS DE MORA  - MDE</t>
  </si>
  <si>
    <t>IPTU - MULTAS E JUROS DE MORA  - ASPS</t>
  </si>
  <si>
    <t>IMPOSTO SOBRE A PROPRIEDADE PREDIAL E TERRITORIAL URBANA - DIVIDA ATIVA</t>
  </si>
  <si>
    <t>IPTU - DIVIDA ATIVA  - PROPRIO</t>
  </si>
  <si>
    <t>IPTU - DIVIDA ATIVA  - MDE</t>
  </si>
  <si>
    <t>IPTU - DIVIDA ATIVA  - ASPS</t>
  </si>
  <si>
    <t>IMPOSTO SOBRE A PROPRIEDADE PREDIAL E TERRITORIAL URBANA - MULTAS E JUROS DE MORA DA DIVIDA ATIVA</t>
  </si>
  <si>
    <t>IPTU - MULTAS E JUROS DE MORA DA DIVIDA ATIVA  - PROPRIO</t>
  </si>
  <si>
    <t>IPTU - MULTAS E JUROS DE MORA DA DIVIDA ATIVA  - MDE</t>
  </si>
  <si>
    <t>IPTU - MULTAS E JUROS DE MORA DA DIVIDA ATIVA  - ASPS</t>
  </si>
  <si>
    <t>IMPOSTO SOBRE TRANSMISSAO “INTER VIVOS” DE BENS IMOVEIS E DE DIREITOS REAIS SOBRE IMOVEIS</t>
  </si>
  <si>
    <t>IMPOSTO SOBRE TRANSMISSAO “INTER VIVOS” DE BENS IMOVEIS E DE DIREITOS REAIS SOBRE IMOVEIS - PRINCIPAL</t>
  </si>
  <si>
    <t>ITBI - PRINCIPAL  - PROPRIO</t>
  </si>
  <si>
    <t>ITBI - PRINCIPAL  - MDE</t>
  </si>
  <si>
    <t>ITBI - PRINCIPAL  - ASPS</t>
  </si>
  <si>
    <t>IMPOSTOS SOBRE A PRODUCAO, CIRCULACAO DE MERCADORIAS E SERVICOS</t>
  </si>
  <si>
    <t>IMPOSTO SOBRE SERVICOS DE QUALQUER NATUREZA</t>
  </si>
  <si>
    <t>IMPOSTO SOBRE SERVICOS DE QUALQUER NATUREZA - PRINCIPAL</t>
  </si>
  <si>
    <t>ISS - PRINCIPAL  - PROPRIO</t>
  </si>
  <si>
    <t>ISS - PRINCIPAL  - MDE</t>
  </si>
  <si>
    <t>ISS - PRINCIPAL  - ASPS</t>
  </si>
  <si>
    <t>IMPOSTO SOBRE SERVICOS DE QUALQUER NATUREZA - MULTAS E JUROS DE MORA</t>
  </si>
  <si>
    <t>ISS - MULTAS E JUROS DE MORA  - PROPRIO</t>
  </si>
  <si>
    <t>ISS - MULTAS E JUROS DE MORA  - MDE</t>
  </si>
  <si>
    <t>ISS - MULTAS E JUROS DE MORA  - ASPS</t>
  </si>
  <si>
    <t>IMPOSTO SOBRE SERVICOS DE QUALQUER NATUREZA - DIVIDA ATIVA</t>
  </si>
  <si>
    <t>ISS - DIVIDA ATIVA  - PROPRIO</t>
  </si>
  <si>
    <t>ISS - DIVIDA ATIVA  - MDE</t>
  </si>
  <si>
    <t>ISS - DIVIDA ATIVA  - ASPS</t>
  </si>
  <si>
    <t>IMPOSTO SOBRE SERVICOS DE QUALQUER NATUREZA - MULTAS E JUROS DE MORA DA DIVIDA ATIVA</t>
  </si>
  <si>
    <t>ISS - MULTAS E JUROS DE MORA DA DIVIDA ATIVA  - PROPRIO</t>
  </si>
  <si>
    <t>ISS - MULTAS E JUROS DE MORA DA DIVIDA ATIVA  - MDE</t>
  </si>
  <si>
    <t>ISS - MULTAS E JUROS DE MORA DA DIVIDA ATIVA  - ASPS</t>
  </si>
  <si>
    <t>TAXAS</t>
  </si>
  <si>
    <t>TAXAS - ESPECIFICAS DE ESTADOS, DF E MUNICIPIOS</t>
  </si>
  <si>
    <t>TAXAS DE INSPECAO, CONTROLE E FISCALIZACAO</t>
  </si>
  <si>
    <t>TAXA DE FISCALIZACAO DE VIGILANCIA SANITARIA</t>
  </si>
  <si>
    <t>TAXA DE FISCALIZACAO DE VIGILANCIA SANITARIA - PRINCIPAL</t>
  </si>
  <si>
    <t>TAXA DE FISCALIZACAO DE VIGILANCIA SANITARIA - DIVIDA ATIVA</t>
  </si>
  <si>
    <t>TAXA DE FISCALIZACAO DE VIGILANCIA SANITARIA - MULTAS E JUROS DE MORA DA DIVIDA ATIVA</t>
  </si>
  <si>
    <t>TAXAS DE INSPECAO, CONTROLE E FISCALIZACAO - OUTRAS</t>
  </si>
  <si>
    <t>TAXAS DE INSPECAO, CONTROLE E FISCALIZACAO - OUTRAS - PRINCIPAL</t>
  </si>
  <si>
    <t>TAXA DE VISTORIA - PRINCIPAL</t>
  </si>
  <si>
    <t>ALVARA DE LICENCA E LOCALIZACAO - PRINCIPAL</t>
  </si>
  <si>
    <t>TAXA DE EXPEDIENTE - PRINCIPAL</t>
  </si>
  <si>
    <t>TAXA DE LICENCA AMBIENTAL - PRINCIPAL</t>
  </si>
  <si>
    <t>TAXA DE APROVACAO DE PROJETOS DE CONSTRUCAO CIVIL - PRINCIPAL</t>
  </si>
  <si>
    <t>TAXA DE APROVACAO DE LOTEAMENTO/FRACIONAMENTO - PRINCIPAL</t>
  </si>
  <si>
    <t>TAXAS DE INSPECAO, CONTROLE E FISCALIZACAO - OUTRAS - MULTAS E JUROS DE MORA</t>
  </si>
  <si>
    <t>TAXA DE VISTORIA - MULTA E JUROS DE MORA</t>
  </si>
  <si>
    <t>ALVARA DE LICENCA E LOCALIZACAO - MULTA E JUROS DE MORA</t>
  </si>
  <si>
    <t>1.1.2.8.01.9.2.04.00.00.00.000</t>
  </si>
  <si>
    <t>TAXA DE EXPEDIENTE - MULTA E JUROS DE MORA</t>
  </si>
  <si>
    <t>TAXAS DE INSPECAO, CONTROLE E FISCALIZACAO - OUTRAS - DIVIDA ATIVA</t>
  </si>
  <si>
    <t>TAXA DE VISTORIA - DIVIDA ATIVA</t>
  </si>
  <si>
    <t>1.1.2.8.01.9.3.03.00.00.00.000</t>
  </si>
  <si>
    <t>ALVARA DE LICENCA E LOCALIZACAO - DIVIDA ATIVA</t>
  </si>
  <si>
    <t>1.1.2.8.01.9.3.04.00.00.00.000</t>
  </si>
  <si>
    <t>TAXA DE EXPEDIENTE - DIVIDA ATIVA</t>
  </si>
  <si>
    <t>1.1.2.8.01.9.3.05.00.00.00.000</t>
  </si>
  <si>
    <t>TAXA DE LICENCA AMBIENTAL - DIVIDA ATIVA</t>
  </si>
  <si>
    <t>TAXAS DE INSPECAO, CONTROLE E FISCALIZACAO - OUTRAS - MULTAS E JUROS DE MORA DA DIVIDA ATIVA</t>
  </si>
  <si>
    <t>TAXA DE VISTORIA - MULTA E JUROS DE MORA DA DIVIDA ATIVA</t>
  </si>
  <si>
    <t>1.1.2.8.01.9.4.03.00.00.00.000</t>
  </si>
  <si>
    <t>ALVARA DE LICENCA E LOCALIZACAO - MULTA E JUROS DE MORA DA DIVIDA ATIVA</t>
  </si>
  <si>
    <t>1.1.2.8.01.9.4.04.00.00.00.000</t>
  </si>
  <si>
    <t>TAXA DE EXPEDIENTE - MULTA E JUROS DE MORA DA DIVIDA ATIVA</t>
  </si>
  <si>
    <t>1.1.2.8.01.9.4.05.00.00.00.000</t>
  </si>
  <si>
    <t>TAXA DE LICENCA AMBIENTAL - MULTA E JUROS DE MORA DA DIVIDA ATIVA</t>
  </si>
  <si>
    <t>1.1.2.8.02.0.0.00.00.00.00.000</t>
  </si>
  <si>
    <t>TAXAS PELA PRESTACAO DE SERVICOS</t>
  </si>
  <si>
    <t>1.1.2.8.02.9.0.00.00.00.00.000</t>
  </si>
  <si>
    <t>TAXAS PELA PRESTACAO DE SERVICOS - OUTRAS</t>
  </si>
  <si>
    <t>1.1.2.8.02.9.1.00.00.00.00.000</t>
  </si>
  <si>
    <t>TAXAS PELA PRESTACAO DE SERVICOS - OUTRAS - PRINCIPAL</t>
  </si>
  <si>
    <t>1.1.2.8.02.9.1.01.00.00.00.000</t>
  </si>
  <si>
    <t>TAXA DE COLETA DE LIXO - PRINCIPAL</t>
  </si>
  <si>
    <t>1.1.2.8.02.9.3.00.00.00.00.000</t>
  </si>
  <si>
    <t>TAXAS PELA PRESTACAO DE SERVICOS - OUTRAS - DIVIDA ATIVA</t>
  </si>
  <si>
    <t>1.1.2.8.02.9.3.02.00.00.00.000</t>
  </si>
  <si>
    <t>TAXA PROGRAMA REFLORESTAMENTO - DIVIDA ATIVA</t>
  </si>
  <si>
    <t>CONTRIBUICOES</t>
  </si>
  <si>
    <t>CONTRIBUICOES SOCIAIS</t>
  </si>
  <si>
    <t>CONTRIBUICOES SOCIAIS ESPECIFICAS DE ESTADOS, DF E MUNICIPIOS</t>
  </si>
  <si>
    <t>CONTRIBUICAO DO SERVIDOR CIVIL PARA O PLANO DE SEGURIDADE SOCIAL - CPSSS - ESPECIFICO DE EST/DF/MUN</t>
  </si>
  <si>
    <t>CPSSS DO SERVIDOR CIVIL ATIVO</t>
  </si>
  <si>
    <t>CPSSS DO SERVIDOR CIVIL ATIVO - PRINCIPAL</t>
  </si>
  <si>
    <t>1.2.1.8.01.2.0.00.00.00.00.000</t>
  </si>
  <si>
    <t>CPSSS DO SERVIDOR CIVIL INATIVO</t>
  </si>
  <si>
    <t>1.2.1.8.01.2.1.00.00.00.00.000</t>
  </si>
  <si>
    <t>CPSSS DO SERVIDOR CIVIL INATIVO - PRINCIPAL</t>
  </si>
  <si>
    <t>CPSSS DO SERVIDOR CIVIL - PENSIONISTAS</t>
  </si>
  <si>
    <t>CPSSS DO SERVIDOR CIVIL - PENSIONISTAS - PRINCIPAL</t>
  </si>
  <si>
    <t>CONTRIBUICAO PARA O CUSTEIO DO SERVICO DE ILUMINACAO PUBLICA</t>
  </si>
  <si>
    <t>CONTRIBUICAO PARA O CUSTEIO DO SERVICO DE ILUMINACAO PUBLICA - PRINCIPAL</t>
  </si>
  <si>
    <t>RECEITA PATRIMONIAL</t>
  </si>
  <si>
    <t>EXPLORACAO DO PATRIMONIO IMOBILIARIO DO ESTADO</t>
  </si>
  <si>
    <t>ALUGUEIS, ARRENDAMENTOS, FOROS, LAUDEMIOS, TARIFAS DE OCUPACAO</t>
  </si>
  <si>
    <t>ALUGUEIS E ARRENDAMENTOS</t>
  </si>
  <si>
    <t>ALUGUEIS E ARRENDAMENTOS - PRINCIPAL</t>
  </si>
  <si>
    <t>ALUGUEIS E ARRENDAMENTOS - MULTAS E JUROS DE MORA</t>
  </si>
  <si>
    <t>ALUGUEIS E ARRENDAMENTOS - DIVIDA ATIVA</t>
  </si>
  <si>
    <t>ALUGUEIS E ARRENDAMENTOS - MULTAS E JUROS DE MORA DA DIVIDA ATIVA</t>
  </si>
  <si>
    <t>VALORES MOBILIARIOS</t>
  </si>
  <si>
    <t>JUROS E CORRECOES MONETARIAS</t>
  </si>
  <si>
    <t>REMUNERACAO DE DEPOSITOS BANCARIOS</t>
  </si>
  <si>
    <t>REMUNERACAO DE DEPOSITOS BANCARIOS - PRINCIPAL</t>
  </si>
  <si>
    <t>REMUNERACAO DE DEPOSITOS DE RECURSOS VINCULADOS - PRINCIPAL</t>
  </si>
  <si>
    <t>REMUNERACAO DE DEPOSITOS  BANCARIOS DE RECURSOS VINCULADOS - FUNDEB - PRINCIPAL</t>
  </si>
  <si>
    <t>REMUNERACAO DE DEPOSITOS  BANCARIOS DE RECURSOS VINCULADOS - FUNDO DE SAUDE - PRINCIPAL</t>
  </si>
  <si>
    <t>RENDIMENTOS FRALDAS FE RV4050</t>
  </si>
  <si>
    <t>RENDIMENTOS ATENCAO BASICA FEDERAL RV4500</t>
  </si>
  <si>
    <t>RENDIMENTOS ASSISTENCIA FARMACEUTICA FF RV4503</t>
  </si>
  <si>
    <t>RENDIMENTOS PIES FE RV4011</t>
  </si>
  <si>
    <t>RENDIMENTOS FARMACIA BASICA FE RV4050</t>
  </si>
  <si>
    <t>RENDIMENTOS PSF FE RV4090</t>
  </si>
  <si>
    <t>RENDIMENTOS ORGANIZACAO FARMACIA CUSTEIO RV4503</t>
  </si>
  <si>
    <t>1.3.2.1.00.1.1.01.03.29.00.000</t>
  </si>
  <si>
    <t>REND. SEG. ALIMENT. NUTRIC. SAUDE IMPLEMENTACAO RV4505</t>
  </si>
  <si>
    <t>1.3.2.1.00.1.1.01.03.32.00.000</t>
  </si>
  <si>
    <t>REND. COVID-19 SAUDE MENTAL PORT.SES.506/2020 RV4011</t>
  </si>
  <si>
    <t>1.3.2.1.00.1.1.01.03.34.00.000</t>
  </si>
  <si>
    <t>REND ESTRUT./ADEQ. ASSIST. ODONT. APS RV4505 PORT GM/MS 3.473/2020</t>
  </si>
  <si>
    <t>1.3.2.1.00.1.1.01.03.35.00.000</t>
  </si>
  <si>
    <t>REND. ESTRUT. ATENCAO BASICA EMENDA 28620016 PORT. MS/GM 961/2020 RV4505</t>
  </si>
  <si>
    <t>1.3.2.1.00.1.1.01.03.36.00.000</t>
  </si>
  <si>
    <t>REND. COVID-19 PADU SRAG PORT.SES.256/2021 RV4011</t>
  </si>
  <si>
    <t>1.3.2.1.00.1.1.01.03.37.00.000</t>
  </si>
  <si>
    <t>REND. COVID-19 ATECAO BASICA PORT MS/GM 731/2021 RV4500</t>
  </si>
  <si>
    <t>1.3.2.1.00.1.1.01.03.38.00.000</t>
  </si>
  <si>
    <t>REND. COVID-19 ATECAO BASICA PORT MS/GM 894/2021 RV4500</t>
  </si>
  <si>
    <t>1.3.2.1.00.1.1.01.03.39.00.000</t>
  </si>
  <si>
    <t>REND. CUSTEIO EMENDA PORT 319 E 399/2021 RV4297</t>
  </si>
  <si>
    <t>1.3.2.1.00.1.1.01.03.40.00.000</t>
  </si>
  <si>
    <t>RENDIMENTOS PIAPS - SOCIODEMOGRAFICO</t>
  </si>
  <si>
    <t>1.3.2.1.00.1.1.01.03.41.00.000</t>
  </si>
  <si>
    <t>RENDIMENTOS PIAPS - INCENTIVO APS</t>
  </si>
  <si>
    <t>1.3.2.1.00.1.1.01.03.43.00.000</t>
  </si>
  <si>
    <t>RENDIMENTOS PIAPS - PRIMEIRA INFANCIA MELHOR PIM</t>
  </si>
  <si>
    <t>1.3.2.1.00.1.1.01.03.45.00.000</t>
  </si>
  <si>
    <t>REND. PIAPS QUALIFICACAO APS RBC RV4011</t>
  </si>
  <si>
    <t>1.3.2.1.00.1.1.01.03.46.00.000</t>
  </si>
  <si>
    <t>REND. COMBATE RACISMO RV4090</t>
  </si>
  <si>
    <t>1.3.2.1.00.1.1.01.03.47.00.000</t>
  </si>
  <si>
    <t>REND. EMENDA CUSTEIO "PLENO" AB PORT MS/GM 2.684/2021 RV4500</t>
  </si>
  <si>
    <t>1.3.2.1.00.1.1.01.03.48.00.000</t>
  </si>
  <si>
    <t>REND. PROGRAMA FARMACIA CUIDAR+ PORT SES/RS 649/2021 RV4050</t>
  </si>
  <si>
    <t>1.3.2.1.00.1.1.01.06.00.00.000</t>
  </si>
  <si>
    <t>REMUNERACAO DE DEPOSITOS  BANCARIOS DE RECURSOS VINCULADOS - CONTRIBUICAO DE INTERVENCAO NO DOMINIO ECONOMICO - CIDE - PRINCIPAL</t>
  </si>
  <si>
    <t>REMUNERACAO DE DEPOSITOS  BANCARIOS DE RECURSOS VINCULADOS - FUNDO NACIONAL DE ASSISTENCIA SOCIAL - FNAS - PRINCIPAL</t>
  </si>
  <si>
    <t>RENDIMENTOS PSB PBFI FMAS RV1064</t>
  </si>
  <si>
    <t>RENDIMENTOS PSB SCFV FMAS RV1021</t>
  </si>
  <si>
    <t>RENDIMENTOS GBF IGD-BF RV1038</t>
  </si>
  <si>
    <t>RENDIMENTOS OASF/FEAS RV1103</t>
  </si>
  <si>
    <t>1.3.2.1.00.1.1.01.07.08.00.000</t>
  </si>
  <si>
    <t>REND. COVID-19/SUAS PORT MC 751/2022 RV1019</t>
  </si>
  <si>
    <t>1.3.2.1.00.1.1.01.07.09.00.000</t>
  </si>
  <si>
    <t>REND IGD/AUXILIO BRASIL FF RV1037</t>
  </si>
  <si>
    <t>REMUNERACAO DE DEPOSITOS  BANCARIOS DE RECURSOS VINCULADOS - FUNDO NACIONAL DE DESENVOLVIMENTO DA EDUCACAO - FNDE - PRINCIPAL</t>
  </si>
  <si>
    <t>1.3.2.1.00.1.1.01.08.02.00.000</t>
  </si>
  <si>
    <t>RENDIMENTOS PNAE EJA RV1059</t>
  </si>
  <si>
    <t>RENDIMENTOS QSE RV1014</t>
  </si>
  <si>
    <t>RENDIMENTOS PNATE RV1016</t>
  </si>
  <si>
    <t>RENDIMENTOS PNAE FUNDAMENTAL RV1001</t>
  </si>
  <si>
    <t>RENDIMENTOS PNAE CRECHE RV1031</t>
  </si>
  <si>
    <t>1.3.2.1.00.1.1.01.08.08.00.000</t>
  </si>
  <si>
    <t>RENDIMENTOS PNAE PRE-ESCOLA RV1033</t>
  </si>
  <si>
    <t>1.3.2.1.00.1.1.01.08.09.00.000</t>
  </si>
  <si>
    <t>REND. EDUC. INF. NOVAS TURMAS RV1003</t>
  </si>
  <si>
    <t>REMUNERACAO DE OUTROS DEPOSITOS  BANCARIOS DE RECURSOS VINCULADOS - PRINCIPAL</t>
  </si>
  <si>
    <t>RENDIMENTOS FMDMA RV1005</t>
  </si>
  <si>
    <t>RENDIMENTOS PEATE RS RV1017</t>
  </si>
  <si>
    <t>RENDIMENTOS IR DOACAO FUNDICA RV1050</t>
  </si>
  <si>
    <t>REND. PIT FE - PROGRAMA DE INTEGRACAO TRIBUTARIA RV1112</t>
  </si>
  <si>
    <t>1.3.2.1.00.1.1.01.99.18.00.000</t>
  </si>
  <si>
    <t>RENDIMENTOS - CESSAO ONEROSA - PRE-SAL - LEI N. 13885/2019</t>
  </si>
  <si>
    <t>1.3.2.1.00.1.1.01.99.24.00.000</t>
  </si>
  <si>
    <t>REND. APLIC. RECAPEAMENTO ASFALTICO SICONV903783/2020 RV1210</t>
  </si>
  <si>
    <t>1.3.2.1.00.1.1.01.99.25.00.000</t>
  </si>
  <si>
    <t>REND. PAVIMENTACAO ECOVILLA CONV FPE 456/2022 FE</t>
  </si>
  <si>
    <t>1.3.2.1.00.1.1.01.99.26.00.000</t>
  </si>
  <si>
    <t>REND. PAVIMENTA RS FE RV1212</t>
  </si>
  <si>
    <t>1.3.2.1.00.1.1.01.99.27.00.000</t>
  </si>
  <si>
    <t>REND. CONTRAPARTIDA PAVIMENTA RS FE RV1212</t>
  </si>
  <si>
    <t>REMUNERACAO DE DEPOSITOS DE RECURSOS NAO VINCULADOS - PRINCIPAL</t>
  </si>
  <si>
    <t>REMUNERACAO DE OUTROS DEPOSITOS  BANCARIOS DE RECURSOS NAO VINCULADOS - PRINCIPAL</t>
  </si>
  <si>
    <t>RENDIMENTOS PODER EXECUTIVO - BANCO DO BRASIL</t>
  </si>
  <si>
    <t>RENDIMENTOS PODER EXECUTIVO - BANRISUL</t>
  </si>
  <si>
    <t>RENDIMENTOS PODER LEGISLATIVO - BANRISUL</t>
  </si>
  <si>
    <t>RENDIMENTOS PODER EXECUTIVO - SICREDI</t>
  </si>
  <si>
    <t>1.3.2.1.00.1.1.02.99.09.00.000</t>
  </si>
  <si>
    <t>REND CONTRAP PAVIMENTACAO ECOVILLA CONV FPE 456/2022 FE</t>
  </si>
  <si>
    <t>REMUNERACAO DOS RECURSOS DO REGIME PROPRIO DE PREVIDENCIA SOCIAL - RPPS</t>
  </si>
  <si>
    <t>REMUNERACAO DOS RECURSOS DO REGIME PROPRIO DE PREVIDENCIA SOCIAL - RPPS - PRINCIPAL</t>
  </si>
  <si>
    <t>1.3.2.1.00.4.1.14.00.00.00.000</t>
  </si>
  <si>
    <t>FPSM BB PREVID RF IMA-B 5 LP</t>
  </si>
  <si>
    <t>1.3.2.1.00.4.1.15.00.00.00.000</t>
  </si>
  <si>
    <t>FPSM BB PREV. RF IDKA2 TP</t>
  </si>
  <si>
    <t>1.3.2.1.00.4.1.16.00.00.00.000</t>
  </si>
  <si>
    <t>FPSM BB PREVID RF REFERENCIADO DI LP PERFIL</t>
  </si>
  <si>
    <t>1.3.2.1.00.4.1.17.00.00.00.000</t>
  </si>
  <si>
    <t>REND TX ADM RPPS FPSM MOV 0050 3732-X/12.116-9</t>
  </si>
  <si>
    <t>1.3.2.1.00.4.1.18.00.00.00.000</t>
  </si>
  <si>
    <t>REND. CEF FI BRASIL REFERENCIADO DI LP FPSM 0050 0521/006/00000295-1</t>
  </si>
  <si>
    <t>RECEITA DE SERVICOS</t>
  </si>
  <si>
    <t>SERVICOS ADMINISTRATIVOS E COMERCIAIS GERAIS</t>
  </si>
  <si>
    <t>SERVICOS ADMINISTRATIVOS E COMERCIAIS GERAIS - PRINCIPAL</t>
  </si>
  <si>
    <t>SERVICOS DE MAQUINAS - PRINCIPAL</t>
  </si>
  <si>
    <t>1.6.1.0.01.1.3.00.00.00.00.000</t>
  </si>
  <si>
    <t>SERVICOS ADMINISTRATIVOS E COMERCIAIS GERAIS - DIVIDA ATIVA</t>
  </si>
  <si>
    <t>1.6.1.0.01.1.3.01.00.00.00.000</t>
  </si>
  <si>
    <t>SERVICOS DE MAQUINAS - DIVIDA ATIVA</t>
  </si>
  <si>
    <t>1.6.1.0.01.1.4.00.00.00.00.000</t>
  </si>
  <si>
    <t>SERVICOS ADMINISTRATIVOS E COMERCIAIS GERAIS - MULTAS E JUROS DE MORA DA DIVIDA ATIVA</t>
  </si>
  <si>
    <t>1.6.1.0.01.1.4.01.00.00.00.000</t>
  </si>
  <si>
    <t>SERVICOS DE MAQUINA - MULTA E JUROS DA DIVIDA ATIVA</t>
  </si>
  <si>
    <t>TRANSFERENCIAS CORRENTES</t>
  </si>
  <si>
    <t>TRANSFERENCIAS DA UNIAO E DE SUAS ENTIDADES</t>
  </si>
  <si>
    <t>TRANSFERENCIAS DA UNIAO - ESPECIFICAS DE ESTADOS, DF E MUNICIPIOS</t>
  </si>
  <si>
    <t>PARTICIPACAO NA RECEITA DA UNIAO</t>
  </si>
  <si>
    <t>COTA-PARTE DO FUNDO DE PARTICIPACAO DOS MUNICIPIOS - COTA MENSAL</t>
  </si>
  <si>
    <t>COTA-PARTE DO FUNDO DE PARTICIPACAO DOS MUNICIPIOS - COTA MENSAL - PRINCIPAL</t>
  </si>
  <si>
    <t>COTA-PARTE DO FPM - COTA MENSAL - PRINCIPAL  - PROPRIO</t>
  </si>
  <si>
    <t>COTA-PARTE DO FPM - COTA MENSAL - PRINCIPAL  - MDE</t>
  </si>
  <si>
    <t>COTA-PARTE DO FPM - COTA MENSAL - PRINCIPAL  - ASPS</t>
  </si>
  <si>
    <t>COTA-PARTE DO FPM - COTA MENSAL - PRINCIPAL  - FUNDEB</t>
  </si>
  <si>
    <t>COTA-PARTE DO FUNDO DE PARTICIPACAO DO MUNICIPIOS – 1% COTA ENTREGUE NO MES DE DEZEMBRO</t>
  </si>
  <si>
    <t>COTA-PARTE DO FUNDO DE PARTICIPACAO DO MUNICIPIOS – 1% COTA ENTREGUE NO MES DE DEZEMBRO - PRINCIPAL</t>
  </si>
  <si>
    <t>COTA-PARTE DO FPM – 1% COTA ENTREGUE NO MES DE DEZEMBRO - PRINCIPAL  - PROPRIO</t>
  </si>
  <si>
    <t>COTA-PARTE DO FPM – 1% COTA ENTREGUE NO MES DE DEZEMBRO - PRINCIPAL  -  MDE</t>
  </si>
  <si>
    <t>COTA-PARTE DO FPM – 1% COTA ENTREGUE NO MES DE DEZEMBRO - PRINCIPAL  - ASPS</t>
  </si>
  <si>
    <t>COTA-PARTE DO FUNDO DE PARTICIPACAO DOS MUNICIPIOS - 1% COTA ENTREGUE NO MES DE JULHO</t>
  </si>
  <si>
    <t>COTA-PARTE DO FUNDO DE PARTICIPACAO DOS MUNICIPIOS - 1% COTA ENTREGUE NO MES DE JULHO - PRINCIPAL</t>
  </si>
  <si>
    <t>COTA-PARTE DO FPM - 1% COTA ENTREGUE NO MES DE JULHO - PRINCIPAL  - PROPRIO</t>
  </si>
  <si>
    <t>COTA-PARTE DO FPM - 1% COTA ENTREGUE NO MES DE JULHO - PRINCIPAL  -  MDE</t>
  </si>
  <si>
    <t>COTA-PARTE DO FPM - 1% COTA ENTREGUE NO MES DE JULHO - PRINCIPAL  - ASPS</t>
  </si>
  <si>
    <t>COTA-PARTE DO IMPOSTO SOBRE A PROPRIEDADE TERRITORIAL RURAL</t>
  </si>
  <si>
    <t>COTA-PARTE DO IMPOSTO SOBRE A PROPRIEDADE TERRITORIAL RURAL - PRINCIPAL</t>
  </si>
  <si>
    <t>COTA-PARTE DO ITR - PRINCIPAL  - PROPRIO</t>
  </si>
  <si>
    <t>COTA-PARTE DO ITR - PRINCIPAL  - MDE</t>
  </si>
  <si>
    <t>COTA-PARTE DO ITR - PRINCIPAL  - ASPS</t>
  </si>
  <si>
    <t>COTA-PARTE DO ITR - PRINCIPAL  - FUNDEB</t>
  </si>
  <si>
    <t>TRANSFERENCIA DA COMPENSACAO FINANCEIRA PELA EXPLORACAO DE RECURSOS NATURAIS</t>
  </si>
  <si>
    <t>COTA-PARTE DA COMPENSACAO FINANCEIRA DE RECURSOS MINERAIS - CFEM</t>
  </si>
  <si>
    <t>COTA-PARTE DA COMPENSACAO FINANCEIRA DE RECURSOS MINERAIS - CFEM - PRINCIPAL</t>
  </si>
  <si>
    <t>COTA-PARTE DO FUNDO ESPECIAL DO PETROLEO – FEP</t>
  </si>
  <si>
    <t>COTA-PARTE DO FUNDO ESPECIAL DO PETROLEO – FEP - PRINCIPAL</t>
  </si>
  <si>
    <t>TRANSFERENCIA DE RECURSOS DO SISTEMA UNICO DE SAUDE – SUS – REPASSES FUNDO A FUNDO - BLOCO MANUTENCAO DAS ACOES E SERVICOS PUBLICOS DE SAUDE</t>
  </si>
  <si>
    <t>TRANSFERENCIA DE RECURSOS DO SUS - ATENCAO PRIMARIA</t>
  </si>
  <si>
    <t>TRANSFERENCIA DE RECURSOS DO SUS - ATENCAO PRIMARIA - PRINCIPAL</t>
  </si>
  <si>
    <t>TRANSFERENCIA DE RECURSOS DO SUS - ATENCAO ESPECIALIZADA</t>
  </si>
  <si>
    <t>TRANSFERENCIA DE RECURSOS DO SUS - ATENCAO ESPECIALIZADA - PRINCIPAL</t>
  </si>
  <si>
    <t>TRANSFERENCIA DE RECURSOS DO SUS – VIGILANCIA EM SAUDE</t>
  </si>
  <si>
    <t>TRANSFERENCIA DE RECURSOS DO SUS – VIGILANCIA EM SAUDE - PRINCIPAL</t>
  </si>
  <si>
    <t>TRANSFERENCIA DE RECURSOS DO SUS – ASSISTENCIA FARMACEUTICA</t>
  </si>
  <si>
    <t>TRANSFERENCIA DE RECURSOS DO SUS – ASSISTENCIA FARMACEUTICA - PRINCIPAL</t>
  </si>
  <si>
    <t>1.7.1.8.03.9.0.00.00.00.00.000</t>
  </si>
  <si>
    <t>TRANSFERENCIA DE RECURSOS DO SUS – OUTROS PROGRAMAS FINANCIADOS POR TRANSFERENCIAS FUNDO A FUNDO</t>
  </si>
  <si>
    <t>1.7.1.8.03.9.1.00.00.00.00.000</t>
  </si>
  <si>
    <t>TRANSFERENCIA DE RECURSOS DO SUS – OUTROS PROGRAMAS FINANCIADOS POR TRANSFERENCIAS FUNDO A FUNDO - PRINCIPAL</t>
  </si>
  <si>
    <t>1.7.1.8.03.9.1.10.00.00.00.000</t>
  </si>
  <si>
    <t>COVID-19 ASSIST. FARMACEUTICA SCTIE PORT MS/GM3617/2021 RV4503</t>
  </si>
  <si>
    <t>1.7.1.8.03.9.1.11.00.00.00.000</t>
  </si>
  <si>
    <t>COVID-19 ATECAO BASICA PORT MS/GM 377/2022 RV4500</t>
  </si>
  <si>
    <t>TRANSFERENCIAS DE RECURSOS DO FUNDO NACIONAL DO DESENVOLVIMENTO DA EDUCACAO – FNDE</t>
  </si>
  <si>
    <t>TRANSFERENCIAS DO SALARIO-EDUCACAO</t>
  </si>
  <si>
    <t>TRANSFERENCIAS DO SALARIO-EDUCACAO - PRINCIPAL</t>
  </si>
  <si>
    <t>TRANSFERENCIAS DIRETAS DO FNDE REFERENTES AO PROGRAMA NACIONAL DE ALIMENTACAO ESCOLAR – PNAE</t>
  </si>
  <si>
    <t>TRANSFERENCIAS DIRETAS DO FNDE REFERENTES AO PROGRAMA NACIONAL DE ALIMENTACAO ESCOLAR – PNAE - PRINCIPAL</t>
  </si>
  <si>
    <t>PNAE FUNDAMENTAL</t>
  </si>
  <si>
    <t>PNAE CRECHE</t>
  </si>
  <si>
    <t>PNAE PRE-ESCOLA</t>
  </si>
  <si>
    <t>TRANSFERENCIAS DIRETAS DO FNDE REFERENTES AO PROGRAMA NACIONAL DE APOIO AO TRANSPORTE DO ESCOLAR – PNATE</t>
  </si>
  <si>
    <t>TRANSFERENCIAS DIRETAS DO FNDE REFERENTES AO PROGRAMA NACIONAL DE APOIO AO TRANSPORTE DO ESCOLAR – PNATE - PRINCIPAL</t>
  </si>
  <si>
    <t>TRANSFERENCIAS DE RECURSOS DO FUNDO NACIONAL DE ASSISTENCIA SOCIAL – FNAS</t>
  </si>
  <si>
    <t>TRANSFERENCIAS DE RECURSOS DO FUNDO NACIONAL DE ASSISTENCIA SOCIAL – FNAS - PRINCIPAL</t>
  </si>
  <si>
    <t>1.7.1.8.12.1.1.07.00.00.00.000</t>
  </si>
  <si>
    <t>COVID-19/SUAS PORT MC 751/2022 RV1019</t>
  </si>
  <si>
    <t>1.7.1.8.12.1.1.08.00.00.00.000</t>
  </si>
  <si>
    <t>IGD/AUXILIO BRASIL FF RV1037</t>
  </si>
  <si>
    <t>OUTRAS TRANSFERENCIAS DA UNIAO</t>
  </si>
  <si>
    <t>OUTRAS TRANSFERENCIAS DA UNIAO - PRINCIPAL</t>
  </si>
  <si>
    <t>TRANSFERENCIA ESPECIAL DA UNIAO</t>
  </si>
  <si>
    <t>1.7.1.8.99.1.1.02.00.00.00.000</t>
  </si>
  <si>
    <t>TRANSFERENCIA OBRIGATORIA DECORRENTE DA LEI COMPLEMENTAR No 176/2020</t>
  </si>
  <si>
    <t>1.7.1.8.99.1.1.08.00.00.00.000</t>
  </si>
  <si>
    <t>LC 176/2020 - ACORDO LEI KANDIR</t>
  </si>
  <si>
    <t>TRANSFERENCIAS DOS ESTADOS E DO DISTRITO FEDERAL E DE SUAS ENTIDADES</t>
  </si>
  <si>
    <t>TRANSFERENCIAS DOS ESTADOS - ESPECIFICAS DE ESTADOS, DF E MUNICIPIOS</t>
  </si>
  <si>
    <t>PARTICIPACAO NA RECEITA DOS ESTADOS</t>
  </si>
  <si>
    <t>COTA-PARTE DO ICMS</t>
  </si>
  <si>
    <t>COTA-PARTE DO ICMS - PRINCIPAL</t>
  </si>
  <si>
    <t>COTA-PARTE DO ICMS - PRINCIPAL  - PROPRIO</t>
  </si>
  <si>
    <t>COTA-PARTE DO ICMS - PRINCIPAL  - MDE</t>
  </si>
  <si>
    <t>COTA-PARTE DO ICMS - PRINCIPAL - ASPS</t>
  </si>
  <si>
    <t>COTA-PARTE DO ICMS - PRINCIPAL  - FUNDEB</t>
  </si>
  <si>
    <t>COTA-PARTE DO IPVA</t>
  </si>
  <si>
    <t>COTA-PARTE DO IPVA - PRINCIPAL</t>
  </si>
  <si>
    <t>COTA-PARTE DO IPVA - PRINCIPAL  - PROPRIO</t>
  </si>
  <si>
    <t>COTA-PARTE DO IPVA - PRINCIPAL  - MDE</t>
  </si>
  <si>
    <t>COTA-PARTE DO IPVA - PRINCIPAL  - ASPS</t>
  </si>
  <si>
    <t>COTA-PARTE DO IPVA - PRINCIPAL  - FUNDEB</t>
  </si>
  <si>
    <t>COTA-PARTE DO IPI - MUNICIPIOS</t>
  </si>
  <si>
    <t>COTA-PARTE DO IPI - MUNICIPIOS - PRINCIPAL</t>
  </si>
  <si>
    <t>COTA-PARTE DO IPI - MUNICIPIOS - PRINCIPAL  - PROPRIO</t>
  </si>
  <si>
    <t>COTA-PARTE DO IPI - MUNICIPIOS - PRINCIPAL  - MDE</t>
  </si>
  <si>
    <t>COTA-PARTE DO IPI - MUNICIPIOS - PRINCIPAL  - ASPS</t>
  </si>
  <si>
    <t>COTA-PARTE DO IPI - MUNICIPIOS - PRINCIPAL  - FUNDEB</t>
  </si>
  <si>
    <t>COTA-PARTE DA CONTRIBUICAO DE INTERVENCAO NO DOMINIO ECONOMICO</t>
  </si>
  <si>
    <t>COTA-PARTE DA CONTRIBUICAO DE INTERVENCAO NO DOMINIO ECONOMICO - PRINCIPAL</t>
  </si>
  <si>
    <t>TRANSFERENCIA DE RECURSOS DO ESTADO PARA PROGRAMAS DE SAUDE – REPASSE FUNDO A FUNDO</t>
  </si>
  <si>
    <t>TRANSFERENCIA DE RECURSOS DO ESTADO PARA PROGRAMAS DE SAUDE – REPASSE FUNDO A FUNDO - PRINCIPAL</t>
  </si>
  <si>
    <t>FARMACIA BASICA ESTADUAL</t>
  </si>
  <si>
    <t>1.7.2.8.03.1.1.13.00.00.00.000</t>
  </si>
  <si>
    <t>TRANSFERENCIAS DO PIAPS</t>
  </si>
  <si>
    <t>1.7.2.8.03.1.1.13.01.00.00.000</t>
  </si>
  <si>
    <t>PIAPS - SOCIODEMOGRAFICO</t>
  </si>
  <si>
    <t>1.7.2.8.03.1.1.13.02.00.00.000</t>
  </si>
  <si>
    <t>PIAPS - INCENTIVO APS</t>
  </si>
  <si>
    <t>1.7.2.8.03.1.1.13.04.00.00.000</t>
  </si>
  <si>
    <t>PIAPS - PRIMEIRA INFANCIA MELHOR PIM</t>
  </si>
  <si>
    <t>1.7.2.8.03.1.1.13.05.00.00.000</t>
  </si>
  <si>
    <t>PIAPS - REDE BEM CUIDAR (RBC) QUALIFICACAO APS</t>
  </si>
  <si>
    <t>1.7.2.8.03.1.1.14.00.00.00.000</t>
  </si>
  <si>
    <t>PROGRAMA FARMACIA CUIDAR+ PORT SES/RS 649/2021 RV4050</t>
  </si>
  <si>
    <t>TRANSFERENCIA DE CONVENIOS DOS ESTADOS E DO DISTRITO FEDERAL E DE SUAS ENTIDADES</t>
  </si>
  <si>
    <t>TRANSFERENCIAS DE CONVENIO DOS ESTADOS DESTINADAS A PROGRAMAS DE EDUCACAO</t>
  </si>
  <si>
    <t>TRANSFERENCIAS DE CONVENIO DOS ESTADOS DESTINADAS A PROGRAMAS DE EDUCACAO - PRINCIPAL</t>
  </si>
  <si>
    <t>TRANSFERENCIAS DE CONVENIOS PARA O TRANSPORTE ESCOLAR - PRINCIPAL</t>
  </si>
  <si>
    <t>OUTRAS TRANSFERENCIAS DE CONVENIO DOS ESTADOS</t>
  </si>
  <si>
    <t>OUTRAS TRANSFERENCIAS DE CONVENIO DOS ESTADOS - PRINCIPAL</t>
  </si>
  <si>
    <t>PROGRAMA OASF - ORIENTACAO E APOIO SOCIO-FAMILIAR - PRINCIPAL</t>
  </si>
  <si>
    <t>1.7.2.8.10.9.1.10.00.00.00.000</t>
  </si>
  <si>
    <t>CONVENIO PAVIMENTA RS - RECAPEAMENTO RV1212</t>
  </si>
  <si>
    <t>1.7.2.8.10.9.1.11.00.00.00.000</t>
  </si>
  <si>
    <t>MICROACUDES - IRRIGA RS RV1025</t>
  </si>
  <si>
    <t>OUTRAS TRANSFERENCIAS DOS ESTADOS</t>
  </si>
  <si>
    <t>OUTRAS TRANSFERENCIAS DOS ESTADOS - PRINCIPAL</t>
  </si>
  <si>
    <t>COTA-PARTE DAS MULTAS DE TRANSITO - PRINCIPAL</t>
  </si>
  <si>
    <t>1.7.2.8.99.1.1.02.00.00.00.000</t>
  </si>
  <si>
    <t>PIT FE - PROGRAMA DE INTEGRACAO TRIBUTARIA RV1112</t>
  </si>
  <si>
    <t>TRANSFERENCIAS DE OUTRAS INSTITUICOES PUBLICAS</t>
  </si>
  <si>
    <t>TRANSFERENCIAS DE OUTRAS INSTITUICOES PUBLICAS - ESPECIFICAS DE ESTADOS, DF E MUNICIPIOS</t>
  </si>
  <si>
    <t>TRANSFERENCIAS DE RECURSOS DO FUNDO DE MANUTENCAO E DESENVOLVIMENTO DA EDUCACAO BASICA E DE VALORIZACAO DOS PROFISSIONAIS DA EDUCACAO – FUND</t>
  </si>
  <si>
    <t>OUTRAS RECEITAS CORRENTES</t>
  </si>
  <si>
    <t>INDENIZACOES, RESTITUICOES E RESSARCIMENTOS</t>
  </si>
  <si>
    <t>INDENIZACOES, RESTITUICOES E RESSARCIMENTOS - ESPECIFICAS PARA ESTADOS/DF/MUNICIPIOS</t>
  </si>
  <si>
    <t>INDENIZACOES- ESPECIFICAS PARA ESTADOS/DF/MUNICIPIOS</t>
  </si>
  <si>
    <t>INDENIZACOES - ESPECIFICAS PARA ESTADOS/DF/MUNICIPIOS</t>
  </si>
  <si>
    <t>INDENIZACOES - ESPECIFICAS PARA ESTADOS/DF/MUNICIPIOS - PRINCIPAL</t>
  </si>
  <si>
    <t>PARTICIPACAO DOS SERVIDORES NO AUXILIO-ALIMENTACAO - PRINCIPAL</t>
  </si>
  <si>
    <t>RESTITUICOES - ESPECIFICAS PARA ESTADOS/DF/MUNICIPIOS</t>
  </si>
  <si>
    <t>OUTRAS RESTITUICOES - ESPECIFICAS PARA ESTADOS/DF/MUNICIPIOS - NAO ESPECIFICADAS ANTERIORMENTE</t>
  </si>
  <si>
    <t>OUTRAS RESTITUICOES - ESPECIFICAS PARA ESTADOS/DF/MUNICIPIOS - NAO ESPECIFICADAS ANTERIORMENTE - PRINCIPAL</t>
  </si>
  <si>
    <t>PROGRAMA TROCA-TROCA - PRINCIPAL</t>
  </si>
  <si>
    <t>1.9.2.8.02.9.1.04.00.00.00.000</t>
  </si>
  <si>
    <t>RESTITUICAO PELO PAGAMENTO INDEVIDO - PRINCIPAL</t>
  </si>
  <si>
    <t>INDENIZACAO  POR DANO AO PATRIMONIO PUBLICO - PRINCIPAL</t>
  </si>
  <si>
    <t>RESTITUICAO DE VALORES DE ANOS ANTERIORES - PRINCIPAL</t>
  </si>
  <si>
    <t>OUTRAS RESTITUICOES - ESPECIFICAS PARA ESTADOS/DF/MUNICIPIOS - NAO ESPECIFICADAS ANTERIORMENTE - DIVIDA ATIVA</t>
  </si>
  <si>
    <t>PROGRAMA TROCA-TROCA - DIVIDA ATIVA</t>
  </si>
  <si>
    <t>INDENIZACAO  POR DANO AO PATRIMONIO PUBLICO - DIVIDA ATIVA</t>
  </si>
  <si>
    <t>OUTRAS RESTITUICOES - ESPECIFICAS PARA ESTADOS/DF/MUNICIPIOS - NAO ESPECIFICADAS ANTERIORMENTE - MULTAS E JUROS DE MORA DA DIVIDA ATIVA</t>
  </si>
  <si>
    <t>PROGRAMA TROCA-TROCA - MULTAS E JUROS DE MORA DA DIVIDA ATIVA</t>
  </si>
  <si>
    <t>INDENIZACAO  POR DANO AO PATRIMONIO PUBLICO - MULTA E JUROS DA DIVIDA ATIVA</t>
  </si>
  <si>
    <t>DEMAIS RECEITAS CORRENTES</t>
  </si>
  <si>
    <t>OUTRAS RECEITAS</t>
  </si>
  <si>
    <t>OUTRAS RECEITAS - FINANCEIRAS</t>
  </si>
  <si>
    <t>OUTRAS RECEITAS - FINANCEIRAS - PRINCIPAL</t>
  </si>
  <si>
    <t>DESCONTOS FINANCEIROS OBTIDOS - PRINCIPAL</t>
  </si>
  <si>
    <t>RECEITAS DE CAPITAL</t>
  </si>
  <si>
    <t>TRANSFERENCIAS DE CAPITAL</t>
  </si>
  <si>
    <t>2.4.1.8.05.0.0.00.00.00.00.000</t>
  </si>
  <si>
    <t>TRANSFERENCIAS DE RECURSOS DESTINADOS A PROGRAMAS DE EDUCACAO</t>
  </si>
  <si>
    <t>2.4.1.8.05.1.0.00.00.00.00.000</t>
  </si>
  <si>
    <t>2.4.1.8.05.1.1.00.00.00.00.000</t>
  </si>
  <si>
    <t>TRANSFERENCIAS DE RECURSOS DESTINADOS A PROGRAMAS DE EDUCACAO - PRINCIPAL</t>
  </si>
  <si>
    <t>2.4.1.8.05.1.1.01.00.00.00.000</t>
  </si>
  <si>
    <t>FNDE/PAR ONIBUS ESCOLAR FF RV1015</t>
  </si>
  <si>
    <t>TRANSFERENCIA DE CONVENIOS DA UNIAO E DE SUAS ENTIDADES</t>
  </si>
  <si>
    <t>TRANSFERENCIAS DE CONVENIOS DA UNIAO DESTINADAS A PROGRAMAS DE INFRAESTRUTURA EM TRANSPORTE</t>
  </si>
  <si>
    <t>TRANSFERENCIAS DE CONVENIOS DA UNIAO DESTINADAS A PROGRAMAS DE INFRAESTRUTURA EM TRANSPORTE - PRINCIPAL</t>
  </si>
  <si>
    <t>EQUIP. PATRULHA AGRICOLA PROP007855/2020SICONV RV1208</t>
  </si>
  <si>
    <t>2.4.1.8.10.7.1.04.00.00.00.000</t>
  </si>
  <si>
    <t>EQUIP. PATRULHA AGRICOLA PROP004861/2020SICONV RV1211</t>
  </si>
  <si>
    <t>2.4.1.8.10.7.1.05.00.00.00.000</t>
  </si>
  <si>
    <t>TRANSF. ESP. PAVIMENT CIDADE-BUDEL-ALEGRIA EMEND IND 36660001 RV1028</t>
  </si>
  <si>
    <t>2.4.1.8.10.7.1.06.00.00.00.000</t>
  </si>
  <si>
    <t>PAVIMENTACAO BALNEARIO RECANTO DA NATUREZA SICONV456/2022/SEC.TUR RV1029 FF</t>
  </si>
  <si>
    <t>2.4.2.0.00.0.0.00.00.00.00.000</t>
  </si>
  <si>
    <t>2.4.2.8.00.0.0.00.00.00.00.000</t>
  </si>
  <si>
    <t>TRANSFERENCIAS DOS ESTADOS, DISTRITO FEDERAL, E DE SUAS ENTIDADES</t>
  </si>
  <si>
    <t>2.4.2.8.10.0.0.00.00.00.00.000</t>
  </si>
  <si>
    <t>TRANSFERENCIAS DE CONVENIOS DOS ESTADOS E DO DISTRITO FEDERAL E DE SUAS ENTIDADES</t>
  </si>
  <si>
    <t>2.4.2.8.10.7.0.00.00.00.00.000</t>
  </si>
  <si>
    <t>TRANSFERENCIAS DE CONVENIOS DOS ESTADOS DESTINADAS A PROGRAMAS DE INFRAESTRUTURA EM TRANSPORTE</t>
  </si>
  <si>
    <t>2.4.2.8.10.7.1.00.00.00.00.000</t>
  </si>
  <si>
    <t>TRANSFERENCIAS DE CONVENIOS DOS ESTADOS DESTINADAS A PROGRAMAS DE INFRAESTRUTURA EM TRANSPORTE - PRINCIPAL</t>
  </si>
  <si>
    <t>2.4.2.8.10.7.1.01.00.00.00.000</t>
  </si>
  <si>
    <t>CONVENIO PAVIMENTA RS - PAVIMENTACAO RC1212</t>
  </si>
  <si>
    <t>2.4.2.8.10.7.1.02.00.00.00.000</t>
  </si>
  <si>
    <t>PAVIMENTACAO ECOVILLA CONV FPE 456/2022 FE</t>
  </si>
  <si>
    <t>RECEITAS CORRENTES INTRAORCAMENTARIAS</t>
  </si>
  <si>
    <t>CPSSS PATRONAL - SERVIDOR CIVIL - ESPECIFICO DE EST/DF/MUN</t>
  </si>
  <si>
    <t>CPSSS PATRONAL - SERVIDOR CIVIL ATIVO</t>
  </si>
  <si>
    <t>CPSSS PATRONAL - SERVIDOR CIVIL ATIVO - PRINCIPAL</t>
  </si>
  <si>
    <t>7.2.1.8.03.2.0.00.00.00.00.000</t>
  </si>
  <si>
    <t>CPSSS PATRONAL - SERVIDOR INATIVO INTRA-ORCAMENTARIA</t>
  </si>
  <si>
    <t>7.2.1.8.03.2.1.00.00.00.00.000</t>
  </si>
  <si>
    <t>CPSS PATRONAL - SERVIDOR CIVIL INATIVO - PRINCIPAL INTRA-ORCAMENTARIA</t>
  </si>
  <si>
    <t>CPSSS PATRONAL - SERVIDOR CIVIL - PENSIONISTAS INTRAORCAMENTARIA</t>
  </si>
  <si>
    <t>CPSSS PATRONAL - SERVIDOR CIVIL - PENSIONISTAS - PRINCIPAL</t>
  </si>
  <si>
    <t>CPSSS PATRONAL - PARCELAMENTOS - ESPECIFICO DE EST/DF/MUN</t>
  </si>
  <si>
    <t>CPSSS PATRONAL - PARCELAMENTOS - SERVIDOR CIVIL ATIVO</t>
  </si>
  <si>
    <t>CPSSS PATRONAL - PARCELAMENTOS - SERVIDOR CIVIL ATIVO - PRINCIPAL</t>
  </si>
  <si>
    <t>(R) DEDUCOES DA RECEITA</t>
  </si>
  <si>
    <t>(R) DEDUCAO DAS RECEITAS CORRENTES</t>
  </si>
  <si>
    <t>(R) DEDUCOES DA RECEITA DE IMPOSTOS, TAXAS E CONTRIBUICOES DE MELHORIA</t>
  </si>
  <si>
    <t>(R) DEDUCOES DA RECEITA DE IMPOSTOS</t>
  </si>
  <si>
    <t>(R) DEDUCOES DA RECEITA DE IMPOSTOS ESPECIFICOS DE ESTADOS/DF MUNICIPIOS</t>
  </si>
  <si>
    <t>(R) DEDUCAO DAS RECEITAS DE IMPOSTOS SOBRE O PATRIMONIO PARA ESTADOS/DF MUNICIPIOS</t>
  </si>
  <si>
    <t>(R)IMPOSTO SOBRE A PROPRIEDADE PREDIAL E TERRITORIAL URBANA</t>
  </si>
  <si>
    <t>(R) IMPOSTO SOBRE A PROPRIEDADE PREDIAL E TERRITORIAL URBANA</t>
  </si>
  <si>
    <t>(R)TAXAS</t>
  </si>
  <si>
    <t>(R)TAXAS - ESPECIFICAS DE ESTADOS, DF E MUNICIPIOS</t>
  </si>
  <si>
    <t>(R)TAXAS PELA PRESTACAO DE SERVICOS</t>
  </si>
  <si>
    <t>(R)TAXA DE COLETA DE LIXO - PRINCIPAL</t>
  </si>
  <si>
    <t>(R)RECEITA PATRIMONIAL</t>
  </si>
  <si>
    <t>(R)VALORES MOBILIARIOS</t>
  </si>
  <si>
    <t>(R)JUROS E CORRECOES MONETARIAS</t>
  </si>
  <si>
    <t>(R)REMUNERACAO DE DEPOSITOS BANCARIOS</t>
  </si>
  <si>
    <t>(R)REMUNERACAO DE DEPOSITOS BANCARIOS - PRINCIPAL</t>
  </si>
  <si>
    <t>(R)REMUNERACAO DE DEPOSITOS DE RECURSOS VINCULADOS - PRINCIPAL</t>
  </si>
  <si>
    <t>(R)REMUNERACAO DE OUTROS DEPOSITOS  BANCARIOS DE RECURSOS VINCULADOS - PRINCIPAL</t>
  </si>
  <si>
    <t>(R)REND. APLIC. RECAPEAMENTO ASFALTICO SICONV903783/2020 RV1210</t>
  </si>
  <si>
    <t>(R)REMUNERACAO DOS RECURSOS DO REGIME PROPRIO DE PREVIDENCIA SOCIAL - RPPS</t>
  </si>
  <si>
    <t>(R)REMUNERACAO DOS RECURSOS DO REGIME PROPRIO DE PREVIDENCIA SOCIAL - RPPS - PRINCIPAL</t>
  </si>
  <si>
    <t>(R) DEDUCOES DA RECEIAS DE TRANSFERENCIAS CORRENTES</t>
  </si>
  <si>
    <t>(R) DEDUCOES DAS RECEITAS DE TRANSFERENCIAS DA UNIAO E DE SUAS ENTIDADES</t>
  </si>
  <si>
    <t>(R) DEDUCOES DAS RECEIAS DE TRANSFERENCIAS DA UNIAO - ESPECIFICA E/M</t>
  </si>
  <si>
    <t>(R) DEDUCOES DAS RECEITAS DE PARTICIPACAO NA RECEITA DA UNIAO</t>
  </si>
  <si>
    <t>(R) DEDUCAO DA COTA-PARTE DO FPM - MENSAL</t>
  </si>
  <si>
    <t>(R) DEDUCOES DA RECEITA DO FUNDO DE PARTICIPACAO DOS MUNICIPIOS - FPM</t>
  </si>
  <si>
    <t>(R) DEDUCAO DA RECEITA PARA FORMACAO DO FUNDEB - FPM</t>
  </si>
  <si>
    <t>(R) DEDUCAO DA COTA-PARTE DO ITR</t>
  </si>
  <si>
    <t>(R) DEDUCAO DA RECEITA DO IMPOSTO SOBRE A PROPRIEDADE TERRITORIAL RURAL - ITR</t>
  </si>
  <si>
    <t>(R) DEDUCAO DA RECEITA PARAFORMACAO DO FUNDEB - ITR</t>
  </si>
  <si>
    <t>(R) DEDUCAO DAS TRASNFERENCIAS DOS ESTADOS E DO DF E DE SUAS ENTIDADES</t>
  </si>
  <si>
    <t>(R) DEDUCAO DA RECEITA DE TRANSFERENCIA DO ESTADO</t>
  </si>
  <si>
    <t>(R) DEDUCAO DA RECEITA DE PARTICIPACAO NA RECEITA DO ESTADO</t>
  </si>
  <si>
    <t>(R) DEDUCAO DA COTA-PARTE DO ICMS</t>
  </si>
  <si>
    <t>(R) DEDUCAO DA RECEITA DE ICMS</t>
  </si>
  <si>
    <t>(R) DEDUCAO DA RECEITA PARA FORMACAO DO FUNDEB - ICMS</t>
  </si>
  <si>
    <t>(R) DEDUCAO DA COTA-PARTE DO IPVA</t>
  </si>
  <si>
    <t>(R) DEDUCAO DA RECEITA DA COTA-PARTE DO IPVA</t>
  </si>
  <si>
    <t>(R) DEDUCAO DA RECEITA PARA FORMACAO DO FUNDEB - IPVA</t>
  </si>
  <si>
    <t>(R) DEDUCAO DA COTA-PARTE DO IPI-MUNICIPIOS</t>
  </si>
  <si>
    <t>(R) DEDUCAO DA RECEITA DO IPI/EXPORTACAO</t>
  </si>
  <si>
    <t>(R) DEDUCAO DA RECEITA PARA FORMACAO DO FUNDEB - IPI/EXPORTACAO</t>
  </si>
  <si>
    <t>3.1.90.07</t>
  </si>
  <si>
    <t>3.1.90.92</t>
  </si>
  <si>
    <t>4.4.90.61</t>
  </si>
  <si>
    <t>3.3.90.67</t>
  </si>
  <si>
    <t>3.3.90.86</t>
  </si>
  <si>
    <t>(-) PREVISÃO DE DEDUÇÕES DA RECEITA: FUNDEB</t>
  </si>
  <si>
    <t>(-) PREVISÃO DE DEDUÇÕES DA RECEITA: RENÚNCIA</t>
  </si>
  <si>
    <t>(-) PREVISÃO DE DEDUÇÕES DA RECEITA: OUTRAS</t>
  </si>
  <si>
    <t>PREVISÃO ADICIONAL DA RECEITA: REESTIMATIVA</t>
  </si>
  <si>
    <t>(-) PREVISÃO DE DEDUÇÕES DA RECEITA POR TRANSFERÊNCIAS CONSTITUCIONAIS E LEGAIS: FUNDEB</t>
  </si>
  <si>
    <t>(-) PREVISÃO DE DEDUÇÕES DA RECEITA POR TRANSFERÊNCIAS CONSTITUCIONAIS E LEGAIS: RENÚNCIA</t>
  </si>
  <si>
    <t>(-) PREVISÃO DE DEDUÇÕES DA RECEITA POR TRANSFERÊNCIAS CONSTITUCIONAIS E LEGAIS: OUTRAS</t>
  </si>
  <si>
    <t>CONFERÊNCIA ORÇAMENTÁRIA DA MSC</t>
  </si>
  <si>
    <t>CREDITO INICIAL</t>
  </si>
  <si>
    <t>BAL_DESP</t>
  </si>
  <si>
    <t>numero_lei</t>
  </si>
  <si>
    <t>data_lei</t>
  </si>
  <si>
    <t>numero_decreto</t>
  </si>
  <si>
    <t>data_decreto</t>
  </si>
  <si>
    <t>valor_credito_adicional</t>
  </si>
  <si>
    <t>valor_reducao_dotacoes</t>
  </si>
  <si>
    <t>tipo_credito_adicional</t>
  </si>
  <si>
    <t>origem_recurso</t>
  </si>
  <si>
    <t>alteracoes_orcamentarias</t>
  </si>
  <si>
    <t>valor_alteracoes</t>
  </si>
  <si>
    <t>data_reabertura_credito_adicional</t>
  </si>
  <si>
    <t>valor_saldo_reaberto</t>
  </si>
  <si>
    <t>recurso_vinculado_suplementacao_demais_tce</t>
  </si>
  <si>
    <t>recurso_vinculado_reducao_tce</t>
  </si>
  <si>
    <t>recurso_vinculado_suplementacao_demais_stn</t>
  </si>
  <si>
    <t>recurso_vinculado_reducao_stn</t>
  </si>
  <si>
    <t>000016/2022</t>
  </si>
  <si>
    <t>000002/2022</t>
  </si>
  <si>
    <t>000013/2022</t>
  </si>
  <si>
    <t>000014/2022</t>
  </si>
  <si>
    <t>000015/2022</t>
  </si>
  <si>
    <t>000023/2022</t>
  </si>
  <si>
    <t>000027/2022</t>
  </si>
  <si>
    <t>000029/2022</t>
  </si>
  <si>
    <t>000035/2022</t>
  </si>
  <si>
    <t>000037/2022</t>
  </si>
  <si>
    <t>000039/2022</t>
  </si>
  <si>
    <t>000040/2022</t>
  </si>
  <si>
    <t>000046/2022</t>
  </si>
  <si>
    <t>000047/2022</t>
  </si>
  <si>
    <t>000056/2022</t>
  </si>
  <si>
    <t>000061/2022</t>
  </si>
  <si>
    <t>000062/2022</t>
  </si>
  <si>
    <t>000025/2022</t>
  </si>
  <si>
    <t>000024/2022</t>
  </si>
  <si>
    <t>000030/2022</t>
  </si>
  <si>
    <t>000031/2022</t>
  </si>
  <si>
    <t>000042/2022</t>
  </si>
  <si>
    <t>000043/2022</t>
  </si>
  <si>
    <t>000051/2022</t>
  </si>
  <si>
    <t>000052/2022</t>
  </si>
  <si>
    <t>000011/2022</t>
  </si>
  <si>
    <t>000018/2022</t>
  </si>
  <si>
    <t>000020/2022</t>
  </si>
  <si>
    <t>000022/2022</t>
  </si>
  <si>
    <t>000026/2022</t>
  </si>
  <si>
    <t>000032/2022</t>
  </si>
  <si>
    <t>000034/2022</t>
  </si>
  <si>
    <t>000038/2022</t>
  </si>
  <si>
    <t>000041/2022</t>
  </si>
  <si>
    <t>000049/2022</t>
  </si>
  <si>
    <t>000057/2022</t>
  </si>
  <si>
    <t>000058/2022</t>
  </si>
  <si>
    <t>000059/2022</t>
  </si>
  <si>
    <t>000060/2022</t>
  </si>
  <si>
    <t>000063/2022</t>
  </si>
  <si>
    <t>000001/2022</t>
  </si>
  <si>
    <t>000004/2022</t>
  </si>
  <si>
    <t>000005/2022</t>
  </si>
  <si>
    <t>000006/2022</t>
  </si>
  <si>
    <t>000007/2022</t>
  </si>
  <si>
    <t>000012/2022</t>
  </si>
  <si>
    <t>000036/2022</t>
  </si>
  <si>
    <t>000044/2022</t>
  </si>
  <si>
    <t>000045/2022</t>
  </si>
  <si>
    <t>000050/2022</t>
  </si>
  <si>
    <t>000053/2022</t>
  </si>
  <si>
    <t>RES004/2022</t>
  </si>
  <si>
    <t>RES005/2022</t>
  </si>
  <si>
    <t>RES007/2022</t>
  </si>
  <si>
    <t>CREDITO ADICIONAL - SUPLEMENTAR</t>
  </si>
  <si>
    <t>DECRETO</t>
  </si>
  <si>
    <t>CRÉDITOS ESPECIAIS ABERTOS</t>
  </si>
  <si>
    <t>CRÉDITOS ESPECIAIS REABERTOS</t>
  </si>
  <si>
    <t>CRÉDITOS EXTRAORDINÁRIOS ABERTOS</t>
  </si>
  <si>
    <t>SUPERAVIT FINANCEIRO DE EXERCÍCIO ANTERIOR</t>
  </si>
  <si>
    <t>EXCESSO DE ARRECADAÇÃO</t>
  </si>
  <si>
    <t>ANULAÇÃO DE DOTAÇÃO</t>
  </si>
  <si>
    <t>OPERAÇÕES DE CRÉDITO</t>
  </si>
  <si>
    <t>DOTAÇÃO TRANSFERIDA</t>
  </si>
  <si>
    <t>EMPENHOS POR EMISSÃO</t>
  </si>
  <si>
    <t>52292*</t>
  </si>
  <si>
    <t>RP NÃO PROCESSADOS INSCRITOS</t>
  </si>
  <si>
    <t>RESTOS_PAGAR</t>
  </si>
  <si>
    <t>RP NÃO PROCESSADOS - EXERCÍCIOS ANTERIORES</t>
  </si>
  <si>
    <t>RP NÃO PROCESSADOS - INSCRIÇÃO NO EXERCÍCIO</t>
  </si>
  <si>
    <t>ZERO</t>
  </si>
  <si>
    <t>RP PROCESSADOS INSCRITOS</t>
  </si>
  <si>
    <t>RP PROCESSADOS - EXERCÍCIOS ANTERIORES</t>
  </si>
  <si>
    <t>RECEITA A REALIZAR</t>
  </si>
  <si>
    <t>RECEITA REALIZADA</t>
  </si>
  <si>
    <t>(-) DEDUÇÕES DA RECEITA ORÇAMENTÁRIA: FUNDEB</t>
  </si>
  <si>
    <t>(-) DEDUÇÕES DA RECEITA ORÇAMENTÁRIA: RENÚNCIA</t>
  </si>
  <si>
    <t>(-) DEDUÇÕES DA RECEITA ORÇAMENTÁRIA: OUTRAS</t>
  </si>
  <si>
    <t>CREDITO DISPONÍVEL</t>
  </si>
  <si>
    <t>dotacao_atualizada</t>
  </si>
  <si>
    <t>CREDITO EMPENHADO A LIQUIDAR</t>
  </si>
  <si>
    <t>CREDITO EMPENHADO LIQUIDADO A PAGAR</t>
  </si>
  <si>
    <t>CREDITO EMPENHADO LIQUIDADO PAGO</t>
  </si>
  <si>
    <t>EMPENHOS A LIQUIDAR</t>
  </si>
  <si>
    <t>EMPENHOS LIQUIDADOS A PAGAR</t>
  </si>
  <si>
    <t>EMPENHOS LIQUIDADOS PAGOS</t>
  </si>
  <si>
    <t>RP NÃO PROCESSADOS A LIQUIDAR</t>
  </si>
  <si>
    <t>RP NÃO PROCESSADOS LIQUIDADOS A PAGAR</t>
  </si>
  <si>
    <t>RP NÃO PROCESSADOS PAGOS</t>
  </si>
  <si>
    <t>RP NÃO PROCESSADOS A LIQUIDAR - INSCRIÇÃO NO EXERCÍCIO</t>
  </si>
  <si>
    <t>RP NÃO PROCESSADOS CANCELADOS</t>
  </si>
  <si>
    <t>6319*</t>
  </si>
  <si>
    <t>RP PROCESSADOS A PAGAR</t>
  </si>
  <si>
    <t>RP PROCESSADOS PAGOS</t>
  </si>
  <si>
    <t>RP PROCESSADOS - INSCRIÇÃO NO EXERCÍCIO</t>
  </si>
  <si>
    <t>RP PROCESSADOS CANCELADOS</t>
  </si>
  <si>
    <t>6329*</t>
  </si>
  <si>
    <t>4323</t>
  </si>
  <si>
    <t>4322</t>
  </si>
  <si>
    <t>PO:10131 ND:33903000 FR:1600 FS:10303</t>
  </si>
  <si>
    <t>PO:10131 ND:33504100 FR:1500 FS:12782</t>
  </si>
  <si>
    <t>PO:10131 ND:33504100 FR:1500 FS:06181</t>
  </si>
  <si>
    <t>311110125</t>
  </si>
  <si>
    <t>708</t>
  </si>
  <si>
    <t>4408</t>
  </si>
  <si>
    <t>4407</t>
  </si>
  <si>
    <t>6207</t>
  </si>
  <si>
    <t>6206</t>
  </si>
  <si>
    <t>4373</t>
  </si>
  <si>
    <t>4372</t>
  </si>
  <si>
    <t>PO:10131 ND:33933000 FR:1600 FS:10303</t>
  </si>
  <si>
    <t>4336</t>
  </si>
  <si>
    <t>4335</t>
  </si>
  <si>
    <t>2799</t>
  </si>
  <si>
    <t>452339900</t>
  </si>
  <si>
    <t>679</t>
  </si>
  <si>
    <t>678</t>
  </si>
  <si>
    <t>PO:10131 ND:44915200 FR:1500 FS:26782</t>
  </si>
  <si>
    <t>4183</t>
  </si>
  <si>
    <t>4182</t>
  </si>
  <si>
    <t>677</t>
  </si>
  <si>
    <t>676</t>
  </si>
  <si>
    <t>634</t>
  </si>
  <si>
    <t>633</t>
  </si>
  <si>
    <t>4222</t>
  </si>
  <si>
    <t>4221</t>
  </si>
  <si>
    <t>PO:10131 ND:31900400 FR:1600 FS:10301</t>
  </si>
  <si>
    <t>683</t>
  </si>
  <si>
    <t>682</t>
  </si>
  <si>
    <t>4295</t>
  </si>
  <si>
    <t>4294</t>
  </si>
  <si>
    <t>4498</t>
  </si>
  <si>
    <t>4306</t>
  </si>
  <si>
    <t>4305</t>
  </si>
  <si>
    <t>452330100</t>
  </si>
  <si>
    <t>4416</t>
  </si>
  <si>
    <t>4415</t>
  </si>
  <si>
    <t>3082</t>
  </si>
  <si>
    <t>4197</t>
  </si>
  <si>
    <t>4196</t>
  </si>
  <si>
    <t>4334</t>
  </si>
  <si>
    <t>4333</t>
  </si>
  <si>
    <t>4381</t>
  </si>
  <si>
    <t>4380</t>
  </si>
  <si>
    <t>4319</t>
  </si>
  <si>
    <t>4318</t>
  </si>
  <si>
    <t>4406</t>
  </si>
  <si>
    <t>4405</t>
  </si>
  <si>
    <t>2934</t>
  </si>
  <si>
    <t>671</t>
  </si>
  <si>
    <t>670</t>
  </si>
  <si>
    <t>4195</t>
  </si>
  <si>
    <t>4194</t>
  </si>
  <si>
    <t>3920</t>
  </si>
  <si>
    <t>3919</t>
  </si>
  <si>
    <t>4317</t>
  </si>
  <si>
    <t>4316</t>
  </si>
  <si>
    <t>4278</t>
  </si>
  <si>
    <t>4277</t>
  </si>
  <si>
    <t>4307</t>
  </si>
  <si>
    <t>3922</t>
  </si>
  <si>
    <t>3921</t>
  </si>
  <si>
    <t>4321</t>
  </si>
  <si>
    <t>4320</t>
  </si>
  <si>
    <t>4276</t>
  </si>
  <si>
    <t>4275</t>
  </si>
  <si>
    <t>705</t>
  </si>
  <si>
    <t>4330</t>
  </si>
  <si>
    <t>4329</t>
  </si>
  <si>
    <t>4338</t>
  </si>
  <si>
    <t>4337</t>
  </si>
  <si>
    <t>2933</t>
  </si>
  <si>
    <t>332210400</t>
  </si>
  <si>
    <t>4414</t>
  </si>
  <si>
    <t>4413</t>
  </si>
  <si>
    <t>2795</t>
  </si>
  <si>
    <t>2794</t>
  </si>
  <si>
    <t>681</t>
  </si>
  <si>
    <t>680</t>
  </si>
  <si>
    <t>4424</t>
  </si>
  <si>
    <t>4423</t>
  </si>
  <si>
    <t>4409</t>
  </si>
  <si>
    <t>316</t>
  </si>
  <si>
    <t>315</t>
  </si>
  <si>
    <t>1391</t>
  </si>
  <si>
    <t>1390</t>
  </si>
  <si>
    <t>4398</t>
  </si>
  <si>
    <t>4397</t>
  </si>
  <si>
    <t>3587</t>
  </si>
  <si>
    <t>138</t>
  </si>
  <si>
    <t>139</t>
  </si>
  <si>
    <t>142</t>
  </si>
  <si>
    <t>141</t>
  </si>
  <si>
    <t>140</t>
  </si>
  <si>
    <t>321</t>
  </si>
  <si>
    <t>325</t>
  </si>
  <si>
    <t>327</t>
  </si>
  <si>
    <t>326</t>
  </si>
  <si>
    <t>546</t>
  </si>
  <si>
    <t>545</t>
  </si>
  <si>
    <t>547</t>
  </si>
  <si>
    <t>621</t>
  </si>
  <si>
    <t>623</t>
  </si>
  <si>
    <t>622</t>
  </si>
  <si>
    <t>624</t>
  </si>
  <si>
    <t>626</t>
  </si>
  <si>
    <t>625</t>
  </si>
  <si>
    <t>627</t>
  </si>
  <si>
    <t>630</t>
  </si>
  <si>
    <t>629</t>
  </si>
  <si>
    <t>628</t>
  </si>
  <si>
    <t>631</t>
  </si>
  <si>
    <t>632</t>
  </si>
  <si>
    <t>635</t>
  </si>
  <si>
    <t>636</t>
  </si>
  <si>
    <t>704</t>
  </si>
  <si>
    <t>703</t>
  </si>
  <si>
    <t>702</t>
  </si>
  <si>
    <t>1194</t>
  </si>
  <si>
    <t>1197</t>
  </si>
  <si>
    <t>1297</t>
  </si>
  <si>
    <t>1301</t>
  </si>
  <si>
    <t>1306</t>
  </si>
  <si>
    <t>1305</t>
  </si>
  <si>
    <t>1337</t>
  </si>
  <si>
    <t>1336</t>
  </si>
  <si>
    <t>1392</t>
  </si>
  <si>
    <t>1393</t>
  </si>
  <si>
    <t>1470</t>
  </si>
  <si>
    <t>1471</t>
  </si>
  <si>
    <t>1472</t>
  </si>
  <si>
    <t>1473</t>
  </si>
  <si>
    <t>1482</t>
  </si>
  <si>
    <t>1483</t>
  </si>
  <si>
    <t>1720</t>
  </si>
  <si>
    <t>1721</t>
  </si>
  <si>
    <t>1724</t>
  </si>
  <si>
    <t>1725</t>
  </si>
  <si>
    <t>1869</t>
  </si>
  <si>
    <t>2217</t>
  </si>
  <si>
    <t>2218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</si>
  <si>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</si>
  <si>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</si>
  <si>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</si>
  <si>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</si>
  <si>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</si>
  <si>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</si>
  <si>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</si>
  <si>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</si>
  <si>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</si>
  <si>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2499</t>
  </si>
  <si>
    <t>2500</t>
  </si>
  <si>
    <t>2503</t>
  </si>
  <si>
    <t>2504</t>
  </si>
  <si>
    <t>2777</t>
  </si>
  <si>
    <t>2778</t>
  </si>
  <si>
    <t>2783</t>
  </si>
  <si>
    <t>2784</t>
  </si>
  <si>
    <t>2798</t>
  </si>
  <si>
    <t>3000</t>
  </si>
  <si>
    <t>3001</t>
  </si>
  <si>
    <t>3005</t>
  </si>
  <si>
    <t>3006</t>
  </si>
  <si>
    <t>3077</t>
  </si>
  <si>
    <t>3078</t>
  </si>
  <si>
    <t>3079</t>
  </si>
  <si>
    <t>3080</t>
  </si>
  <si>
    <t>3081</t>
  </si>
  <si>
    <t>3084</t>
  </si>
  <si>
    <t>3153</t>
  </si>
  <si>
    <t>3154</t>
  </si>
  <si>
    <t>3157</t>
  </si>
  <si>
    <t>3158</t>
  </si>
  <si>
    <t>3250</t>
  </si>
  <si>
    <t>3275</t>
  </si>
  <si>
    <t>3276</t>
  </si>
  <si>
    <t>3277</t>
  </si>
  <si>
    <t>3278</t>
  </si>
  <si>
    <t>3279</t>
  </si>
  <si>
    <t>3280</t>
  </si>
  <si>
    <t>3281</t>
  </si>
  <si>
    <t>3282</t>
  </si>
  <si>
    <t>3588</t>
  </si>
  <si>
    <t>3749</t>
  </si>
  <si>
    <t>3750</t>
  </si>
  <si>
    <t>3825</t>
  </si>
  <si>
    <t>3826</t>
  </si>
  <si>
    <t>3830</t>
  </si>
  <si>
    <t>3831</t>
  </si>
  <si>
    <t>3915</t>
  </si>
  <si>
    <t>3916</t>
  </si>
  <si>
    <t>3917</t>
  </si>
  <si>
    <t>3918</t>
  </si>
  <si>
    <t>4170</t>
  </si>
  <si>
    <t>4171</t>
  </si>
  <si>
    <t>4172</t>
  </si>
  <si>
    <t>4173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</si>
  <si>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</si>
  <si>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</si>
  <si>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</si>
  <si>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</si>
  <si>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</si>
  <si>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</si>
  <si>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</si>
  <si>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</si>
  <si>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</si>
  <si>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</si>
  <si>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4198</t>
  </si>
  <si>
    <t>4199</t>
  </si>
  <si>
    <t>4201</t>
  </si>
  <si>
    <t>4202</t>
  </si>
  <si>
    <t>4203</t>
  </si>
  <si>
    <t>4204</t>
  </si>
  <si>
    <t>4206</t>
  </si>
  <si>
    <t>4205</t>
  </si>
  <si>
    <t>4207</t>
  </si>
  <si>
    <t>4208</t>
  </si>
  <si>
    <t>4209</t>
  </si>
  <si>
    <t>4210</t>
  </si>
  <si>
    <t>4211</t>
  </si>
  <si>
    <t>4212</t>
  </si>
  <si>
    <t>4213</t>
  </si>
  <si>
    <t>4215</t>
  </si>
  <si>
    <t>4214</t>
  </si>
  <si>
    <t>4216</t>
  </si>
  <si>
    <t>4218</t>
  </si>
  <si>
    <t>4217</t>
  </si>
  <si>
    <t>4219</t>
  </si>
  <si>
    <t>4223</t>
  </si>
  <si>
    <t>4225</t>
  </si>
  <si>
    <t>4224</t>
  </si>
  <si>
    <t>4228</t>
  </si>
  <si>
    <t>4229</t>
  </si>
  <si>
    <t>4230</t>
  </si>
  <si>
    <t>4231</t>
  </si>
  <si>
    <t>4232</t>
  </si>
  <si>
    <t>4236</t>
  </si>
  <si>
    <t>4237</t>
  </si>
  <si>
    <t>4238</t>
  </si>
  <si>
    <t>4239</t>
  </si>
  <si>
    <t>4240</t>
  </si>
  <si>
    <t>4241</t>
  </si>
  <si>
    <t>4245</t>
  </si>
  <si>
    <t>4246</t>
  </si>
  <si>
    <t>4247</t>
  </si>
  <si>
    <t>4248</t>
  </si>
  <si>
    <t>4249</t>
  </si>
  <si>
    <t>4250</t>
  </si>
  <si>
    <t>4254</t>
  </si>
  <si>
    <t>4255</t>
  </si>
  <si>
    <t>4256</t>
  </si>
  <si>
    <t>4257</t>
  </si>
  <si>
    <t>4258</t>
  </si>
  <si>
    <t>4259</t>
  </si>
  <si>
    <t>4260</t>
  </si>
  <si>
    <t>4271</t>
  </si>
  <si>
    <t>4279</t>
  </si>
  <si>
    <t>4280</t>
  </si>
  <si>
    <t>4284</t>
  </si>
  <si>
    <t>4293</t>
  </si>
  <si>
    <t>4302</t>
  </si>
  <si>
    <t>4303</t>
  </si>
  <si>
    <t>4304</t>
  </si>
  <si>
    <t>4324</t>
  </si>
  <si>
    <t>4325</t>
  </si>
  <si>
    <t>4326</t>
  </si>
  <si>
    <t>4328</t>
  </si>
  <si>
    <t>4327</t>
  </si>
  <si>
    <t>4341</t>
  </si>
  <si>
    <t>4342</t>
  </si>
  <si>
    <t>4371</t>
  </si>
  <si>
    <t>4370</t>
  </si>
  <si>
    <t>4374</t>
  </si>
  <si>
    <t>4376</t>
  </si>
  <si>
    <t>4375</t>
  </si>
  <si>
    <t>4377</t>
  </si>
  <si>
    <t>4379</t>
  </si>
  <si>
    <t>4378</t>
  </si>
  <si>
    <t>4382</t>
  </si>
  <si>
    <t>4384</t>
  </si>
  <si>
    <t>4383</t>
  </si>
  <si>
    <t>4385</t>
  </si>
  <si>
    <t>4389</t>
  </si>
  <si>
    <t>4394</t>
  </si>
  <si>
    <t>4395</t>
  </si>
  <si>
    <t>4396</t>
  </si>
  <si>
    <t>4399</t>
  </si>
  <si>
    <t>4400</t>
  </si>
  <si>
    <t>4401</t>
  </si>
  <si>
    <t>4402</t>
  </si>
  <si>
    <t>4403</t>
  </si>
  <si>
    <t>4404</t>
  </si>
  <si>
    <t>4417</t>
  </si>
  <si>
    <t>4418</t>
  </si>
  <si>
    <t>4419</t>
  </si>
  <si>
    <t>4420</t>
  </si>
  <si>
    <t>4421</t>
  </si>
  <si>
    <t>4422</t>
  </si>
  <si>
    <t>4425</t>
  </si>
  <si>
    <t>4426</t>
  </si>
  <si>
    <t>4427</t>
  </si>
  <si>
    <t>4428</t>
  </si>
  <si>
    <t>4429</t>
  </si>
  <si>
    <t>4430</t>
  </si>
  <si>
    <t>4431</t>
  </si>
  <si>
    <t>4433</t>
  </si>
  <si>
    <t>4432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</si>
  <si>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</si>
  <si>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</si>
  <si>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</si>
  <si>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</si>
  <si>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</si>
  <si>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</si>
  <si>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</si>
  <si>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</si>
  <si>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</si>
  <si>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4454</t>
  </si>
  <si>
    <t>4455</t>
  </si>
  <si>
    <t>4456</t>
  </si>
  <si>
    <t>4463</t>
  </si>
  <si>
    <t>4464</t>
  </si>
  <si>
    <t>4465</t>
  </si>
  <si>
    <t>4466</t>
  </si>
  <si>
    <t>4468</t>
  </si>
  <si>
    <t>4467</t>
  </si>
  <si>
    <t>4469</t>
  </si>
  <si>
    <t>4471</t>
  </si>
  <si>
    <t>4470</t>
  </si>
  <si>
    <t>4474</t>
  </si>
  <si>
    <t>4475</t>
  </si>
  <si>
    <t>4476</t>
  </si>
  <si>
    <t>4480</t>
  </si>
  <si>
    <t>4482</t>
  </si>
  <si>
    <t>4481</t>
  </si>
  <si>
    <t>4483</t>
  </si>
  <si>
    <t>4484</t>
  </si>
  <si>
    <t>4485</t>
  </si>
  <si>
    <t>4493</t>
  </si>
  <si>
    <t>4494</t>
  </si>
  <si>
    <t>4495</t>
  </si>
  <si>
    <t>4496</t>
  </si>
  <si>
    <t>4497</t>
  </si>
  <si>
    <t>4584</t>
  </si>
  <si>
    <t>4699</t>
  </si>
  <si>
    <t>4700</t>
  </si>
  <si>
    <t>4797</t>
  </si>
  <si>
    <t>4798</t>
  </si>
  <si>
    <t>4799</t>
  </si>
  <si>
    <t>4800</t>
  </si>
  <si>
    <t>4801</t>
  </si>
  <si>
    <t>4802</t>
  </si>
  <si>
    <t>4812</t>
  </si>
  <si>
    <t>4813</t>
  </si>
  <si>
    <t>4817</t>
  </si>
  <si>
    <t>4818</t>
  </si>
  <si>
    <t>4829</t>
  </si>
  <si>
    <t>4830</t>
  </si>
  <si>
    <t>4831</t>
  </si>
  <si>
    <t>4832</t>
  </si>
  <si>
    <t>4833</t>
  </si>
  <si>
    <t>4891</t>
  </si>
  <si>
    <t>4896</t>
  </si>
  <si>
    <t>4897</t>
  </si>
  <si>
    <t>4898</t>
  </si>
  <si>
    <t>4902</t>
  </si>
  <si>
    <t>4907</t>
  </si>
  <si>
    <t>4908</t>
  </si>
  <si>
    <t>4911</t>
  </si>
  <si>
    <t>4931</t>
  </si>
  <si>
    <t>4942</t>
  </si>
  <si>
    <t>4956</t>
  </si>
  <si>
    <t>4957</t>
  </si>
  <si>
    <t>5055</t>
  </si>
  <si>
    <t>5056</t>
  </si>
  <si>
    <t>5079</t>
  </si>
  <si>
    <t>5107</t>
  </si>
  <si>
    <t>5124</t>
  </si>
  <si>
    <t>5130</t>
  </si>
  <si>
    <t>5611</t>
  </si>
  <si>
    <t>5969</t>
  </si>
  <si>
    <t>6179</t>
  </si>
  <si>
    <t>6180</t>
  </si>
  <si>
    <t>6181</t>
  </si>
  <si>
    <t>6186</t>
  </si>
  <si>
    <t>6819</t>
  </si>
  <si>
    <t>7019</t>
  </si>
  <si>
    <t>7041</t>
  </si>
  <si>
    <t>7552</t>
  </si>
  <si>
    <t>7582</t>
  </si>
  <si>
    <t>7583</t>
  </si>
  <si>
    <t>7627</t>
  </si>
  <si>
    <t>8341</t>
  </si>
  <si>
    <t>8917</t>
  </si>
  <si>
    <t>11330</t>
  </si>
  <si>
    <t>1.1.2.8.02.9.2.00.00.00.00.000</t>
  </si>
  <si>
    <t>TAXAS PELA PRESTACAO DE SERVICOS - OUTRAS - MULTA E JUROS DE MORA</t>
  </si>
  <si>
    <t>1.1.2.8.02.9.2.01.00.00.00.000</t>
  </si>
  <si>
    <t>TAXA DE COLETA DE LIXO - MULTA E JUROS DE MORA</t>
  </si>
  <si>
    <t>1.3.2.1.00.1.1.01.03.50.00.000</t>
  </si>
  <si>
    <t>REND. EMENDA 32980006 INCREMENTO TEMPORARIO CUSTEIO ATENCAO PRIMARIA</t>
  </si>
  <si>
    <t>1.3.2.1.00.1.1.01.03.51.00.000</t>
  </si>
  <si>
    <t>REND. EMENDA RELATOR 81000293 VEICULO RV 4505 PORT1687</t>
  </si>
  <si>
    <t>1.3.2.1.00.1.1.01.99.29.00.000</t>
  </si>
  <si>
    <t>REND. APLIC. CONTRA PARTIDA EQUIP. PATRULHA AGRICOLA PROP007855/2020SICONV</t>
  </si>
  <si>
    <t>1.7.1.8.03.9.1.12.00.00.00.000</t>
  </si>
  <si>
    <t>EMENDA 32980006 INCREMENTO TEMPORARIO CUSTEIO ATENCAO PRIMARIA</t>
  </si>
  <si>
    <t>1.9.2.8.02.9.3.03.00.00.00.000</t>
  </si>
  <si>
    <t>RESTITUICAO PELO USO DE BENS DO MUNICIPIO - DIVIDA ATIVA</t>
  </si>
  <si>
    <t>1.9.2.8.02.9.4.03.00.00.00.000</t>
  </si>
  <si>
    <t>RESTITUICAO PELO USO DE BENS DO MUNICIPIO - MULTAS E JUROS DE MORA DA DIVIDA ATIVA</t>
  </si>
  <si>
    <t>2.4.1.8.03.0.0.00.00.00.00.000</t>
  </si>
  <si>
    <t>TRANSFERENCIA DE RECURSOS DO SISTEMA UNICO DE SAUDE – SUS – FUNDO A FUNDO - BLOCO DE MANUTENCAO DAS ACOES E SERVICOS PUBLICOS DE SAUDE</t>
  </si>
  <si>
    <t>2.4.1.8.03.1.0.00.00.00.00.000</t>
  </si>
  <si>
    <t>2.4.1.8.03.1.1.00.00.00.00.000</t>
  </si>
  <si>
    <t>2.4.1.8.03.1.1.02.00.00.00.000</t>
  </si>
  <si>
    <t>EMENDA RELATOR 81000293 VEICULO RV 4505 PORT1687</t>
  </si>
  <si>
    <t>(R)FPSM SICREDI FIC INSTITUCIONAL RF IMA-B</t>
  </si>
  <si>
    <t>000068/2022</t>
  </si>
  <si>
    <t>000071/2022</t>
  </si>
  <si>
    <t>000065/2022</t>
  </si>
  <si>
    <t>000066/2022</t>
  </si>
  <si>
    <t>000069/2022</t>
  </si>
  <si>
    <t>000070/2022</t>
  </si>
  <si>
    <t>000077/2022</t>
  </si>
  <si>
    <t>000078/2022</t>
  </si>
  <si>
    <t>000067/2022</t>
  </si>
  <si>
    <t>000072/2022</t>
  </si>
  <si>
    <t>000073/2022</t>
  </si>
  <si>
    <t>000074/2022</t>
  </si>
  <si>
    <t>000075/2022</t>
  </si>
  <si>
    <t>000076/2022</t>
  </si>
  <si>
    <t>4.4.91.52</t>
  </si>
  <si>
    <t>3.3.93.30</t>
  </si>
  <si>
    <t>4922</t>
  </si>
  <si>
    <t>5156</t>
  </si>
  <si>
    <t>5155</t>
  </si>
  <si>
    <t>4500</t>
  </si>
  <si>
    <t>4499</t>
  </si>
  <si>
    <t>4680</t>
  </si>
  <si>
    <t>4679</t>
  </si>
  <si>
    <t>5094</t>
  </si>
  <si>
    <t>5093</t>
  </si>
  <si>
    <t>5086</t>
  </si>
  <si>
    <t>5085</t>
  </si>
  <si>
    <t>4548</t>
  </si>
  <si>
    <t>4557</t>
  </si>
  <si>
    <t>4556</t>
  </si>
  <si>
    <t>4564</t>
  </si>
  <si>
    <t>4566</t>
  </si>
  <si>
    <t>4565</t>
  </si>
  <si>
    <t>4582</t>
  </si>
  <si>
    <t>4583</t>
  </si>
  <si>
    <t>4593</t>
  </si>
  <si>
    <t>4592</t>
  </si>
  <si>
    <t>4609</t>
  </si>
  <si>
    <t>4611</t>
  </si>
  <si>
    <t>4610</t>
  </si>
  <si>
    <t>4618</t>
  </si>
  <si>
    <t>4620</t>
  </si>
  <si>
    <t>4619</t>
  </si>
  <si>
    <t>4624</t>
  </si>
  <si>
    <t>4625</t>
  </si>
  <si>
    <t>4626</t>
  </si>
  <si>
    <t>4627</t>
  </si>
  <si>
    <t>4628</t>
  </si>
  <si>
    <t>4629</t>
  </si>
  <si>
    <t>4639</t>
  </si>
  <si>
    <t>4640</t>
  </si>
  <si>
    <t>4674</t>
  </si>
  <si>
    <t>4675</t>
  </si>
  <si>
    <t>4678</t>
  </si>
  <si>
    <t>4681</t>
  </si>
  <si>
    <t>4682</t>
  </si>
  <si>
    <t>4683</t>
  </si>
  <si>
    <t>4685</t>
  </si>
  <si>
    <t>4684</t>
  </si>
  <si>
    <t>4686</t>
  </si>
  <si>
    <t>4688</t>
  </si>
  <si>
    <t>4687</t>
  </si>
  <si>
    <t>4691</t>
  </si>
  <si>
    <t>4692</t>
  </si>
  <si>
    <t>4695</t>
  </si>
  <si>
    <t>4697</t>
  </si>
  <si>
    <t>4696</t>
  </si>
  <si>
    <t>4698</t>
  </si>
  <si>
    <t>4701</t>
  </si>
  <si>
    <t>4702</t>
  </si>
  <si>
    <t>4703</t>
  </si>
  <si>
    <t>4704</t>
  </si>
  <si>
    <t>4706</t>
  </si>
  <si>
    <t>4705</t>
  </si>
  <si>
    <t>4747</t>
  </si>
  <si>
    <t>4749</t>
  </si>
  <si>
    <t>4748</t>
  </si>
  <si>
    <t>4786</t>
  </si>
  <si>
    <t>4787</t>
  </si>
  <si>
    <t>4790</t>
  </si>
  <si>
    <t>4791</t>
  </si>
  <si>
    <t>4793</t>
  </si>
  <si>
    <t>4792</t>
  </si>
  <si>
    <t>4819</t>
  </si>
  <si>
    <t>4826</t>
  </si>
  <si>
    <t>4828</t>
  </si>
  <si>
    <t>4827</t>
  </si>
  <si>
    <t>5138</t>
  </si>
  <si>
    <t>4889</t>
  </si>
  <si>
    <t>4890</t>
  </si>
  <si>
    <t>4893</t>
  </si>
  <si>
    <t>4899</t>
  </si>
  <si>
    <t>4901</t>
  </si>
  <si>
    <t>4900</t>
  </si>
  <si>
    <t>4909</t>
  </si>
  <si>
    <t>4910</t>
  </si>
  <si>
    <t>4913</t>
  </si>
  <si>
    <t>4916</t>
  </si>
  <si>
    <t>4917</t>
  </si>
  <si>
    <t>4923</t>
  </si>
  <si>
    <t>4925</t>
  </si>
  <si>
    <t>4924</t>
  </si>
  <si>
    <t>5144</t>
  </si>
  <si>
    <t>4943</t>
  </si>
  <si>
    <t>4945</t>
  </si>
  <si>
    <t>4944</t>
  </si>
  <si>
    <t>4946</t>
  </si>
  <si>
    <t>4948</t>
  </si>
  <si>
    <t>4947</t>
  </si>
  <si>
    <t>5147</t>
  </si>
  <si>
    <t>5013</t>
  </si>
  <si>
    <t>5016</t>
  </si>
  <si>
    <t>5020</t>
  </si>
  <si>
    <t>5150</t>
  </si>
  <si>
    <t>5021</t>
  </si>
  <si>
    <t>5023</t>
  </si>
  <si>
    <t>5022</t>
  </si>
  <si>
    <t>5024</t>
  </si>
  <si>
    <t>5026</t>
  </si>
  <si>
    <t>5025</t>
  </si>
  <si>
    <t>5027</t>
  </si>
  <si>
    <t>5029</t>
  </si>
  <si>
    <t>5028</t>
  </si>
  <si>
    <t>5032</t>
  </si>
  <si>
    <t>5153</t>
  </si>
  <si>
    <t>5033</t>
  </si>
  <si>
    <t>5034</t>
  </si>
  <si>
    <t>5053</t>
  </si>
  <si>
    <t>5054</t>
  </si>
  <si>
    <t>5058</t>
  </si>
  <si>
    <t>5059</t>
  </si>
  <si>
    <t>5060</t>
  </si>
  <si>
    <t>5062</t>
  </si>
  <si>
    <t>5061</t>
  </si>
  <si>
    <t>5065</t>
  </si>
  <si>
    <t>5066</t>
  </si>
  <si>
    <t>5068</t>
  </si>
  <si>
    <t>5067</t>
  </si>
  <si>
    <t>5069</t>
  </si>
  <si>
    <t>5076</t>
  </si>
  <si>
    <t>5082</t>
  </si>
  <si>
    <t>5084</t>
  </si>
  <si>
    <t>5083</t>
  </si>
  <si>
    <t>5087</t>
  </si>
  <si>
    <t>5092</t>
  </si>
  <si>
    <t>5091</t>
  </si>
  <si>
    <t>5095</t>
  </si>
  <si>
    <t>5096</t>
  </si>
  <si>
    <t>5133</t>
  </si>
  <si>
    <t>5154</t>
  </si>
  <si>
    <t>5219</t>
  </si>
  <si>
    <t>5218</t>
  </si>
  <si>
    <t>5255</t>
  </si>
  <si>
    <t>5254</t>
  </si>
  <si>
    <t>5271</t>
  </si>
  <si>
    <t>5327</t>
  </si>
  <si>
    <t>5330</t>
  </si>
  <si>
    <t>5331</t>
  </si>
  <si>
    <t>5333</t>
  </si>
  <si>
    <t>5332</t>
  </si>
  <si>
    <t>5334</t>
  </si>
  <si>
    <t>5335</t>
  </si>
  <si>
    <t>5419</t>
  </si>
  <si>
    <t>5420</t>
  </si>
  <si>
    <t>5421</t>
  </si>
  <si>
    <t>5426</t>
  </si>
  <si>
    <t>5425</t>
  </si>
  <si>
    <t>5430</t>
  </si>
  <si>
    <t>5432</t>
  </si>
  <si>
    <t>5431</t>
  </si>
  <si>
    <t>5433</t>
  </si>
  <si>
    <t>5435</t>
  </si>
  <si>
    <t>5434</t>
  </si>
  <si>
    <t>5569</t>
  </si>
  <si>
    <t>5570</t>
  </si>
  <si>
    <t>5613</t>
  </si>
  <si>
    <t>5735</t>
  </si>
  <si>
    <t>5736</t>
  </si>
  <si>
    <t>5748</t>
  </si>
  <si>
    <t>5791</t>
  </si>
  <si>
    <t>5970</t>
  </si>
  <si>
    <t>5996</t>
  </si>
  <si>
    <t>6008</t>
  </si>
  <si>
    <t>6014</t>
  </si>
  <si>
    <t>6163</t>
  </si>
  <si>
    <t>6165</t>
  </si>
  <si>
    <t>6166</t>
  </si>
  <si>
    <t>6167</t>
  </si>
  <si>
    <t>6168</t>
  </si>
  <si>
    <t>6173</t>
  </si>
  <si>
    <t>6182</t>
  </si>
  <si>
    <t>6183</t>
  </si>
  <si>
    <t>6184</t>
  </si>
  <si>
    <t>6185</t>
  </si>
  <si>
    <t>6203</t>
  </si>
  <si>
    <t>6316</t>
  </si>
  <si>
    <t>6415</t>
  </si>
  <si>
    <t>6728</t>
  </si>
  <si>
    <t>6756</t>
  </si>
  <si>
    <t>6792</t>
  </si>
  <si>
    <t>6825</t>
  </si>
  <si>
    <t>6824</t>
  </si>
  <si>
    <t>6941</t>
  </si>
  <si>
    <t>6942</t>
  </si>
  <si>
    <t>6943</t>
  </si>
  <si>
    <t>7002</t>
  </si>
  <si>
    <t>7007</t>
  </si>
  <si>
    <t>7008</t>
  </si>
  <si>
    <t>7040</t>
  </si>
  <si>
    <t>7104</t>
  </si>
  <si>
    <t>7103</t>
  </si>
  <si>
    <t>7221</t>
  </si>
  <si>
    <t>7273</t>
  </si>
  <si>
    <t>7278</t>
  </si>
  <si>
    <t>7363</t>
  </si>
  <si>
    <t>7531</t>
  </si>
  <si>
    <t>7532</t>
  </si>
  <si>
    <t>7581</t>
  </si>
  <si>
    <t>7635</t>
  </si>
  <si>
    <t>7636</t>
  </si>
  <si>
    <t>7813</t>
  </si>
  <si>
    <t>7899</t>
  </si>
  <si>
    <t>7934</t>
  </si>
  <si>
    <t>7976</t>
  </si>
  <si>
    <t>8011</t>
  </si>
  <si>
    <t>8239</t>
  </si>
  <si>
    <t>8262</t>
  </si>
  <si>
    <t>8317</t>
  </si>
  <si>
    <t>8348</t>
  </si>
  <si>
    <t>8413</t>
  </si>
  <si>
    <t>8539</t>
  </si>
  <si>
    <t>8923</t>
  </si>
  <si>
    <t>9015</t>
  </si>
  <si>
    <t>9176</t>
  </si>
  <si>
    <t>9255, 9256</t>
  </si>
  <si>
    <t>9338</t>
  </si>
  <si>
    <t>10205</t>
  </si>
  <si>
    <t>10210, 10211</t>
  </si>
  <si>
    <t>10230, 10231</t>
  </si>
  <si>
    <t>10232, 10233</t>
  </si>
  <si>
    <t>10868</t>
  </si>
  <si>
    <t>10869</t>
  </si>
  <si>
    <t>11294</t>
  </si>
  <si>
    <t>11604</t>
  </si>
  <si>
    <t>11655</t>
  </si>
  <si>
    <t>11680</t>
  </si>
  <si>
    <t>11840</t>
  </si>
  <si>
    <t>12018</t>
  </si>
  <si>
    <t>12020</t>
  </si>
  <si>
    <t>12019</t>
  </si>
  <si>
    <t>12347</t>
  </si>
  <si>
    <t>PO:10131 ND:44905200 FR:1601 FS:10301</t>
  </si>
  <si>
    <t>4525</t>
  </si>
  <si>
    <t>4524</t>
  </si>
  <si>
    <t>PO:10131 ND:33933000 FR:1621 FS:10303</t>
  </si>
  <si>
    <t>352140000</t>
  </si>
  <si>
    <t>12488</t>
  </si>
  <si>
    <t>8234</t>
  </si>
  <si>
    <t>PO:10131 NR:13210101 FR:1599</t>
  </si>
  <si>
    <t>6011</t>
  </si>
  <si>
    <t>6010</t>
  </si>
  <si>
    <t>12171</t>
  </si>
  <si>
    <t>12567</t>
  </si>
  <si>
    <t>PO:10131 NR:13210101 FR:1704</t>
  </si>
  <si>
    <t>113119900</t>
  </si>
  <si>
    <t>332</t>
  </si>
  <si>
    <t>PO:10131 ND:44905200 FR:1599 FS:12782</t>
  </si>
  <si>
    <t>4519</t>
  </si>
  <si>
    <t>4518</t>
  </si>
  <si>
    <t>4741</t>
  </si>
  <si>
    <t>4740</t>
  </si>
  <si>
    <t>PO:10131 NR:17135051 FR:1600</t>
  </si>
  <si>
    <t>5443</t>
  </si>
  <si>
    <t>4783</t>
  </si>
  <si>
    <t>4782</t>
  </si>
  <si>
    <t>PO:10131 NR:19220902 FR:1500</t>
  </si>
  <si>
    <t>PO:10131 NR:22130101 FR:1599</t>
  </si>
  <si>
    <t>4634</t>
  </si>
  <si>
    <t>4633</t>
  </si>
  <si>
    <t>4846</t>
  </si>
  <si>
    <t>4845</t>
  </si>
  <si>
    <t>311210421</t>
  </si>
  <si>
    <t>PO:10131 ND:31900400 FR:1621 FS:10305</t>
  </si>
  <si>
    <t>3343</t>
  </si>
  <si>
    <t>3342</t>
  </si>
  <si>
    <t>PO:10131 NR:24149901 FR:1700</t>
  </si>
  <si>
    <t>11329</t>
  </si>
  <si>
    <t>4796</t>
  </si>
  <si>
    <t>4795</t>
  </si>
  <si>
    <t>4514</t>
  </si>
  <si>
    <t>4513</t>
  </si>
  <si>
    <t>PO:10131 ND:31901300 FR:1621 FS:10305</t>
  </si>
  <si>
    <t>PO:10131 ND:33900800 FR:1540 FS:12361</t>
  </si>
  <si>
    <t>6172</t>
  </si>
  <si>
    <t>4539</t>
  </si>
  <si>
    <t>4538</t>
  </si>
  <si>
    <t>7420</t>
  </si>
  <si>
    <t>4605</t>
  </si>
  <si>
    <t>4604</t>
  </si>
  <si>
    <t>PO:10131 NR:24215001 FR:1621</t>
  </si>
  <si>
    <t>PO:10131 ND:31909400 FR:1540 FS:12365</t>
  </si>
  <si>
    <t>PO:10131 ND:33900800 FR:1540 FS:12365</t>
  </si>
  <si>
    <t>3775</t>
  </si>
  <si>
    <t>4535</t>
  </si>
  <si>
    <t>4534</t>
  </si>
  <si>
    <t>3978</t>
  </si>
  <si>
    <t>3977</t>
  </si>
  <si>
    <t>PO:10131 FR:1599</t>
  </si>
  <si>
    <t>4712</t>
  </si>
  <si>
    <t>4711</t>
  </si>
  <si>
    <t>4523</t>
  </si>
  <si>
    <t>4522</t>
  </si>
  <si>
    <t>711319900</t>
  </si>
  <si>
    <t>5497</t>
  </si>
  <si>
    <t>PO:10131 NR:17145201 FR:1552</t>
  </si>
  <si>
    <t>811319901</t>
  </si>
  <si>
    <t>PO:10131 FP:1 FR:1599</t>
  </si>
  <si>
    <t>4804</t>
  </si>
  <si>
    <t>4803</t>
  </si>
  <si>
    <t>8538</t>
  </si>
  <si>
    <t>8785</t>
  </si>
  <si>
    <t>4720</t>
  </si>
  <si>
    <t>4719</t>
  </si>
  <si>
    <t>PO:10131 NR:24115011 FR:1601</t>
  </si>
  <si>
    <t>332211100</t>
  </si>
  <si>
    <t>6032</t>
  </si>
  <si>
    <t>PO:10131 FP:1 FR:1700</t>
  </si>
  <si>
    <t>85</t>
  </si>
  <si>
    <t>4760</t>
  </si>
  <si>
    <t>4759</t>
  </si>
  <si>
    <t>3976</t>
  </si>
  <si>
    <t>5314</t>
  </si>
  <si>
    <t>5313</t>
  </si>
  <si>
    <t>13551</t>
  </si>
  <si>
    <t>4762</t>
  </si>
  <si>
    <t>4761</t>
  </si>
  <si>
    <t>13559</t>
  </si>
  <si>
    <t>499910000</t>
  </si>
  <si>
    <t>4603</t>
  </si>
  <si>
    <t>13052</t>
  </si>
  <si>
    <t>328</t>
  </si>
  <si>
    <t>331</t>
  </si>
  <si>
    <t>330</t>
  </si>
  <si>
    <t>329</t>
  </si>
  <si>
    <t>334</t>
  </si>
  <si>
    <t>335</t>
  </si>
  <si>
    <t>336</t>
  </si>
  <si>
    <t>338</t>
  </si>
  <si>
    <t>337</t>
  </si>
  <si>
    <t>339</t>
  </si>
  <si>
    <t>341</t>
  </si>
  <si>
    <t>340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</si>
  <si>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</si>
  <si>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</si>
  <si>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</si>
  <si>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</si>
  <si>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</si>
  <si>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</si>
  <si>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</si>
  <si>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</si>
  <si>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</si>
  <si>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</si>
  <si>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</si>
  <si>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</si>
  <si>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</si>
  <si>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</si>
  <si>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</si>
  <si>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</si>
  <si>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</si>
  <si>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</si>
  <si>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</si>
  <si>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</si>
  <si>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</si>
  <si>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</si>
  <si>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</si>
  <si>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565</t>
  </si>
  <si>
    <t>566</t>
  </si>
  <si>
    <t>656</t>
  </si>
  <si>
    <t>657</t>
  </si>
  <si>
    <t>667</t>
  </si>
  <si>
    <t>666</t>
  </si>
  <si>
    <t>668</t>
  </si>
  <si>
    <t>669</t>
  </si>
  <si>
    <t>684</t>
  </si>
  <si>
    <t>685</t>
  </si>
  <si>
    <t>687</t>
  </si>
  <si>
    <t>686</t>
  </si>
  <si>
    <t>689</t>
  </si>
  <si>
    <t>692</t>
  </si>
  <si>
    <t>691</t>
  </si>
  <si>
    <t>690</t>
  </si>
  <si>
    <t>1196</t>
  </si>
  <si>
    <t>1195</t>
  </si>
  <si>
    <t>1199</t>
  </si>
  <si>
    <t>1198</t>
  </si>
  <si>
    <t>1203</t>
  </si>
  <si>
    <t>1205</t>
  </si>
  <si>
    <t>1204</t>
  </si>
  <si>
    <t>1206</t>
  </si>
  <si>
    <t>1219</t>
  </si>
  <si>
    <t>1222</t>
  </si>
  <si>
    <t>1221</t>
  </si>
  <si>
    <t>1220</t>
  </si>
  <si>
    <t>1300</t>
  </si>
  <si>
    <t>1302</t>
  </si>
  <si>
    <t>1303</t>
  </si>
  <si>
    <t>1307</t>
  </si>
  <si>
    <t>1308</t>
  </si>
  <si>
    <t>1309</t>
  </si>
  <si>
    <t>1312</t>
  </si>
  <si>
    <t>1338</t>
  </si>
  <si>
    <t>1339</t>
  </si>
  <si>
    <t>1341</t>
  </si>
  <si>
    <t>1340</t>
  </si>
  <si>
    <t>1413</t>
  </si>
  <si>
    <t>1476</t>
  </si>
  <si>
    <t>1477</t>
  </si>
  <si>
    <t>1478</t>
  </si>
  <si>
    <t>1479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</si>
  <si>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</si>
  <si>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</si>
  <si>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</si>
  <si>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</si>
  <si>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</si>
  <si>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</si>
  <si>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</si>
  <si>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</si>
  <si>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</si>
  <si>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</si>
  <si>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</si>
  <si>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</si>
  <si>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</si>
  <si>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</si>
  <si>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</si>
  <si>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</si>
  <si>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</si>
  <si>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</si>
  <si>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1502</t>
  </si>
  <si>
    <t>1528</t>
  </si>
  <si>
    <t>1529</t>
  </si>
  <si>
    <t>PO:10131 NR:11210401 FR:1799</t>
  </si>
  <si>
    <t>1536</t>
  </si>
  <si>
    <t>1537</t>
  </si>
  <si>
    <t>PO:10131 NR:11210403 FR:1799</t>
  </si>
  <si>
    <t>1554</t>
  </si>
  <si>
    <t>1555</t>
  </si>
  <si>
    <t>PO:10131 NR:11210404 FR:1799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</si>
  <si>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</si>
  <si>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</si>
  <si>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</si>
  <si>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</si>
  <si>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</si>
  <si>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</si>
  <si>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</si>
  <si>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</si>
  <si>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</si>
  <si>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</si>
  <si>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</si>
  <si>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</si>
  <si>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</si>
  <si>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</si>
  <si>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</si>
  <si>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</si>
  <si>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</si>
  <si>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</si>
  <si>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</si>
  <si>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PO:10131 NR:13210101 FR:1600</t>
  </si>
  <si>
    <t>PO:10131 NR:13210101 FR:1621</t>
  </si>
  <si>
    <t>PO:10131 NR:13210101 FR:1750</t>
  </si>
  <si>
    <t>PO:10131 NR:13210101 FR:1660</t>
  </si>
  <si>
    <t>PO:10131 NR:13210101 FR:1550</t>
  </si>
  <si>
    <t>PO:10131 NR:13210101 FR:1553</t>
  </si>
  <si>
    <t>PO:10131 NR:13210101 FR:1552</t>
  </si>
  <si>
    <t>PO:10131 NR:13210101 FR:1799</t>
  </si>
  <si>
    <t>PO:10131 NR:13210101 FR:1571</t>
  </si>
  <si>
    <t>PO:10131 NR:13210101 FR:1701</t>
  </si>
  <si>
    <t>1640</t>
  </si>
  <si>
    <t>1648</t>
  </si>
  <si>
    <t>PO:10131 NR:17135011 FR:1600</t>
  </si>
  <si>
    <t>PO:10131 NR:17135021 FR:1600</t>
  </si>
  <si>
    <t>PO:10131 NR:17135031 FR:1600</t>
  </si>
  <si>
    <t>PO:10131 NR:17135041 FR:1600</t>
  </si>
  <si>
    <t>PO:10131 NR:17145001 FR:1550</t>
  </si>
  <si>
    <t>PO:10131 NR:17145301 FR:1553</t>
  </si>
  <si>
    <t>PO:10131 NR:17165001 FR:1660</t>
  </si>
  <si>
    <t>1708</t>
  </si>
  <si>
    <t>1709</t>
  </si>
  <si>
    <t>1710</t>
  </si>
  <si>
    <t>1711</t>
  </si>
  <si>
    <t>1728</t>
  </si>
  <si>
    <t>1729</t>
  </si>
  <si>
    <t>PO:10131 NR:17215301 FR:1750</t>
  </si>
  <si>
    <t>1732</t>
  </si>
  <si>
    <t>1733</t>
  </si>
  <si>
    <t>PO:10131 NR:17235001 FR:1621</t>
  </si>
  <si>
    <t>PO:10131 NR:17245101 FR:1571</t>
  </si>
  <si>
    <t>PO:10131 NR:17249901 FR:1665</t>
  </si>
  <si>
    <t>PO:10131 NR:17299901 FR:1752</t>
  </si>
  <si>
    <t>PO:10131 NR:17299901 FR:1701</t>
  </si>
  <si>
    <t>1766</t>
  </si>
  <si>
    <t>1767</t>
  </si>
  <si>
    <t>PO:10131 NR:13210101 FR:1569</t>
  </si>
  <si>
    <t>PO:10131 NR:17195801 FR:1704</t>
  </si>
  <si>
    <t>PO:10131 NR:17249901 FR:1701</t>
  </si>
  <si>
    <t>PO:10131 NR:24229901 FR:1701</t>
  </si>
  <si>
    <t>1874</t>
  </si>
  <si>
    <t>1875</t>
  </si>
  <si>
    <t>PO:10131 ND:31900700 FR:1540 FS:12361</t>
  </si>
  <si>
    <t>PO:10131 ND:31900700 FR:1540 FS:12365</t>
  </si>
  <si>
    <t>PO:10131 ND:31901100 FR:1540 FS:12361</t>
  </si>
  <si>
    <t>PO:10131 ND:31901100 FR:1540 FS:12365</t>
  </si>
  <si>
    <t>PO:10131 ND:31901600 FR:1540 FS:12361</t>
  </si>
  <si>
    <t>PO:10131 ND:31901600 FR:1540 FS:12365</t>
  </si>
  <si>
    <t>PO:10131 ND:31909400 FR:1540 FS:12361</t>
  </si>
  <si>
    <t>PO:10131 ND:31911300 FR:1540 FS:12272</t>
  </si>
  <si>
    <t>PO:10131 ND:31911300 FR:1540 FS:12361</t>
  </si>
  <si>
    <t>PO:10131 ND:31911300 FR:1540 FS:12365</t>
  </si>
  <si>
    <t>2226</t>
  </si>
  <si>
    <t>2227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</si>
  <si>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</si>
  <si>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</si>
  <si>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</si>
  <si>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</si>
  <si>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</si>
  <si>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</si>
  <si>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</si>
  <si>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</si>
  <si>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</si>
  <si>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</si>
  <si>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</si>
  <si>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</si>
  <si>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</si>
  <si>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</si>
  <si>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2508</t>
  </si>
  <si>
    <t>2509</t>
  </si>
  <si>
    <t>2512</t>
  </si>
  <si>
    <t>2513</t>
  </si>
  <si>
    <t>2786</t>
  </si>
  <si>
    <t>2787</t>
  </si>
  <si>
    <t>2792</t>
  </si>
  <si>
    <t>2793</t>
  </si>
  <si>
    <t>2811</t>
  </si>
  <si>
    <t>2812</t>
  </si>
  <si>
    <t>2813</t>
  </si>
  <si>
    <t>2816</t>
  </si>
  <si>
    <t>2817</t>
  </si>
  <si>
    <t>2818</t>
  </si>
  <si>
    <t>PO:10131 ND:31900400 FR:1540 FS:12365</t>
  </si>
  <si>
    <t>PO:10131 ND:31901100 FR:1540 FS:12782</t>
  </si>
  <si>
    <t>PO:10131 ND:31901300 FR:1540 FS:12361</t>
  </si>
  <si>
    <t>PO:10131 ND:31901300 FR:1540 FS:12365</t>
  </si>
  <si>
    <t>PO:10131 ND:31901600 FR:1540 FS:12782</t>
  </si>
  <si>
    <t>PO:10131 ND:31911300 FR:1540 FS:12782</t>
  </si>
  <si>
    <t>2985</t>
  </si>
  <si>
    <t>2990</t>
  </si>
  <si>
    <t>3064</t>
  </si>
  <si>
    <t>3065</t>
  </si>
  <si>
    <t>3160</t>
  </si>
  <si>
    <t>3161</t>
  </si>
  <si>
    <t>3162</t>
  </si>
  <si>
    <t>3163</t>
  </si>
  <si>
    <t>3164</t>
  </si>
  <si>
    <t>3165</t>
  </si>
  <si>
    <t>3166</t>
  </si>
  <si>
    <t>3167</t>
  </si>
  <si>
    <t>3251</t>
  </si>
  <si>
    <t>3252</t>
  </si>
  <si>
    <t>PO:10131 ND:44905200 FR:1540 FS:12782</t>
  </si>
  <si>
    <t>PO:10131 ND:31900400 FR:1540 FS:12361</t>
  </si>
  <si>
    <t>3341</t>
  </si>
  <si>
    <t>3344</t>
  </si>
  <si>
    <t>PO:10131 ND:31909200 FR:1540 FS:12361</t>
  </si>
  <si>
    <t>3371</t>
  </si>
  <si>
    <t>3372</t>
  </si>
  <si>
    <t>3373</t>
  </si>
  <si>
    <t>3374</t>
  </si>
  <si>
    <t>3375</t>
  </si>
  <si>
    <t>3376</t>
  </si>
  <si>
    <t>3377</t>
  </si>
  <si>
    <t>3378</t>
  </si>
  <si>
    <t>3408</t>
  </si>
  <si>
    <t>3409</t>
  </si>
  <si>
    <t>3413</t>
  </si>
  <si>
    <t>3776</t>
  </si>
  <si>
    <t>3777</t>
  </si>
  <si>
    <t>3780</t>
  </si>
  <si>
    <t>3782</t>
  </si>
  <si>
    <t>3781</t>
  </si>
  <si>
    <t>3972</t>
  </si>
  <si>
    <t>3973</t>
  </si>
  <si>
    <t>3981</t>
  </si>
  <si>
    <t>4066</t>
  </si>
  <si>
    <t>4067</t>
  </si>
  <si>
    <t>4070</t>
  </si>
  <si>
    <t>4071</t>
  </si>
  <si>
    <t>4174</t>
  </si>
  <si>
    <t>4175</t>
  </si>
  <si>
    <t>4176</t>
  </si>
  <si>
    <t>4177</t>
  </si>
  <si>
    <t>4178</t>
  </si>
  <si>
    <t>4179</t>
  </si>
  <si>
    <t>4180</t>
  </si>
  <si>
    <t>4181</t>
  </si>
  <si>
    <t>4501</t>
  </si>
  <si>
    <t>4502</t>
  </si>
  <si>
    <t>4503</t>
  </si>
  <si>
    <t>4504</t>
  </si>
  <si>
    <t>4505</t>
  </si>
  <si>
    <t>4507</t>
  </si>
  <si>
    <t>4506</t>
  </si>
  <si>
    <t>4508</t>
  </si>
  <si>
    <t>4509</t>
  </si>
  <si>
    <t>4510</t>
  </si>
  <si>
    <t>4512</t>
  </si>
  <si>
    <t>4511</t>
  </si>
  <si>
    <t>4515</t>
  </si>
  <si>
    <t>4517</t>
  </si>
  <si>
    <t>4516</t>
  </si>
  <si>
    <t>4520</t>
  </si>
  <si>
    <t>4521</t>
  </si>
  <si>
    <t>4536</t>
  </si>
  <si>
    <t>4537</t>
  </si>
  <si>
    <t>4540</t>
  </si>
  <si>
    <t>4541</t>
  </si>
  <si>
    <t>4542</t>
  </si>
  <si>
    <t>4544</t>
  </si>
  <si>
    <t>4543</t>
  </si>
  <si>
    <t>4545</t>
  </si>
  <si>
    <t>4546</t>
  </si>
  <si>
    <t>4547</t>
  </si>
  <si>
    <t>4549</t>
  </si>
  <si>
    <t>4550</t>
  </si>
  <si>
    <t>4551</t>
  </si>
  <si>
    <t>4558</t>
  </si>
  <si>
    <t>4559</t>
  </si>
  <si>
    <t>4560</t>
  </si>
  <si>
    <t>4561</t>
  </si>
  <si>
    <t>4562</t>
  </si>
  <si>
    <t>4563</t>
  </si>
  <si>
    <t>4567</t>
  </si>
  <si>
    <t>4568</t>
  </si>
  <si>
    <t>4571</t>
  </si>
  <si>
    <t>4572</t>
  </si>
  <si>
    <t>4581</t>
  </si>
  <si>
    <t>4585</t>
  </si>
  <si>
    <t>4586</t>
  </si>
  <si>
    <t>4587</t>
  </si>
  <si>
    <t>4588</t>
  </si>
  <si>
    <t>4589</t>
  </si>
  <si>
    <t>4590</t>
  </si>
  <si>
    <t>4594</t>
  </si>
  <si>
    <t>4595</t>
  </si>
  <si>
    <t>4596</t>
  </si>
  <si>
    <t>4597</t>
  </si>
  <si>
    <t>4598</t>
  </si>
  <si>
    <t>4599</t>
  </si>
  <si>
    <t>4606</t>
  </si>
  <si>
    <t>4607</t>
  </si>
  <si>
    <t>4608</t>
  </si>
  <si>
    <t>4612</t>
  </si>
  <si>
    <t>4613</t>
  </si>
  <si>
    <t>4614</t>
  </si>
  <si>
    <t>4615</t>
  </si>
  <si>
    <t>4616</t>
  </si>
  <si>
    <t>4617</t>
  </si>
  <si>
    <t>4621</t>
  </si>
  <si>
    <t>4622</t>
  </si>
  <si>
    <t>4623</t>
  </si>
  <si>
    <t>4630</t>
  </si>
  <si>
    <t>4632</t>
  </si>
  <si>
    <t>4631</t>
  </si>
  <si>
    <t>4635</t>
  </si>
  <si>
    <t>4636</t>
  </si>
  <si>
    <t>4637</t>
  </si>
  <si>
    <t>4638</t>
  </si>
  <si>
    <t>4645</t>
  </si>
  <si>
    <t>4646</t>
  </si>
  <si>
    <t>4647</t>
  </si>
  <si>
    <t>4648</t>
  </si>
  <si>
    <t>4649</t>
  </si>
  <si>
    <t>4650</t>
  </si>
  <si>
    <t>4652</t>
  </si>
  <si>
    <t>4651</t>
  </si>
  <si>
    <t>4653</t>
  </si>
  <si>
    <t>4655</t>
  </si>
  <si>
    <t>4654</t>
  </si>
  <si>
    <t>4656</t>
  </si>
  <si>
    <t>4657</t>
  </si>
  <si>
    <t>4658</t>
  </si>
  <si>
    <t>4661</t>
  </si>
  <si>
    <t>4662</t>
  </si>
  <si>
    <t>4669</t>
  </si>
  <si>
    <t>4670</t>
  </si>
  <si>
    <t>4671</t>
  </si>
  <si>
    <t>4672</t>
  </si>
  <si>
    <t>4673</t>
  </si>
  <si>
    <t>4676</t>
  </si>
  <si>
    <t>4677</t>
  </si>
  <si>
    <t>4707</t>
  </si>
  <si>
    <t>4708</t>
  </si>
  <si>
    <t>4709</t>
  </si>
  <si>
    <t>4710</t>
  </si>
  <si>
    <t>4713</t>
  </si>
  <si>
    <t>4714</t>
  </si>
  <si>
    <t>4715</t>
  </si>
  <si>
    <t>4716</t>
  </si>
  <si>
    <t>4717</t>
  </si>
  <si>
    <t>4718</t>
  </si>
  <si>
    <t>4721</t>
  </si>
  <si>
    <t>4722</t>
  </si>
  <si>
    <t>4723</t>
  </si>
  <si>
    <t>4724</t>
  </si>
  <si>
    <t>4725</t>
  </si>
  <si>
    <t>4727</t>
  </si>
  <si>
    <t>4726</t>
  </si>
  <si>
    <t>4728</t>
  </si>
  <si>
    <t>4729</t>
  </si>
  <si>
    <t>4730</t>
  </si>
  <si>
    <t>4732</t>
  </si>
  <si>
    <t>4731</t>
  </si>
  <si>
    <t>4733</t>
  </si>
  <si>
    <t>4734</t>
  </si>
  <si>
    <t>4735</t>
  </si>
  <si>
    <t>4736</t>
  </si>
  <si>
    <t>4737</t>
  </si>
  <si>
    <t>4739</t>
  </si>
  <si>
    <t>4738</t>
  </si>
  <si>
    <t>4742</t>
  </si>
  <si>
    <t>4743</t>
  </si>
  <si>
    <t>4744</t>
  </si>
  <si>
    <t>4745</t>
  </si>
  <si>
    <t>4746</t>
  </si>
  <si>
    <t>4750</t>
  </si>
  <si>
    <t>4752</t>
  </si>
  <si>
    <t>4751</t>
  </si>
  <si>
    <t>4753</t>
  </si>
  <si>
    <t>4754</t>
  </si>
  <si>
    <t>4755</t>
  </si>
  <si>
    <t>4756</t>
  </si>
  <si>
    <t>4757</t>
  </si>
  <si>
    <t>4758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</si>
  <si>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</si>
  <si>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</si>
  <si>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</si>
  <si>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</si>
  <si>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</si>
  <si>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</si>
  <si>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</si>
  <si>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</si>
  <si>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</si>
  <si>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4778</t>
  </si>
  <si>
    <t>4779</t>
  </si>
  <si>
    <t>4781</t>
  </si>
  <si>
    <t>4780</t>
  </si>
  <si>
    <t>4794</t>
  </si>
  <si>
    <t>4805</t>
  </si>
  <si>
    <t>4806</t>
  </si>
  <si>
    <t>4807</t>
  </si>
  <si>
    <t>4808</t>
  </si>
  <si>
    <t>4809</t>
  </si>
  <si>
    <t>4810</t>
  </si>
  <si>
    <t>4811</t>
  </si>
  <si>
    <t>4814</t>
  </si>
  <si>
    <t>4815</t>
  </si>
  <si>
    <t>4816</t>
  </si>
  <si>
    <t>4820</t>
  </si>
  <si>
    <t>4821</t>
  </si>
  <si>
    <t>4822</t>
  </si>
  <si>
    <t>4823</t>
  </si>
  <si>
    <t>4824</t>
  </si>
  <si>
    <t>4825</t>
  </si>
  <si>
    <t>4843</t>
  </si>
  <si>
    <t>4844</t>
  </si>
  <si>
    <t>4847</t>
  </si>
  <si>
    <t>4849</t>
  </si>
  <si>
    <t>4848</t>
  </si>
  <si>
    <t>4850</t>
  </si>
  <si>
    <t>4852</t>
  </si>
  <si>
    <t>4851</t>
  </si>
  <si>
    <t>4853</t>
  </si>
  <si>
    <t>4854</t>
  </si>
  <si>
    <t>4855</t>
  </si>
  <si>
    <t>4857</t>
  </si>
  <si>
    <t>4856</t>
  </si>
  <si>
    <t>4858</t>
  </si>
  <si>
    <t>4860</t>
  </si>
  <si>
    <t>4859</t>
  </si>
  <si>
    <t>4861</t>
  </si>
  <si>
    <t>4863</t>
  </si>
  <si>
    <t>4862</t>
  </si>
  <si>
    <t>4864</t>
  </si>
  <si>
    <t>4866</t>
  </si>
  <si>
    <t>4865</t>
  </si>
  <si>
    <t>4867</t>
  </si>
  <si>
    <t>4868</t>
  </si>
  <si>
    <t>4876</t>
  </si>
  <si>
    <t>4875</t>
  </si>
  <si>
    <t>PO:10131 FS:04122 FR:1500 ND:33903000 AI:2021</t>
  </si>
  <si>
    <t>4877</t>
  </si>
  <si>
    <t>4878</t>
  </si>
  <si>
    <t>PO:10131 FS:15452 FR:1500 ND:33903000 AI:2021</t>
  </si>
  <si>
    <t>4879</t>
  </si>
  <si>
    <t>4880</t>
  </si>
  <si>
    <t>PO:10131 FS:26122 FR:1500 ND:33903000 AI:2021</t>
  </si>
  <si>
    <t>4881</t>
  </si>
  <si>
    <t>4882</t>
  </si>
  <si>
    <t>PO:10131 FS:26782 FR:1500 ND:33903000 AI:2021</t>
  </si>
  <si>
    <t>4883</t>
  </si>
  <si>
    <t>4884</t>
  </si>
  <si>
    <t>PO:10131 FS:10303 FR:1500 CO:1002 ND:33903000 AI:2021</t>
  </si>
  <si>
    <t>4885</t>
  </si>
  <si>
    <t>4886</t>
  </si>
  <si>
    <t>PO:10131 FS:26782 FR:1700 ND:33903000 AI:2021</t>
  </si>
  <si>
    <t>4887</t>
  </si>
  <si>
    <t>4888</t>
  </si>
  <si>
    <t>PO:10131 FS:10303 FR:1500 CO:1002 ND:33903200 AI:2021</t>
  </si>
  <si>
    <t>PO:10131 FS:10303 FR:1621 ND:33903200 AI:2021</t>
  </si>
  <si>
    <t>PO:10132 FS:09122 FR:1800 ND:33903500 AI:2021</t>
  </si>
  <si>
    <t>PO:10131 FS:04122 FR:1500 ND:33903900 AI:2021</t>
  </si>
  <si>
    <t>PO:10131 FS:04131 FR:1500 ND:33903900 AI:2021</t>
  </si>
  <si>
    <t>PO:10131 FS:08243 FR:1500 ND:33903900 AI:2021</t>
  </si>
  <si>
    <t>PO:10131 FS:13392 FR:1500 ND:33903900 AI:2021</t>
  </si>
  <si>
    <t>PO:10131 FS:15451 FR:1500 ND:33903900 AI:2021</t>
  </si>
  <si>
    <t>PO:10131 FS:15452 FR:1500 ND:33903900 AI:2021</t>
  </si>
  <si>
    <t>4905</t>
  </si>
  <si>
    <t>4906</t>
  </si>
  <si>
    <t>PO:10131 FS:17512 FR:1500 ND:33903900 AI:2021</t>
  </si>
  <si>
    <t>PO:10131 FS:26782 FR:1500 ND:33903900 AI:2021</t>
  </si>
  <si>
    <t>PO:10131 FS:12365 FR:1500 CO:1001 ND:33903900 AI:2021</t>
  </si>
  <si>
    <t>PO:10131 FS:10122 FR:1500 CO:1002 ND:33903900 AI:2021</t>
  </si>
  <si>
    <t>4914</t>
  </si>
  <si>
    <t>PO:10131 FS:10302 FR:1500 CO:1002 ND:33903900 AI:2021</t>
  </si>
  <si>
    <t>4915</t>
  </si>
  <si>
    <t>PO:10131 FS:10303 FR:1500 CO:1002 ND:33903900 AI:2021</t>
  </si>
  <si>
    <t>4918</t>
  </si>
  <si>
    <t>PO:10132 FS:09122 FR:1800 ND:33903900 AI:2021</t>
  </si>
  <si>
    <t>4919</t>
  </si>
  <si>
    <t>4920</t>
  </si>
  <si>
    <t>PO:10131 FS:26782 FR:1700 ND:33903900 AI:2021</t>
  </si>
  <si>
    <t>4921</t>
  </si>
  <si>
    <t>PO:10131 FS:26782 FR:1500 ND:33904000 AI:2021</t>
  </si>
  <si>
    <t>PO:10131 FS:08243 FR:1500 ND:33909300 AI:2021</t>
  </si>
  <si>
    <t>4926</t>
  </si>
  <si>
    <t>PO:10131 FS:10302 FR:1500 CO:1002 ND:33933900 AI:2021</t>
  </si>
  <si>
    <t>4927</t>
  </si>
  <si>
    <t>PO:10131 FS:14422 FR:1500 ND:44903000 AI:2021</t>
  </si>
  <si>
    <t>4929</t>
  </si>
  <si>
    <t>4930</t>
  </si>
  <si>
    <t>PO:10131 FS:15452 FR:1500 ND:44903000 AI:2021</t>
  </si>
  <si>
    <t>PO:10131 FS:14422 FR:1500 ND:44903900 AI:2021</t>
  </si>
  <si>
    <t>PO:10131 FS:15452 FR:1500 ND:44903900 AI:2021</t>
  </si>
  <si>
    <t>PO:10131 FS:26782 FR:1500 ND:44905100 AI:2021</t>
  </si>
  <si>
    <t>PO:10131 FS:04122 FR:1500 ND:44905200 AI:2021</t>
  </si>
  <si>
    <t>PO:10131 FS:20608 FR:1500 ND:44905200 AI:2021</t>
  </si>
  <si>
    <t>PO:10131 FS:12365 FR:1500 CO:1001 ND:44905200 AI:2021</t>
  </si>
  <si>
    <t>PO:10131 FS:12361 FR:1540 CO:1070 ND:44905200 AI:2021</t>
  </si>
  <si>
    <t>PO:10131 FS:10301 FR:1500 CO:1002 ND:44905200 AI:2021</t>
  </si>
  <si>
    <t>PO:10131 FS:10301 FR:1601 ND:44905200 AI:2021</t>
  </si>
  <si>
    <t>4949</t>
  </si>
  <si>
    <t>4950</t>
  </si>
  <si>
    <t>PO:10131 FS:10301 FR:1602 ND:44905200 AI:2021</t>
  </si>
  <si>
    <t>4951</t>
  </si>
  <si>
    <t>4952</t>
  </si>
  <si>
    <t>PO:10131 FS:04122 FR:1500 ND:33903900 AI:2019</t>
  </si>
  <si>
    <t>4953</t>
  </si>
  <si>
    <t>4954</t>
  </si>
  <si>
    <t>PO:10131 FS:15451 FR:1500 ND:33903000 AI:2021</t>
  </si>
  <si>
    <t>4955</t>
  </si>
  <si>
    <t>PO:10131 FS:28846 FR:1500 ND:33904700 AI:2021</t>
  </si>
  <si>
    <t>4959</t>
  </si>
  <si>
    <t>4960</t>
  </si>
  <si>
    <t>PO:10131 FS:10122 FR:1500 CO:1002 ND:33903900 AI:2019</t>
  </si>
  <si>
    <t>4961</t>
  </si>
  <si>
    <t>4963</t>
  </si>
  <si>
    <t>PO:10131 FS:10122 FR:1500 CO:1002 ND:33903900 AI:2020</t>
  </si>
  <si>
    <t>4962</t>
  </si>
  <si>
    <t>4964</t>
  </si>
  <si>
    <t>4967</t>
  </si>
  <si>
    <t>PO:10131 NR:11130341 FR:1500</t>
  </si>
  <si>
    <t>5019</t>
  </si>
  <si>
    <t>5031</t>
  </si>
  <si>
    <t>5030</t>
  </si>
  <si>
    <t>5035</t>
  </si>
  <si>
    <t>5037</t>
  </si>
  <si>
    <t>5036</t>
  </si>
  <si>
    <t>5038</t>
  </si>
  <si>
    <t>5040</t>
  </si>
  <si>
    <t>5039</t>
  </si>
  <si>
    <t>5041</t>
  </si>
  <si>
    <t>5043</t>
  </si>
  <si>
    <t>5042</t>
  </si>
  <si>
    <t>5044</t>
  </si>
  <si>
    <t>5046</t>
  </si>
  <si>
    <t>5045</t>
  </si>
  <si>
    <t>5047</t>
  </si>
  <si>
    <t>5049</t>
  </si>
  <si>
    <t>5048</t>
  </si>
  <si>
    <t>5050</t>
  </si>
  <si>
    <t>5052</t>
  </si>
  <si>
    <t>5051</t>
  </si>
  <si>
    <t>5073</t>
  </si>
  <si>
    <t>5072</t>
  </si>
  <si>
    <t>5074</t>
  </si>
  <si>
    <t>5075</t>
  </si>
  <si>
    <t>5077</t>
  </si>
  <si>
    <t>5078</t>
  </si>
  <si>
    <t>5080</t>
  </si>
  <si>
    <t>5081</t>
  </si>
  <si>
    <t>5109</t>
  </si>
  <si>
    <t>5108</t>
  </si>
  <si>
    <t>5129</t>
  </si>
  <si>
    <t>5139</t>
  </si>
  <si>
    <t>PO:10131 NR:11220101 FR:1500</t>
  </si>
  <si>
    <t>5143</t>
  </si>
  <si>
    <t>5142</t>
  </si>
  <si>
    <t>PO:10131 NR:11220102 FR:1500</t>
  </si>
  <si>
    <t>5146</t>
  </si>
  <si>
    <t>5145</t>
  </si>
  <si>
    <t>PO:10131 NR:11220103 FR:1500</t>
  </si>
  <si>
    <t>5148</t>
  </si>
  <si>
    <t>5149</t>
  </si>
  <si>
    <t>5152</t>
  </si>
  <si>
    <t>5151</t>
  </si>
  <si>
    <t>5158</t>
  </si>
  <si>
    <t>5157</t>
  </si>
  <si>
    <t>5159</t>
  </si>
  <si>
    <t>5161</t>
  </si>
  <si>
    <t>5160</t>
  </si>
  <si>
    <t>5162</t>
  </si>
  <si>
    <t>5164</t>
  </si>
  <si>
    <t>5163</t>
  </si>
  <si>
    <t>5165</t>
  </si>
  <si>
    <t>5166</t>
  </si>
  <si>
    <t>5167</t>
  </si>
  <si>
    <t>5168</t>
  </si>
  <si>
    <t>5169</t>
  </si>
  <si>
    <t>5170</t>
  </si>
  <si>
    <t>5171</t>
  </si>
  <si>
    <t>5173</t>
  </si>
  <si>
    <t>5172</t>
  </si>
  <si>
    <t>5195</t>
  </si>
  <si>
    <t>PO:10131 NR:13210101 FR:1601</t>
  </si>
  <si>
    <t>5193</t>
  </si>
  <si>
    <t>PO:10131 NR:13210101 FR:1632</t>
  </si>
  <si>
    <t>5220</t>
  </si>
  <si>
    <t>5256</t>
  </si>
  <si>
    <t>PO:10131 NR:13210101 FR:1665</t>
  </si>
  <si>
    <t>5268</t>
  </si>
  <si>
    <t>5269</t>
  </si>
  <si>
    <t>5270</t>
  </si>
  <si>
    <t>5275</t>
  </si>
  <si>
    <t>5274</t>
  </si>
  <si>
    <t>5279</t>
  </si>
  <si>
    <t>5281</t>
  </si>
  <si>
    <t>5280</t>
  </si>
  <si>
    <t>5282</t>
  </si>
  <si>
    <t>5284</t>
  </si>
  <si>
    <t>5283</t>
  </si>
  <si>
    <t>5294</t>
  </si>
  <si>
    <t>5295</t>
  </si>
  <si>
    <t>5299</t>
  </si>
  <si>
    <t>5301</t>
  </si>
  <si>
    <t>5300</t>
  </si>
  <si>
    <t>5310</t>
  </si>
  <si>
    <t>5312</t>
  </si>
  <si>
    <t>5311</t>
  </si>
  <si>
    <t>5391</t>
  </si>
  <si>
    <t>5395</t>
  </si>
  <si>
    <t>5399</t>
  </si>
  <si>
    <t>5412</t>
  </si>
  <si>
    <t>5415</t>
  </si>
  <si>
    <t>5418</t>
  </si>
  <si>
    <t>5427</t>
  </si>
  <si>
    <t>5428</t>
  </si>
  <si>
    <t>5429</t>
  </si>
  <si>
    <t>5436</t>
  </si>
  <si>
    <t>5437</t>
  </si>
  <si>
    <t>5439</t>
  </si>
  <si>
    <t>5440</t>
  </si>
  <si>
    <t>5442</t>
  </si>
  <si>
    <t>PO:10131 NR:17135091 FR:1600</t>
  </si>
  <si>
    <t>5454</t>
  </si>
  <si>
    <t>5456</t>
  </si>
  <si>
    <t>5455</t>
  </si>
  <si>
    <t>5472</t>
  </si>
  <si>
    <t>5474</t>
  </si>
  <si>
    <t>5473</t>
  </si>
  <si>
    <t>5485</t>
  </si>
  <si>
    <t>5486</t>
  </si>
  <si>
    <t>5487</t>
  </si>
  <si>
    <t>5489</t>
  </si>
  <si>
    <t>5488</t>
  </si>
  <si>
    <t>5490</t>
  </si>
  <si>
    <t>5491</t>
  </si>
  <si>
    <t>5496</t>
  </si>
  <si>
    <t>5507</t>
  </si>
  <si>
    <t>5562</t>
  </si>
  <si>
    <t>5563</t>
  </si>
  <si>
    <t>5566</t>
  </si>
  <si>
    <t>5567</t>
  </si>
  <si>
    <t>5568</t>
  </si>
  <si>
    <t>PO:10131 NR:19229901 FR:1500</t>
  </si>
  <si>
    <t>PO:10131 NR:19229903 FR:1500</t>
  </si>
  <si>
    <t>PO:10131 NR:19210103 FR:1500</t>
  </si>
  <si>
    <t>PO:10131 NR:19229904 FR:1500</t>
  </si>
  <si>
    <t>PO:10131 NR:19210104 FR:1500</t>
  </si>
  <si>
    <t>5790</t>
  </si>
  <si>
    <t>5789</t>
  </si>
  <si>
    <t>5853</t>
  </si>
  <si>
    <t>5965</t>
  </si>
  <si>
    <t>5966</t>
  </si>
  <si>
    <t>5967</t>
  </si>
  <si>
    <t>5968</t>
  </si>
  <si>
    <t>5972</t>
  </si>
  <si>
    <t>5971</t>
  </si>
  <si>
    <t>5976</t>
  </si>
  <si>
    <t>5979</t>
  </si>
  <si>
    <t>5991</t>
  </si>
  <si>
    <t>5992</t>
  </si>
  <si>
    <t>5998</t>
  </si>
  <si>
    <t>6007</t>
  </si>
  <si>
    <t>6009</t>
  </si>
  <si>
    <t>6012</t>
  </si>
  <si>
    <t>6075</t>
  </si>
  <si>
    <t>6078</t>
  </si>
  <si>
    <t>6081</t>
  </si>
  <si>
    <t>6135</t>
  </si>
  <si>
    <t>6162</t>
  </si>
  <si>
    <t>6169</t>
  </si>
  <si>
    <t>6171</t>
  </si>
  <si>
    <t>6170</t>
  </si>
  <si>
    <t>6176</t>
  </si>
  <si>
    <t>6175</t>
  </si>
  <si>
    <t>6177</t>
  </si>
  <si>
    <t>6178</t>
  </si>
  <si>
    <t>6201</t>
  </si>
  <si>
    <t>6202</t>
  </si>
  <si>
    <t>6204</t>
  </si>
  <si>
    <t>6205</t>
  </si>
  <si>
    <t>6208</t>
  </si>
  <si>
    <t>6249</t>
  </si>
  <si>
    <t>6252</t>
  </si>
  <si>
    <t>6261</t>
  </si>
  <si>
    <t>6314</t>
  </si>
  <si>
    <t>6315</t>
  </si>
  <si>
    <t>6378</t>
  </si>
  <si>
    <t>6381</t>
  </si>
  <si>
    <t>6441</t>
  </si>
  <si>
    <t>6442</t>
  </si>
  <si>
    <t>6583</t>
  </si>
  <si>
    <t>6599</t>
  </si>
  <si>
    <t>6615</t>
  </si>
  <si>
    <t>6696</t>
  </si>
  <si>
    <t>6707</t>
  </si>
  <si>
    <t>6708</t>
  </si>
  <si>
    <t>6723</t>
  </si>
  <si>
    <t>6740</t>
  </si>
  <si>
    <t>6739</t>
  </si>
  <si>
    <t>6774</t>
  </si>
  <si>
    <t>6789</t>
  </si>
  <si>
    <t>6790</t>
  </si>
  <si>
    <t>6791</t>
  </si>
  <si>
    <t>6798</t>
  </si>
  <si>
    <t>6799</t>
  </si>
  <si>
    <t>6808</t>
  </si>
  <si>
    <t>6818</t>
  </si>
  <si>
    <t>6862</t>
  </si>
  <si>
    <t>6873</t>
  </si>
  <si>
    <t>6900</t>
  </si>
  <si>
    <t>6906</t>
  </si>
  <si>
    <t>6905</t>
  </si>
  <si>
    <t>6933</t>
  </si>
  <si>
    <t>6934</t>
  </si>
  <si>
    <t>6939</t>
  </si>
  <si>
    <t>6940</t>
  </si>
  <si>
    <t>6947</t>
  </si>
  <si>
    <t>6946</t>
  </si>
  <si>
    <t>7013</t>
  </si>
  <si>
    <t>7054</t>
  </si>
  <si>
    <t>7053</t>
  </si>
  <si>
    <t>7064</t>
  </si>
  <si>
    <t>7063</t>
  </si>
  <si>
    <t>7084</t>
  </si>
  <si>
    <t>7083</t>
  </si>
  <si>
    <t>7097</t>
  </si>
  <si>
    <t>7138</t>
  </si>
  <si>
    <t>7137</t>
  </si>
  <si>
    <t>7222</t>
  </si>
  <si>
    <t>7228</t>
  </si>
  <si>
    <t>7227</t>
  </si>
  <si>
    <t>7229</t>
  </si>
  <si>
    <t>7230</t>
  </si>
  <si>
    <t>7231</t>
  </si>
  <si>
    <t>7237</t>
  </si>
  <si>
    <t>7244</t>
  </si>
  <si>
    <t>7243</t>
  </si>
  <si>
    <t>7256</t>
  </si>
  <si>
    <t>7268</t>
  </si>
  <si>
    <t>7283</t>
  </si>
  <si>
    <t>7284</t>
  </si>
  <si>
    <t>7302</t>
  </si>
  <si>
    <t>7374</t>
  </si>
  <si>
    <t>7375</t>
  </si>
  <si>
    <t>7388</t>
  </si>
  <si>
    <t>7398</t>
  </si>
  <si>
    <t>7457</t>
  </si>
  <si>
    <t>7499</t>
  </si>
  <si>
    <t>7504</t>
  </si>
  <si>
    <t>7518</t>
  </si>
  <si>
    <t>7553</t>
  </si>
  <si>
    <t>7588</t>
  </si>
  <si>
    <t>7609</t>
  </si>
  <si>
    <t>7610</t>
  </si>
  <si>
    <t>7613, 7614</t>
  </si>
  <si>
    <t>7622</t>
  </si>
  <si>
    <t>7633</t>
  </si>
  <si>
    <t>7634</t>
  </si>
  <si>
    <t>7641</t>
  </si>
  <si>
    <t>7642</t>
  </si>
  <si>
    <t>7702</t>
  </si>
  <si>
    <t>7778</t>
  </si>
  <si>
    <t>7844, 7845</t>
  </si>
  <si>
    <t>7888</t>
  </si>
  <si>
    <t>7893, 7894</t>
  </si>
  <si>
    <t>7895, 7896</t>
  </si>
  <si>
    <t>7931</t>
  </si>
  <si>
    <t>7940, 7941</t>
  </si>
  <si>
    <t>7982</t>
  </si>
  <si>
    <t>7981</t>
  </si>
  <si>
    <t>8002</t>
  </si>
  <si>
    <t>8003</t>
  </si>
  <si>
    <t>8006</t>
  </si>
  <si>
    <t>8043</t>
  </si>
  <si>
    <t>8048</t>
  </si>
  <si>
    <t>8054</t>
  </si>
  <si>
    <t>8064</t>
  </si>
  <si>
    <t>8117</t>
  </si>
  <si>
    <t>8122</t>
  </si>
  <si>
    <t>8125, 8126</t>
  </si>
  <si>
    <t>8129, 8130</t>
  </si>
  <si>
    <t>8146</t>
  </si>
  <si>
    <t>8224</t>
  </si>
  <si>
    <t>8225</t>
  </si>
  <si>
    <t>8240</t>
  </si>
  <si>
    <t>8242</t>
  </si>
  <si>
    <t>8241</t>
  </si>
  <si>
    <t>8258</t>
  </si>
  <si>
    <t>8261</t>
  </si>
  <si>
    <t>8279, 8280</t>
  </si>
  <si>
    <t>8307</t>
  </si>
  <si>
    <t>8308</t>
  </si>
  <si>
    <t>8327</t>
  </si>
  <si>
    <t>8336</t>
  </si>
  <si>
    <t>8346</t>
  </si>
  <si>
    <t>8347</t>
  </si>
  <si>
    <t>8363</t>
  </si>
  <si>
    <t>8364</t>
  </si>
  <si>
    <t>8380</t>
  </si>
  <si>
    <t>8379</t>
  </si>
  <si>
    <t>8396</t>
  </si>
  <si>
    <t>8397</t>
  </si>
  <si>
    <t>8473</t>
  </si>
  <si>
    <t>8614</t>
  </si>
  <si>
    <t>8740</t>
  </si>
  <si>
    <t>8767</t>
  </si>
  <si>
    <t>8784</t>
  </si>
  <si>
    <t>8797</t>
  </si>
  <si>
    <t>8863</t>
  </si>
  <si>
    <t>9005</t>
  </si>
  <si>
    <t>9021</t>
  </si>
  <si>
    <t>9357</t>
  </si>
  <si>
    <t>9540</t>
  </si>
  <si>
    <t>9650</t>
  </si>
  <si>
    <t>9750</t>
  </si>
  <si>
    <t>9751</t>
  </si>
  <si>
    <t>9756</t>
  </si>
  <si>
    <t>9781, 9782</t>
  </si>
  <si>
    <t>9787, 9788</t>
  </si>
  <si>
    <t>9833</t>
  </si>
  <si>
    <t>10109</t>
  </si>
  <si>
    <t>10119</t>
  </si>
  <si>
    <t>10144</t>
  </si>
  <si>
    <t>10826, 10827</t>
  </si>
  <si>
    <t>10828, 10829</t>
  </si>
  <si>
    <t>10886, 10887</t>
  </si>
  <si>
    <t>10888, 10889</t>
  </si>
  <si>
    <t>10900, 10901</t>
  </si>
  <si>
    <t>10902, 10903</t>
  </si>
  <si>
    <t>11471, 11472</t>
  </si>
  <si>
    <t>11668, 11669</t>
  </si>
  <si>
    <t>11781</t>
  </si>
  <si>
    <t>11817, 11818</t>
  </si>
  <si>
    <t>11972, 11973</t>
  </si>
  <si>
    <t>11984, 11985</t>
  </si>
  <si>
    <t>12021</t>
  </si>
  <si>
    <t>12322</t>
  </si>
  <si>
    <t>12365</t>
  </si>
  <si>
    <t>12388</t>
  </si>
  <si>
    <t>12393</t>
  </si>
  <si>
    <t>12400</t>
  </si>
  <si>
    <t>12399</t>
  </si>
  <si>
    <t>12406</t>
  </si>
  <si>
    <t>12446</t>
  </si>
  <si>
    <t>12445</t>
  </si>
  <si>
    <t>12531</t>
  </si>
  <si>
    <t>12537</t>
  </si>
  <si>
    <t>12547</t>
  </si>
  <si>
    <t>12557</t>
  </si>
  <si>
    <t>12591</t>
  </si>
  <si>
    <t>12614</t>
  </si>
  <si>
    <t>12613</t>
  </si>
  <si>
    <t>12634</t>
  </si>
  <si>
    <t>12633</t>
  </si>
  <si>
    <t>12639</t>
  </si>
  <si>
    <t>12646</t>
  </si>
  <si>
    <t>12819</t>
  </si>
  <si>
    <t>12869</t>
  </si>
  <si>
    <t>12906</t>
  </si>
  <si>
    <t>12905</t>
  </si>
  <si>
    <t>12995</t>
  </si>
  <si>
    <t>13058</t>
  </si>
  <si>
    <t>13057</t>
  </si>
  <si>
    <t>13096</t>
  </si>
  <si>
    <t>13252</t>
  </si>
  <si>
    <t>13392</t>
  </si>
  <si>
    <t>13569</t>
  </si>
  <si>
    <t>13729</t>
  </si>
  <si>
    <t>13728</t>
  </si>
  <si>
    <t>13753</t>
  </si>
  <si>
    <t>1.3.2.1.00.1.1.01.03.52.00.000</t>
  </si>
  <si>
    <t>REND EQUIP. ODONTO. PSF/UBS REDE BEM CUIDAR PORT SES/RS 395/2022 RV4293</t>
  </si>
  <si>
    <t>1.3.2.1.00.1.1.01.03.53.00.000</t>
  </si>
  <si>
    <t>REND. EMENDA 81000312 INCREMENTO TEMPORARIO CUSTEIO ATENCAO PRIMARIA</t>
  </si>
  <si>
    <t>1.3.2.1.00.1.1.01.03.54.00.000</t>
  </si>
  <si>
    <t>REND. ESTRUT. REDE APS PORT.2090 EMENDA RELATOR</t>
  </si>
  <si>
    <t>1.3.2.1.00.1.1.01.07.04.00.000</t>
  </si>
  <si>
    <t>RENDIMENTOS GSUAS IGD-SUAS FMAS RV1067</t>
  </si>
  <si>
    <t>1.3.2.1.00.1.1.01.99.17.00.000</t>
  </si>
  <si>
    <t>RENDIMENTOS NOTA FISCAL GAUCHA PROGRAMA SOLIDARIEDADE RV4300</t>
  </si>
  <si>
    <t>1.3.2.1.00.1.1.01.99.19.00.000</t>
  </si>
  <si>
    <t>RENDIMENTOS LEILAO EDUCACAO RV1011</t>
  </si>
  <si>
    <t>1.3.2.1.00.1.1.01.99.28.00.000</t>
  </si>
  <si>
    <t>REND. APLIC. EQUIP. PATRULHA AGRICOLA PROP007855/2020SICONV</t>
  </si>
  <si>
    <t>1.3.2.1.00.1.1.01.99.30.00.000</t>
  </si>
  <si>
    <t>REND. TRANSF. ESP. PAVIMENT CIDADE-BUDEL-ALEGRIA EMEND IND 36660001 RV1028</t>
  </si>
  <si>
    <t>1.3.2.1.00.1.1.01.99.31.00.000</t>
  </si>
  <si>
    <t>REND. TRANSF. ESP. PAVIM. AREA INDUSTRIAL EMENDA IND 41210001 RV1030</t>
  </si>
  <si>
    <t>1.3.2.1.00.1.1.01.99.32.00.000</t>
  </si>
  <si>
    <t>REND. SEDEC DEFESA CIVIL AUXILIO ESTIAGEM RV 1041</t>
  </si>
  <si>
    <t>1.3.2.1.00.4.1.19.00.00.00.000</t>
  </si>
  <si>
    <t>FPSM SICREDI LIQUIDEZ EMPRESARIAL REF DI FI RF</t>
  </si>
  <si>
    <t>1.7.1.8.03.5.0.00.00.00.00.000</t>
  </si>
  <si>
    <t>TRANSFERENCIA DE RECURSOS DO SUS – GESTAO DO SUS</t>
  </si>
  <si>
    <t>1.7.1.8.03.5.1.00.00.00.00.000</t>
  </si>
  <si>
    <t>TRANSFERENCIA DE RECURSOS DO SUS – GESTAO DO SUS - PRINCIPAL</t>
  </si>
  <si>
    <t>1.7.1.8.03.5.1.01.00.00.00.000</t>
  </si>
  <si>
    <t>FORM. PROFISS TECNICOS SAU PORT.1981</t>
  </si>
  <si>
    <t>1.7.1.8.03.9.1.13.00.00.00.000</t>
  </si>
  <si>
    <t>EMENDA 81000312 INCREMENTO TEMPORARIO CUSTEIO ATENCAO PRIMARIA</t>
  </si>
  <si>
    <t>1.7.1.8.05.9.0.00.00.00.00.000</t>
  </si>
  <si>
    <t>OUTRAS TRANSFERENCIAS DIRETAS DO FUNDO NACIONAL DO DESENVOLVIMENTO DA EDUCACAO – FNDE</t>
  </si>
  <si>
    <t>1.7.1.8.05.9.1.00.00.00.00.000</t>
  </si>
  <si>
    <t>OUTRAS TRANSFERENCIAS DIRETAS DO FUNDO NACIONAL DO DESENVOLVIMENTO DA EDUCACAO – FNDE - PRINCIPAL</t>
  </si>
  <si>
    <t>1.7.1.8.05.9.1.99.00.00.00.000</t>
  </si>
  <si>
    <t>OUTRAS TRANSFERENCIAS DIRETAS DO FUNDO NACIONAL DO DESENVOLVIMENTO DA EDUCACAO - FNDE</t>
  </si>
  <si>
    <t>1.7.1.8.05.9.1.99.01.00.00.000</t>
  </si>
  <si>
    <t>FNDE/PAR MOBILIARIO RV1040</t>
  </si>
  <si>
    <t>1.7.1.8.12.1.1.02.00.00.00.000</t>
  </si>
  <si>
    <t>IGD SUAS</t>
  </si>
  <si>
    <t>1.7.1.8.99.1.1.09.00.00.00.000</t>
  </si>
  <si>
    <t>SEDEC DEFESA CIVIL AUXILIO ESTIAGEM RV 1041</t>
  </si>
  <si>
    <t>1.7.2.8.03.1.1.12.00.00.00.000</t>
  </si>
  <si>
    <t>PROGRAMA SOLIDARIEDADE NFG RV4300</t>
  </si>
  <si>
    <t>1.9.2.8.02.9.2.00.00.00.00.000</t>
  </si>
  <si>
    <t>OUTRAS RESTITUICOES - ESPECIFICAS PARA ESTADOS/DF/MUNICIPIOS - NAO ESPECIFICADAS ANTERIORMENTE - MULTAS E JUROS DE MORA</t>
  </si>
  <si>
    <t>1.9.2.8.02.9.2.02.00.00.00.000</t>
  </si>
  <si>
    <t>PROGRAMA TROCA-TROCA - MULTAS E JUROS DE MORA</t>
  </si>
  <si>
    <t>2.4.1.8.03.1.1.03.00.00.00.000</t>
  </si>
  <si>
    <t>ESTRUT. REDE APS PORT.2090 EMENDA RELATOR</t>
  </si>
  <si>
    <t>2.4.1.8.10.7.1.07.00.00.00.000</t>
  </si>
  <si>
    <t>TRANSF. ESP. PAVIM. AREA INDUSTRIAL EMENDA IND 41210001 RV1030 FF</t>
  </si>
  <si>
    <t>2.4.2.8.03.0.0.00.00.00.00.000</t>
  </si>
  <si>
    <t>TRANSFERENCIAS DE RECURSOS DO SISTEMA UNICO DE SAUDE – SUS</t>
  </si>
  <si>
    <t>2.4.2.8.03.1.0.00.00.00.00.000</t>
  </si>
  <si>
    <t>2.4.2.8.03.1.1.00.00.00.00.000</t>
  </si>
  <si>
    <t>TRANSFERENCIAS DE RECURSOS DO SISTEMA UNICO DE SAUDE – SUS - PRINCIPAL</t>
  </si>
  <si>
    <t>2.4.2.8.03.1.1.02.00.00.00.000</t>
  </si>
  <si>
    <t>EQUIP ODONTO PSF/UBS REDE BEM CUIDAR PORT SES/RS 395/2022 RV4293</t>
  </si>
  <si>
    <t>8.0.0.0.00.0.0.00.00.00.00.000</t>
  </si>
  <si>
    <t>RECEITAS DE CAPITAL - INTRA-ORCAMENTARIA</t>
  </si>
  <si>
    <t>8.2.0.0.00.0.0.00.00.00.00.000</t>
  </si>
  <si>
    <t>ALIENACAO DE BENS - INTRA-ORCAMENTARIA</t>
  </si>
  <si>
    <t>8.2.1.0.00.0.0.00.00.00.00.000</t>
  </si>
  <si>
    <t>ALIENACAO DE BENS MOVEIS - INTRA-ORCAMENTARIA</t>
  </si>
  <si>
    <t>8.2.1.3.00.0.0.00.00.00.00.000</t>
  </si>
  <si>
    <t>ALIENACAO DE BENS MOVEIS E SEMOVENTES - INTRA-ORCAMENTARIA</t>
  </si>
  <si>
    <t>8.2.1.3.00.1.0.00.00.00.00.000</t>
  </si>
  <si>
    <t>8.2.1.3.00.1.1.00.00.00.00.000</t>
  </si>
  <si>
    <t>ALIENACAO DE BENS MOVEIS E SEMOVENTES - PRINCIPAL - INTRA-ORCAMENTARIA</t>
  </si>
  <si>
    <t>8.2.1.3.00.1.1.02.00.00.00.000</t>
  </si>
  <si>
    <t>ALIENACAO DE BENS MOVEIS E SEMOVENTES - PRINCIPAL  - EXCETO RPPS - INTRA ORCAMENTARIA</t>
  </si>
  <si>
    <t>8.2.1.3.00.1.1.02.02.00.00.000</t>
  </si>
  <si>
    <t>ALIENACAO DE BENS DA EDUCACAO RV1011 INTRA-ORCAMENTARIA</t>
  </si>
  <si>
    <t>(R)FPSM CEF CAIXA BRASIL 2024 III TP RF</t>
  </si>
  <si>
    <t>(R)FPSM BB PREVID RF IMA-B 5 LP</t>
  </si>
  <si>
    <t>(R)FPSM BB PREV. RF IDKA2 TP</t>
  </si>
  <si>
    <t>000080/2022</t>
  </si>
  <si>
    <t>000081/2022</t>
  </si>
  <si>
    <t>000083/2022</t>
  </si>
  <si>
    <t>000085/2022</t>
  </si>
  <si>
    <t>000079/2022</t>
  </si>
  <si>
    <t>000084/2022</t>
  </si>
  <si>
    <t>000082/2022</t>
  </si>
  <si>
    <t>3.3.60.45</t>
  </si>
  <si>
    <t>9177</t>
  </si>
  <si>
    <t>5192</t>
  </si>
  <si>
    <t>11406</t>
  </si>
  <si>
    <t>PO:10131 ND:33933900 FR:1600 FS:10303</t>
  </si>
  <si>
    <t>6855</t>
  </si>
  <si>
    <t>PO:10131 ND:33604500 FR:1500 FS:28846</t>
  </si>
  <si>
    <t>9925</t>
  </si>
  <si>
    <t>9924</t>
  </si>
  <si>
    <t>PO:10131 FR:1669</t>
  </si>
  <si>
    <t>12082</t>
  </si>
  <si>
    <t>5128</t>
  </si>
  <si>
    <t>9923</t>
  </si>
  <si>
    <t>9845</t>
  </si>
  <si>
    <t>5229</t>
  </si>
  <si>
    <t>5228</t>
  </si>
  <si>
    <t>PO:10131 ND:31900400 FR:1500 FS:04122</t>
  </si>
  <si>
    <t>12450</t>
  </si>
  <si>
    <t>12449</t>
  </si>
  <si>
    <t>4390</t>
  </si>
  <si>
    <t>23</t>
  </si>
  <si>
    <t>PO:10131 NR:17919901 FR:1799</t>
  </si>
  <si>
    <t>5975</t>
  </si>
  <si>
    <t>311210121</t>
  </si>
  <si>
    <t>8851</t>
  </si>
  <si>
    <t>8850</t>
  </si>
  <si>
    <t>7541</t>
  </si>
  <si>
    <t>387</t>
  </si>
  <si>
    <t>PO:10131 FP:1 FR:1669</t>
  </si>
  <si>
    <t>162</t>
  </si>
  <si>
    <t>12401</t>
  </si>
  <si>
    <t>PO:10131 ND:44905200 FR:1621 FS:10302</t>
  </si>
  <si>
    <t>PO:10131 NR:17419901 FR:1669</t>
  </si>
  <si>
    <t>5123</t>
  </si>
  <si>
    <t>5122</t>
  </si>
  <si>
    <t>821140100</t>
  </si>
  <si>
    <t>PO:10131 ND:33903900 FR:1540 FS:12782</t>
  </si>
  <si>
    <t>PO:10131 ND:33903000 FR:1569 FS:12361</t>
  </si>
  <si>
    <t>5007</t>
  </si>
  <si>
    <t>5006</t>
  </si>
  <si>
    <t>PO:10131 ND:33903000 FR:1540 FS:12782</t>
  </si>
  <si>
    <t>4045</t>
  </si>
  <si>
    <t>4044</t>
  </si>
  <si>
    <t>10026</t>
  </si>
  <si>
    <t>12351</t>
  </si>
  <si>
    <t>12350</t>
  </si>
  <si>
    <t>10177</t>
  </si>
  <si>
    <t>10176</t>
  </si>
  <si>
    <t>9907</t>
  </si>
  <si>
    <t>9906</t>
  </si>
  <si>
    <t>12075</t>
  </si>
  <si>
    <t>12074</t>
  </si>
  <si>
    <t>4978</t>
  </si>
  <si>
    <t>4977</t>
  </si>
  <si>
    <t>13827</t>
  </si>
  <si>
    <t>11649</t>
  </si>
  <si>
    <t>11494</t>
  </si>
  <si>
    <t>211230501</t>
  </si>
  <si>
    <t>711</t>
  </si>
  <si>
    <t>710</t>
  </si>
  <si>
    <t>13824</t>
  </si>
  <si>
    <t>13823</t>
  </si>
  <si>
    <t>12868</t>
  </si>
  <si>
    <t>13660</t>
  </si>
  <si>
    <t>13659</t>
  </si>
  <si>
    <t>10179</t>
  </si>
  <si>
    <t>10178</t>
  </si>
  <si>
    <t>113410105</t>
  </si>
  <si>
    <t>389</t>
  </si>
  <si>
    <t>388</t>
  </si>
  <si>
    <t>10189</t>
  </si>
  <si>
    <t>10188</t>
  </si>
  <si>
    <t>725</t>
  </si>
  <si>
    <t>13375</t>
  </si>
  <si>
    <t>13374</t>
  </si>
  <si>
    <t>6755</t>
  </si>
  <si>
    <t>6754</t>
  </si>
  <si>
    <t>13746</t>
  </si>
  <si>
    <t>331114400</t>
  </si>
  <si>
    <t>331115000</t>
  </si>
  <si>
    <t>5227</t>
  </si>
  <si>
    <t>5226</t>
  </si>
  <si>
    <t>499510000</t>
  </si>
  <si>
    <t>PO:10131 ND:31900400 FR:1621 FS:10301</t>
  </si>
  <si>
    <t>4282</t>
  </si>
  <si>
    <t>4281</t>
  </si>
  <si>
    <t>98</t>
  </si>
  <si>
    <t>55</t>
  </si>
  <si>
    <t>11188</t>
  </si>
  <si>
    <t>4990</t>
  </si>
  <si>
    <t>4989</t>
  </si>
  <si>
    <t>5112</t>
  </si>
  <si>
    <t>5111</t>
  </si>
  <si>
    <t>PO:10131 NR:13210101 FR:1669</t>
  </si>
  <si>
    <t>10987</t>
  </si>
  <si>
    <t>10986</t>
  </si>
  <si>
    <t>8135</t>
  </si>
  <si>
    <t>459110100</t>
  </si>
  <si>
    <t>9955</t>
  </si>
  <si>
    <t>12392</t>
  </si>
  <si>
    <t>5207</t>
  </si>
  <si>
    <t>5206</t>
  </si>
  <si>
    <t>123110109</t>
  </si>
  <si>
    <t>5181</t>
  </si>
  <si>
    <t>5180</t>
  </si>
  <si>
    <t>8407</t>
  </si>
  <si>
    <t>8406</t>
  </si>
  <si>
    <t>10673</t>
  </si>
  <si>
    <t>5217</t>
  </si>
  <si>
    <t>5239</t>
  </si>
  <si>
    <t>5238</t>
  </si>
  <si>
    <t>12079</t>
  </si>
  <si>
    <t>12078</t>
  </si>
  <si>
    <t>311210422</t>
  </si>
  <si>
    <t>391410000</t>
  </si>
  <si>
    <t>727</t>
  </si>
  <si>
    <t>726</t>
  </si>
  <si>
    <t>8984</t>
  </si>
  <si>
    <t>119510000</t>
  </si>
  <si>
    <t>4286</t>
  </si>
  <si>
    <t>4285</t>
  </si>
  <si>
    <t>4976</t>
  </si>
  <si>
    <t>4975</t>
  </si>
  <si>
    <t>12037</t>
  </si>
  <si>
    <t>12036</t>
  </si>
  <si>
    <t>5188</t>
  </si>
  <si>
    <t>5187</t>
  </si>
  <si>
    <t>10462</t>
  </si>
  <si>
    <t>5235</t>
  </si>
  <si>
    <t>5234</t>
  </si>
  <si>
    <t>10379</t>
  </si>
  <si>
    <t>12600</t>
  </si>
  <si>
    <t>12599</t>
  </si>
  <si>
    <t>13826</t>
  </si>
  <si>
    <t>13825</t>
  </si>
  <si>
    <t>7405</t>
  </si>
  <si>
    <t>86</t>
  </si>
  <si>
    <t>76</t>
  </si>
  <si>
    <t>75</t>
  </si>
  <si>
    <t>8584</t>
  </si>
  <si>
    <t>5003</t>
  </si>
  <si>
    <t>5002</t>
  </si>
  <si>
    <t>5198</t>
  </si>
  <si>
    <t>5197</t>
  </si>
  <si>
    <t>10235</t>
  </si>
  <si>
    <t>10234</t>
  </si>
  <si>
    <t>453219900</t>
  </si>
  <si>
    <t>6858</t>
  </si>
  <si>
    <t>6857</t>
  </si>
  <si>
    <t>729</t>
  </si>
  <si>
    <t>728</t>
  </si>
  <si>
    <t>PO:10131 ND:44905200 FR:1569 FS:12361</t>
  </si>
  <si>
    <t>10206</t>
  </si>
  <si>
    <t>332211500</t>
  </si>
  <si>
    <t>5205</t>
  </si>
  <si>
    <t>5204</t>
  </si>
  <si>
    <t>4265</t>
  </si>
  <si>
    <t>4988</t>
  </si>
  <si>
    <t>4987</t>
  </si>
  <si>
    <t>5177</t>
  </si>
  <si>
    <t>5176</t>
  </si>
  <si>
    <t>6872</t>
  </si>
  <si>
    <t>6871</t>
  </si>
  <si>
    <t>321110102</t>
  </si>
  <si>
    <t>87</t>
  </si>
  <si>
    <t>88</t>
  </si>
  <si>
    <t>170</t>
  </si>
  <si>
    <t>172</t>
  </si>
  <si>
    <t>171</t>
  </si>
  <si>
    <t>384</t>
  </si>
  <si>
    <t>519</t>
  </si>
  <si>
    <t>613</t>
  </si>
  <si>
    <t>616</t>
  </si>
  <si>
    <t>615</t>
  </si>
  <si>
    <t>614</t>
  </si>
  <si>
    <t>700</t>
  </si>
  <si>
    <t>699</t>
  </si>
  <si>
    <t>709</t>
  </si>
  <si>
    <t>712</t>
  </si>
  <si>
    <t>1241</t>
  </si>
  <si>
    <t>1242</t>
  </si>
  <si>
    <t>1244</t>
  </si>
  <si>
    <t>1245</t>
  </si>
  <si>
    <t>1248</t>
  </si>
  <si>
    <t>1249</t>
  </si>
  <si>
    <t>1251</t>
  </si>
  <si>
    <t>1252</t>
  </si>
  <si>
    <t>1264</t>
  </si>
  <si>
    <t>1267</t>
  </si>
  <si>
    <t>1265</t>
  </si>
  <si>
    <t>1268</t>
  </si>
  <si>
    <t>1344</t>
  </si>
  <si>
    <t>1345</t>
  </si>
  <si>
    <t>1347</t>
  </si>
  <si>
    <t>1346</t>
  </si>
  <si>
    <t>1348</t>
  </si>
  <si>
    <t>1350</t>
  </si>
  <si>
    <t>1349</t>
  </si>
  <si>
    <t>1354</t>
  </si>
  <si>
    <t>1356</t>
  </si>
  <si>
    <t>1355</t>
  </si>
  <si>
    <t>1358</t>
  </si>
  <si>
    <t>1359</t>
  </si>
  <si>
    <t>1360</t>
  </si>
  <si>
    <t>1386</t>
  </si>
  <si>
    <t>1387</t>
  </si>
  <si>
    <t>1388</t>
  </si>
  <si>
    <t>1389</t>
  </si>
  <si>
    <t>1452</t>
  </si>
  <si>
    <t>1453</t>
  </si>
  <si>
    <t>1455</t>
  </si>
  <si>
    <t>1454</t>
  </si>
  <si>
    <t>1456</t>
  </si>
  <si>
    <t>1457</t>
  </si>
  <si>
    <t>1458</t>
  </si>
  <si>
    <t>1460</t>
  </si>
  <si>
    <t>1459</t>
  </si>
  <si>
    <t>1461</t>
  </si>
  <si>
    <t>1462</t>
  </si>
  <si>
    <t>1463</t>
  </si>
  <si>
    <t>1464</t>
  </si>
  <si>
    <t>1465</t>
  </si>
  <si>
    <t>1466</t>
  </si>
  <si>
    <t>1467</t>
  </si>
  <si>
    <t>1469</t>
  </si>
  <si>
    <t>1468</t>
  </si>
  <si>
    <t>1506, 1512, 1518</t>
  </si>
  <si>
    <t>1507, 1513, 1519</t>
  </si>
  <si>
    <t>1508, 1514, 1520</t>
  </si>
  <si>
    <t>1530</t>
  </si>
  <si>
    <t>1531</t>
  </si>
  <si>
    <t>1532</t>
  </si>
  <si>
    <t>1533</t>
  </si>
  <si>
    <t>1534</t>
  </si>
  <si>
    <t>1535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</si>
  <si>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</si>
  <si>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</si>
  <si>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</si>
  <si>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</si>
  <si>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</si>
  <si>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</si>
  <si>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</si>
  <si>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</si>
  <si>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</si>
  <si>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</si>
  <si>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</si>
  <si>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</si>
  <si>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</si>
  <si>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</si>
  <si>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</si>
  <si>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</si>
  <si>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1556</t>
  </si>
  <si>
    <t>1557</t>
  </si>
  <si>
    <t>1558</t>
  </si>
  <si>
    <t>1559</t>
  </si>
  <si>
    <t>1560</t>
  </si>
  <si>
    <t>1561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</si>
  <si>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</si>
  <si>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</si>
  <si>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</si>
  <si>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</si>
  <si>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</si>
  <si>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</si>
  <si>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</si>
  <si>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</si>
  <si>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</si>
  <si>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</si>
  <si>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</si>
  <si>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</si>
  <si>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</si>
  <si>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</si>
  <si>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</si>
  <si>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</si>
  <si>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</si>
  <si>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1694</t>
  </si>
  <si>
    <t>1695</t>
  </si>
  <si>
    <t>1696</t>
  </si>
  <si>
    <t>1697</t>
  </si>
  <si>
    <t>1700</t>
  </si>
  <si>
    <t>1701</t>
  </si>
  <si>
    <t>1702</t>
  </si>
  <si>
    <t>1703</t>
  </si>
  <si>
    <t>1704</t>
  </si>
  <si>
    <t>1705</t>
  </si>
  <si>
    <t>1734</t>
  </si>
  <si>
    <t>1735</t>
  </si>
  <si>
    <t>1736</t>
  </si>
  <si>
    <t>1737</t>
  </si>
  <si>
    <t>1738</t>
  </si>
  <si>
    <t>1762</t>
  </si>
  <si>
    <t>1763</t>
  </si>
  <si>
    <t>1764</t>
  </si>
  <si>
    <t>1765</t>
  </si>
  <si>
    <t>1797</t>
  </si>
  <si>
    <t>1798</t>
  </si>
  <si>
    <t>1799</t>
  </si>
  <si>
    <t>1800</t>
  </si>
  <si>
    <t>1812</t>
  </si>
  <si>
    <t>1820</t>
  </si>
  <si>
    <t>1833</t>
  </si>
  <si>
    <t>1834</t>
  </si>
  <si>
    <t>1835</t>
  </si>
  <si>
    <t>1836</t>
  </si>
  <si>
    <t>1864, 1866</t>
  </si>
  <si>
    <t>PO:10131 NR:17149901 FR:1569</t>
  </si>
  <si>
    <t>PO:10131 NR:17195801 FR:1701</t>
  </si>
  <si>
    <t>PO:10131 NR:24125011 FR:1569</t>
  </si>
  <si>
    <t>1947</t>
  </si>
  <si>
    <t>1948</t>
  </si>
  <si>
    <t>1951</t>
  </si>
  <si>
    <t>1952</t>
  </si>
  <si>
    <t>1953</t>
  </si>
  <si>
    <t>1954</t>
  </si>
  <si>
    <t>2299</t>
  </si>
  <si>
    <t>2300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</si>
  <si>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</si>
  <si>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</si>
  <si>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</si>
  <si>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</si>
  <si>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</si>
  <si>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</si>
  <si>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</si>
  <si>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</si>
  <si>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</si>
  <si>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</si>
  <si>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</si>
  <si>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</si>
  <si>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</si>
  <si>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</si>
  <si>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2581</t>
  </si>
  <si>
    <t>2582</t>
  </si>
  <si>
    <t>2585</t>
  </si>
  <si>
    <t>2586</t>
  </si>
  <si>
    <t>2859</t>
  </si>
  <si>
    <t>2860</t>
  </si>
  <si>
    <t>2865</t>
  </si>
  <si>
    <t>2866</t>
  </si>
  <si>
    <t>2888</t>
  </si>
  <si>
    <t>2889</t>
  </si>
  <si>
    <t>2890</t>
  </si>
  <si>
    <t>2893</t>
  </si>
  <si>
    <t>2894</t>
  </si>
  <si>
    <t>2895</t>
  </si>
  <si>
    <t>3083</t>
  </si>
  <si>
    <t>3085</t>
  </si>
  <si>
    <t>3098</t>
  </si>
  <si>
    <t>3101</t>
  </si>
  <si>
    <t>3103</t>
  </si>
  <si>
    <t>3102</t>
  </si>
  <si>
    <t>3104</t>
  </si>
  <si>
    <t>3105</t>
  </si>
  <si>
    <t>3106</t>
  </si>
  <si>
    <t>3192</t>
  </si>
  <si>
    <t>3193</t>
  </si>
  <si>
    <t>3196</t>
  </si>
  <si>
    <t>3197</t>
  </si>
  <si>
    <t>PO:10131 ND:33903200 FR:1701 FS:06182</t>
  </si>
  <si>
    <t>3320</t>
  </si>
  <si>
    <t>3321</t>
  </si>
  <si>
    <t>3322</t>
  </si>
  <si>
    <t>3325</t>
  </si>
  <si>
    <t>3326</t>
  </si>
  <si>
    <t>PO:10131 ND:44905100 FR:1700 FS:26782</t>
  </si>
  <si>
    <t>3410</t>
  </si>
  <si>
    <t>3411</t>
  </si>
  <si>
    <t>3414</t>
  </si>
  <si>
    <t>3415</t>
  </si>
  <si>
    <t>PO:10131 ND:44905200 FR:1569 FS:12782</t>
  </si>
  <si>
    <t>PO:10131 ND:44905200 FR:1569 FS:12365</t>
  </si>
  <si>
    <t>3517</t>
  </si>
  <si>
    <t>3518</t>
  </si>
  <si>
    <t>3519</t>
  </si>
  <si>
    <t>3520</t>
  </si>
  <si>
    <t>PO:10131 ND:33903900 FR:1701 FS:20607</t>
  </si>
  <si>
    <t>3558</t>
  </si>
  <si>
    <t>3565</t>
  </si>
  <si>
    <t>3603</t>
  </si>
  <si>
    <t>3607</t>
  </si>
  <si>
    <t>3608</t>
  </si>
  <si>
    <t>3808</t>
  </si>
  <si>
    <t>3809</t>
  </si>
  <si>
    <t>3810</t>
  </si>
  <si>
    <t>3811</t>
  </si>
  <si>
    <t>4046</t>
  </si>
  <si>
    <t>4049</t>
  </si>
  <si>
    <t>4050</t>
  </si>
  <si>
    <t>4051</t>
  </si>
  <si>
    <t>4266</t>
  </si>
  <si>
    <t>4268</t>
  </si>
  <si>
    <t>4267</t>
  </si>
  <si>
    <t>4287</t>
  </si>
  <si>
    <t>4289</t>
  </si>
  <si>
    <t>4288</t>
  </si>
  <si>
    <t>4290</t>
  </si>
  <si>
    <t>4526</t>
  </si>
  <si>
    <t>4527</t>
  </si>
  <si>
    <t>4529</t>
  </si>
  <si>
    <t>4528</t>
  </si>
  <si>
    <t>4530</t>
  </si>
  <si>
    <t>4531</t>
  </si>
  <si>
    <t>4532</t>
  </si>
  <si>
    <t>4533</t>
  </si>
  <si>
    <t>4966</t>
  </si>
  <si>
    <t>4965</t>
  </si>
  <si>
    <t>4968</t>
  </si>
  <si>
    <t>4969</t>
  </si>
  <si>
    <t>4970</t>
  </si>
  <si>
    <t>4971</t>
  </si>
  <si>
    <t>4972</t>
  </si>
  <si>
    <t>4973</t>
  </si>
  <si>
    <t>4974</t>
  </si>
  <si>
    <t>4979</t>
  </si>
  <si>
    <t>4980</t>
  </si>
  <si>
    <t>4981</t>
  </si>
  <si>
    <t>4982</t>
  </si>
  <si>
    <t>4983</t>
  </si>
  <si>
    <t>4984</t>
  </si>
  <si>
    <t>4985</t>
  </si>
  <si>
    <t>4986</t>
  </si>
  <si>
    <t>4991</t>
  </si>
  <si>
    <t>4992</t>
  </si>
  <si>
    <t>4993</t>
  </si>
  <si>
    <t>4995</t>
  </si>
  <si>
    <t>4994</t>
  </si>
  <si>
    <t>4996</t>
  </si>
  <si>
    <t>4997</t>
  </si>
  <si>
    <t>4998</t>
  </si>
  <si>
    <t>4999</t>
  </si>
  <si>
    <t>5000</t>
  </si>
  <si>
    <t>5001</t>
  </si>
  <si>
    <t>5004</t>
  </si>
  <si>
    <t>5005</t>
  </si>
  <si>
    <t>5008</t>
  </si>
  <si>
    <t>5010</t>
  </si>
  <si>
    <t>5009</t>
  </si>
  <si>
    <t>5011</t>
  </si>
  <si>
    <t>5012</t>
  </si>
  <si>
    <t>5014</t>
  </si>
  <si>
    <t>5015</t>
  </si>
  <si>
    <t>5017</t>
  </si>
  <si>
    <t>5018</t>
  </si>
  <si>
    <t>5098</t>
  </si>
  <si>
    <t>5100</t>
  </si>
  <si>
    <t>5099</t>
  </si>
  <si>
    <t>5101</t>
  </si>
  <si>
    <t>5102</t>
  </si>
  <si>
    <t>5103</t>
  </si>
  <si>
    <t>5105</t>
  </si>
  <si>
    <t>5104</t>
  </si>
  <si>
    <t>5106</t>
  </si>
  <si>
    <t>5110</t>
  </si>
  <si>
    <t>5113</t>
  </si>
  <si>
    <t>5114</t>
  </si>
  <si>
    <t>5115</t>
  </si>
  <si>
    <t>5117</t>
  </si>
  <si>
    <t>5116</t>
  </si>
  <si>
    <t>5118</t>
  </si>
  <si>
    <t>5119</t>
  </si>
  <si>
    <t>5120</t>
  </si>
  <si>
    <t>5121</t>
  </si>
  <si>
    <t>5125</t>
  </si>
  <si>
    <t>5126</t>
  </si>
  <si>
    <t>5127</t>
  </si>
  <si>
    <t>5131</t>
  </si>
  <si>
    <t>5132</t>
  </si>
  <si>
    <t>5134</t>
  </si>
  <si>
    <t>5135</t>
  </si>
  <si>
    <t>5136</t>
  </si>
  <si>
    <t>5137</t>
  </si>
  <si>
    <t>5140</t>
  </si>
  <si>
    <t>5141</t>
  </si>
  <si>
    <t>5174</t>
  </si>
  <si>
    <t>5175</t>
  </si>
  <si>
    <t>5178</t>
  </si>
  <si>
    <t>5179</t>
  </si>
  <si>
    <t>5182</t>
  </si>
  <si>
    <t>5183</t>
  </si>
  <si>
    <t>5184</t>
  </si>
  <si>
    <t>5186</t>
  </si>
  <si>
    <t>5185</t>
  </si>
  <si>
    <t>5189</t>
  </si>
  <si>
    <t>5191</t>
  </si>
  <si>
    <t>5190</t>
  </si>
  <si>
    <t>5194</t>
  </si>
  <si>
    <t>5196</t>
  </si>
  <si>
    <t>5199</t>
  </si>
  <si>
    <t>5201</t>
  </si>
  <si>
    <t>5200</t>
  </si>
  <si>
    <t>5202</t>
  </si>
  <si>
    <t>5203</t>
  </si>
  <si>
    <t>5208</t>
  </si>
  <si>
    <t>5209</t>
  </si>
  <si>
    <t>5210</t>
  </si>
  <si>
    <t>5212</t>
  </si>
  <si>
    <t>5211</t>
  </si>
  <si>
    <t>5213</t>
  </si>
  <si>
    <t>5214</t>
  </si>
  <si>
    <t>5215</t>
  </si>
  <si>
    <t>5216</t>
  </si>
  <si>
    <t>5221</t>
  </si>
  <si>
    <t>5222</t>
  </si>
  <si>
    <t>5223</t>
  </si>
  <si>
    <t>5225</t>
  </si>
  <si>
    <t>5224</t>
  </si>
  <si>
    <t>5230</t>
  </si>
  <si>
    <t>5231</t>
  </si>
  <si>
    <t>5232</t>
  </si>
  <si>
    <t>5233</t>
  </si>
  <si>
    <t>5236</t>
  </si>
  <si>
    <t>5237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</si>
  <si>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</si>
  <si>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</si>
  <si>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</si>
  <si>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</si>
  <si>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</si>
  <si>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</si>
  <si>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</si>
  <si>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</si>
  <si>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</si>
  <si>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5250</t>
  </si>
  <si>
    <t>5249</t>
  </si>
  <si>
    <t>5251</t>
  </si>
  <si>
    <t>5252</t>
  </si>
  <si>
    <t>5253</t>
  </si>
  <si>
    <t>5258</t>
  </si>
  <si>
    <t>5257</t>
  </si>
  <si>
    <t>5259</t>
  </si>
  <si>
    <t>5261</t>
  </si>
  <si>
    <t>5260</t>
  </si>
  <si>
    <t>5262</t>
  </si>
  <si>
    <t>5264</t>
  </si>
  <si>
    <t>5263</t>
  </si>
  <si>
    <t>5265</t>
  </si>
  <si>
    <t>5266</t>
  </si>
  <si>
    <t>5267</t>
  </si>
  <si>
    <t>5276</t>
  </si>
  <si>
    <t>5277</t>
  </si>
  <si>
    <t>5278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</si>
  <si>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</si>
  <si>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</si>
  <si>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</si>
  <si>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</si>
  <si>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</si>
  <si>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</si>
  <si>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</si>
  <si>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</si>
  <si>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</si>
  <si>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5296</t>
  </si>
  <si>
    <t>5297</t>
  </si>
  <si>
    <t>5298</t>
  </si>
  <si>
    <t>5302</t>
  </si>
  <si>
    <t>5303</t>
  </si>
  <si>
    <t>5304</t>
  </si>
  <si>
    <t>5305</t>
  </si>
  <si>
    <t>5306</t>
  </si>
  <si>
    <t>5307</t>
  </si>
  <si>
    <t>5308</t>
  </si>
  <si>
    <t>5309</t>
  </si>
  <si>
    <t>5315</t>
  </si>
  <si>
    <t>5316</t>
  </si>
  <si>
    <t>5320</t>
  </si>
  <si>
    <t>5321</t>
  </si>
  <si>
    <t>5322</t>
  </si>
  <si>
    <t>5323</t>
  </si>
  <si>
    <t>5324</t>
  </si>
  <si>
    <t>5325</t>
  </si>
  <si>
    <t>5326</t>
  </si>
  <si>
    <t>5328</t>
  </si>
  <si>
    <t>5329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</si>
  <si>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</si>
  <si>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</si>
  <si>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</si>
  <si>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</si>
  <si>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</si>
  <si>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</si>
  <si>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</si>
  <si>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</si>
  <si>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</si>
  <si>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</si>
  <si>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</si>
  <si>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</si>
  <si>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</si>
  <si>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</si>
  <si>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</si>
  <si>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</si>
  <si>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</si>
  <si>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</si>
  <si>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</si>
  <si>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</si>
  <si>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</si>
  <si>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</si>
  <si>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</si>
  <si>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5360</t>
  </si>
  <si>
    <t>5359</t>
  </si>
  <si>
    <t>5361</t>
  </si>
  <si>
    <t>5424</t>
  </si>
  <si>
    <t>5423</t>
  </si>
  <si>
    <t>5445</t>
  </si>
  <si>
    <t>5446</t>
  </si>
  <si>
    <t>5448</t>
  </si>
  <si>
    <t>5447</t>
  </si>
  <si>
    <t>5449</t>
  </si>
  <si>
    <t>5451</t>
  </si>
  <si>
    <t>5450</t>
  </si>
  <si>
    <t>5452</t>
  </si>
  <si>
    <t>5453</t>
  </si>
  <si>
    <t>5457</t>
  </si>
  <si>
    <t>5458</t>
  </si>
  <si>
    <t>5460</t>
  </si>
  <si>
    <t>5459</t>
  </si>
  <si>
    <t>5461</t>
  </si>
  <si>
    <t>5463</t>
  </si>
  <si>
    <t>5462</t>
  </si>
  <si>
    <t>5464</t>
  </si>
  <si>
    <t>5466</t>
  </si>
  <si>
    <t>5465</t>
  </si>
  <si>
    <t>5467</t>
  </si>
  <si>
    <t>5469</t>
  </si>
  <si>
    <t>5468</t>
  </si>
  <si>
    <t>5470</t>
  </si>
  <si>
    <t>5471</t>
  </si>
  <si>
    <t>5475</t>
  </si>
  <si>
    <t>5476</t>
  </si>
  <si>
    <t>5478</t>
  </si>
  <si>
    <t>5477</t>
  </si>
  <si>
    <t>5479</t>
  </si>
  <si>
    <t>5481</t>
  </si>
  <si>
    <t>5480</t>
  </si>
  <si>
    <t>5482</t>
  </si>
  <si>
    <t>5484</t>
  </si>
  <si>
    <t>5483</t>
  </si>
  <si>
    <t>5493</t>
  </si>
  <si>
    <t>5492</t>
  </si>
  <si>
    <t>5494</t>
  </si>
  <si>
    <t>5495</t>
  </si>
  <si>
    <t>5509</t>
  </si>
  <si>
    <t>5508</t>
  </si>
  <si>
    <t>5543</t>
  </si>
  <si>
    <t>5546</t>
  </si>
  <si>
    <t>5549</t>
  </si>
  <si>
    <t>5558</t>
  </si>
  <si>
    <t>5559</t>
  </si>
  <si>
    <t>5612</t>
  </si>
  <si>
    <t>5674</t>
  </si>
  <si>
    <t>5694</t>
  </si>
  <si>
    <t>5705</t>
  </si>
  <si>
    <t>5840</t>
  </si>
  <si>
    <t>5841</t>
  </si>
  <si>
    <t>5881</t>
  </si>
  <si>
    <t>5882</t>
  </si>
  <si>
    <t>5883</t>
  </si>
  <si>
    <t>5900</t>
  </si>
  <si>
    <t>5909</t>
  </si>
  <si>
    <t>5964</t>
  </si>
  <si>
    <t>5974</t>
  </si>
  <si>
    <t>5973</t>
  </si>
  <si>
    <t>5982</t>
  </si>
  <si>
    <t>5987</t>
  </si>
  <si>
    <t>5990</t>
  </si>
  <si>
    <t>5993</t>
  </si>
  <si>
    <t>5995</t>
  </si>
  <si>
    <t>5994</t>
  </si>
  <si>
    <t>6000</t>
  </si>
  <si>
    <t>5999</t>
  </si>
  <si>
    <t>6001</t>
  </si>
  <si>
    <t>6002</t>
  </si>
  <si>
    <t>6005</t>
  </si>
  <si>
    <t>6006</t>
  </si>
  <si>
    <t>6013</t>
  </si>
  <si>
    <t>6019</t>
  </si>
  <si>
    <t>6020</t>
  </si>
  <si>
    <t>6033</t>
  </si>
  <si>
    <t>6034</t>
  </si>
  <si>
    <t>6035</t>
  </si>
  <si>
    <t>6136</t>
  </si>
  <si>
    <t>6138</t>
  </si>
  <si>
    <t>6137</t>
  </si>
  <si>
    <t>6139</t>
  </si>
  <si>
    <t>6141</t>
  </si>
  <si>
    <t>6140</t>
  </si>
  <si>
    <t>6142</t>
  </si>
  <si>
    <t>6144</t>
  </si>
  <si>
    <t>6143</t>
  </si>
  <si>
    <t>6145</t>
  </si>
  <si>
    <t>6147</t>
  </si>
  <si>
    <t>6146</t>
  </si>
  <si>
    <t>6148</t>
  </si>
  <si>
    <t>6149</t>
  </si>
  <si>
    <t>6159</t>
  </si>
  <si>
    <t>6158</t>
  </si>
  <si>
    <t>6160</t>
  </si>
  <si>
    <t>6161</t>
  </si>
  <si>
    <t>6255</t>
  </si>
  <si>
    <t>6258</t>
  </si>
  <si>
    <t>6353</t>
  </si>
  <si>
    <t>6354</t>
  </si>
  <si>
    <t>6367</t>
  </si>
  <si>
    <t>6368</t>
  </si>
  <si>
    <t>6380</t>
  </si>
  <si>
    <t>6379</t>
  </si>
  <si>
    <t>6383</t>
  </si>
  <si>
    <t>6382</t>
  </si>
  <si>
    <t>6393</t>
  </si>
  <si>
    <t>6394</t>
  </si>
  <si>
    <t>6398</t>
  </si>
  <si>
    <t>6400</t>
  </si>
  <si>
    <t>6399</t>
  </si>
  <si>
    <t>6455</t>
  </si>
  <si>
    <t>6519</t>
  </si>
  <si>
    <t>6520</t>
  </si>
  <si>
    <t>6521</t>
  </si>
  <si>
    <t>6584</t>
  </si>
  <si>
    <t>6585</t>
  </si>
  <si>
    <t>6586</t>
  </si>
  <si>
    <t>6588</t>
  </si>
  <si>
    <t>6587</t>
  </si>
  <si>
    <t>6598</t>
  </si>
  <si>
    <t>6603</t>
  </si>
  <si>
    <t>6604</t>
  </si>
  <si>
    <t>6605</t>
  </si>
  <si>
    <t>6616</t>
  </si>
  <si>
    <t>6618</t>
  </si>
  <si>
    <t>6617</t>
  </si>
  <si>
    <t>6619</t>
  </si>
  <si>
    <t>6646</t>
  </si>
  <si>
    <t>6645</t>
  </si>
  <si>
    <t>6647</t>
  </si>
  <si>
    <t>6694</t>
  </si>
  <si>
    <t>6693</t>
  </si>
  <si>
    <t>6695</t>
  </si>
  <si>
    <t>6719</t>
  </si>
  <si>
    <t>6721</t>
  </si>
  <si>
    <t>6720</t>
  </si>
  <si>
    <t>6724</t>
  </si>
  <si>
    <t>6725</t>
  </si>
  <si>
    <t>6726</t>
  </si>
  <si>
    <t>6727</t>
  </si>
  <si>
    <t>6729</t>
  </si>
  <si>
    <t>6731</t>
  </si>
  <si>
    <t>6730</t>
  </si>
  <si>
    <t>6732</t>
  </si>
  <si>
    <t>6735</t>
  </si>
  <si>
    <t>6737</t>
  </si>
  <si>
    <t>6736</t>
  </si>
  <si>
    <t>6738</t>
  </si>
  <si>
    <t>6741</t>
  </si>
  <si>
    <t>6743</t>
  </si>
  <si>
    <t>6742</t>
  </si>
  <si>
    <t>6744</t>
  </si>
  <si>
    <t>6747</t>
  </si>
  <si>
    <t>6797</t>
  </si>
  <si>
    <t>6800</t>
  </si>
  <si>
    <t>6801</t>
  </si>
  <si>
    <t>6805</t>
  </si>
  <si>
    <t>6804</t>
  </si>
  <si>
    <t>6806</t>
  </si>
  <si>
    <t>6807</t>
  </si>
  <si>
    <t>6811</t>
  </si>
  <si>
    <t>6812</t>
  </si>
  <si>
    <t>6815</t>
  </si>
  <si>
    <t>6816</t>
  </si>
  <si>
    <t>6817</t>
  </si>
  <si>
    <t>6821</t>
  </si>
  <si>
    <t>6820</t>
  </si>
  <si>
    <t>6822</t>
  </si>
  <si>
    <t>6823</t>
  </si>
  <si>
    <t>6828</t>
  </si>
  <si>
    <t>6853</t>
  </si>
  <si>
    <t>6854</t>
  </si>
  <si>
    <t>6859</t>
  </si>
  <si>
    <t>6866</t>
  </si>
  <si>
    <t>6867</t>
  </si>
  <si>
    <t>6868</t>
  </si>
  <si>
    <t>6869</t>
  </si>
  <si>
    <t>6870</t>
  </si>
  <si>
    <t>6885</t>
  </si>
  <si>
    <t>7196</t>
  </si>
  <si>
    <t>6898</t>
  </si>
  <si>
    <t>6899</t>
  </si>
  <si>
    <t>6901</t>
  </si>
  <si>
    <t>6904</t>
  </si>
  <si>
    <t>6945</t>
  </si>
  <si>
    <t>6944</t>
  </si>
  <si>
    <t>6948</t>
  </si>
  <si>
    <t>6950</t>
  </si>
  <si>
    <t>6949</t>
  </si>
  <si>
    <t>6951</t>
  </si>
  <si>
    <t>6953</t>
  </si>
  <si>
    <t>6952</t>
  </si>
  <si>
    <t>6954</t>
  </si>
  <si>
    <t>6955</t>
  </si>
  <si>
    <t>6956</t>
  </si>
  <si>
    <t>6958</t>
  </si>
  <si>
    <t>6957</t>
  </si>
  <si>
    <t>6959</t>
  </si>
  <si>
    <t>6961</t>
  </si>
  <si>
    <t>6960</t>
  </si>
  <si>
    <t>6962</t>
  </si>
  <si>
    <t>6964</t>
  </si>
  <si>
    <t>6963</t>
  </si>
  <si>
    <t>6965</t>
  </si>
  <si>
    <t>6967</t>
  </si>
  <si>
    <t>6966</t>
  </si>
  <si>
    <t>6968</t>
  </si>
  <si>
    <t>6970</t>
  </si>
  <si>
    <t>6969</t>
  </si>
  <si>
    <t>6971</t>
  </si>
  <si>
    <t>6973</t>
  </si>
  <si>
    <t>6972</t>
  </si>
  <si>
    <t>6974</t>
  </si>
  <si>
    <t>6975</t>
  </si>
  <si>
    <t>6976</t>
  </si>
  <si>
    <t>6979</t>
  </si>
  <si>
    <t>6981</t>
  </si>
  <si>
    <t>6980</t>
  </si>
  <si>
    <t>6994</t>
  </si>
  <si>
    <t>6995</t>
  </si>
  <si>
    <t>7001</t>
  </si>
  <si>
    <t>7014</t>
  </si>
  <si>
    <t>7033</t>
  </si>
  <si>
    <t>7032</t>
  </si>
  <si>
    <t>7034</t>
  </si>
  <si>
    <t>7035</t>
  </si>
  <si>
    <t>7050</t>
  </si>
  <si>
    <t>7051</t>
  </si>
  <si>
    <t>7052</t>
  </si>
  <si>
    <t>7055</t>
  </si>
  <si>
    <t>7060</t>
  </si>
  <si>
    <t>7061</t>
  </si>
  <si>
    <t>7062</t>
  </si>
  <si>
    <t>7071</t>
  </si>
  <si>
    <t>7072</t>
  </si>
  <si>
    <t>7073</t>
  </si>
  <si>
    <t>7074</t>
  </si>
  <si>
    <t>7075</t>
  </si>
  <si>
    <t>7076</t>
  </si>
  <si>
    <t>7078</t>
  </si>
  <si>
    <t>7077</t>
  </si>
  <si>
    <t>7079</t>
  </si>
  <si>
    <t>7080</t>
  </si>
  <si>
    <t>7081</t>
  </si>
  <si>
    <t>7082</t>
  </si>
  <si>
    <t>7085</t>
  </si>
  <si>
    <t>7086</t>
  </si>
  <si>
    <t>7091</t>
  </si>
  <si>
    <t>7096</t>
  </si>
  <si>
    <t>7102</t>
  </si>
  <si>
    <t>7107</t>
  </si>
  <si>
    <t>7108</t>
  </si>
  <si>
    <t>7128</t>
  </si>
  <si>
    <t>7129</t>
  </si>
  <si>
    <t>7134</t>
  </si>
  <si>
    <t>7136</t>
  </si>
  <si>
    <t>7135</t>
  </si>
  <si>
    <t>7139</t>
  </si>
  <si>
    <t>7140</t>
  </si>
  <si>
    <t>7142</t>
  </si>
  <si>
    <t>7141</t>
  </si>
  <si>
    <t>7151</t>
  </si>
  <si>
    <t>7152</t>
  </si>
  <si>
    <t>7176</t>
  </si>
  <si>
    <t>7177</t>
  </si>
  <si>
    <t>7191</t>
  </si>
  <si>
    <t>7193</t>
  </si>
  <si>
    <t>7192</t>
  </si>
  <si>
    <t>7204</t>
  </si>
  <si>
    <t>7209</t>
  </si>
  <si>
    <t>7210</t>
  </si>
  <si>
    <t>7211</t>
  </si>
  <si>
    <t>7212</t>
  </si>
  <si>
    <t>7236</t>
  </si>
  <si>
    <t>7242</t>
  </si>
  <si>
    <t>7245</t>
  </si>
  <si>
    <t>7247</t>
  </si>
  <si>
    <t>7246</t>
  </si>
  <si>
    <t>7252</t>
  </si>
  <si>
    <t>7253</t>
  </si>
  <si>
    <t>7260</t>
  </si>
  <si>
    <t>7257</t>
  </si>
  <si>
    <t>7264</t>
  </si>
  <si>
    <t>7265</t>
  </si>
  <si>
    <t>7266</t>
  </si>
  <si>
    <t>7267</t>
  </si>
  <si>
    <t>7269</t>
  </si>
  <si>
    <t>7272</t>
  </si>
  <si>
    <t>7279</t>
  </si>
  <si>
    <t>7280</t>
  </si>
  <si>
    <t>7301</t>
  </si>
  <si>
    <t>7303</t>
  </si>
  <si>
    <t>7305</t>
  </si>
  <si>
    <t>7304</t>
  </si>
  <si>
    <t>7306</t>
  </si>
  <si>
    <t>7308</t>
  </si>
  <si>
    <t>7307</t>
  </si>
  <si>
    <t>7317</t>
  </si>
  <si>
    <t>7318</t>
  </si>
  <si>
    <t>7325</t>
  </si>
  <si>
    <t>7326</t>
  </si>
  <si>
    <t>7364</t>
  </si>
  <si>
    <t>7378</t>
  </si>
  <si>
    <t>7383</t>
  </si>
  <si>
    <t>7394</t>
  </si>
  <si>
    <t>7396</t>
  </si>
  <si>
    <t>7395</t>
  </si>
  <si>
    <t>7397</t>
  </si>
  <si>
    <t>7399</t>
  </si>
  <si>
    <t>7410, 7411</t>
  </si>
  <si>
    <t>7414</t>
  </si>
  <si>
    <t>7415</t>
  </si>
  <si>
    <t>7437</t>
  </si>
  <si>
    <t>7436</t>
  </si>
  <si>
    <t>7442</t>
  </si>
  <si>
    <t>7462</t>
  </si>
  <si>
    <t>7463</t>
  </si>
  <si>
    <t>7476</t>
  </si>
  <si>
    <t>7477</t>
  </si>
  <si>
    <t>7494</t>
  </si>
  <si>
    <t>7495, 7496</t>
  </si>
  <si>
    <t>7500</t>
  </si>
  <si>
    <t>7501</t>
  </si>
  <si>
    <t>7502</t>
  </si>
  <si>
    <t>7503</t>
  </si>
  <si>
    <t>7517</t>
  </si>
  <si>
    <t>7523</t>
  </si>
  <si>
    <t>7525</t>
  </si>
  <si>
    <t>7524</t>
  </si>
  <si>
    <t>7526</t>
  </si>
  <si>
    <t>7527</t>
  </si>
  <si>
    <t>7528</t>
  </si>
  <si>
    <t>7529</t>
  </si>
  <si>
    <t>7530</t>
  </si>
  <si>
    <t>7542</t>
  </si>
  <si>
    <t>7543</t>
  </si>
  <si>
    <t>7578</t>
  </si>
  <si>
    <t>7579</t>
  </si>
  <si>
    <t>7580</t>
  </si>
  <si>
    <t>7599</t>
  </si>
  <si>
    <t>7598</t>
  </si>
  <si>
    <t>7600, 7601</t>
  </si>
  <si>
    <t>7602, 7603</t>
  </si>
  <si>
    <t>7604</t>
  </si>
  <si>
    <t>7606</t>
  </si>
  <si>
    <t>7605</t>
  </si>
  <si>
    <t>7607</t>
  </si>
  <si>
    <t>7608</t>
  </si>
  <si>
    <t>7620</t>
  </si>
  <si>
    <t>7621</t>
  </si>
  <si>
    <t>7645, 7646</t>
  </si>
  <si>
    <t>7653, 7654</t>
  </si>
  <si>
    <t>7655, 7656</t>
  </si>
  <si>
    <t>7669, 7670</t>
  </si>
  <si>
    <t>7671, 7672</t>
  </si>
  <si>
    <t>7677, 7678</t>
  </si>
  <si>
    <t>7708</t>
  </si>
  <si>
    <t>7709</t>
  </si>
  <si>
    <t>7714</t>
  </si>
  <si>
    <t>7712, 7713</t>
  </si>
  <si>
    <t>7730, 7731</t>
  </si>
  <si>
    <t>7732, 7733</t>
  </si>
  <si>
    <t>7736, 7737</t>
  </si>
  <si>
    <t>7754</t>
  </si>
  <si>
    <t>7799</t>
  </si>
  <si>
    <t>7800</t>
  </si>
  <si>
    <t>7822</t>
  </si>
  <si>
    <t>7843</t>
  </si>
  <si>
    <t>7877</t>
  </si>
  <si>
    <t>7878</t>
  </si>
  <si>
    <t>7929</t>
  </si>
  <si>
    <t>7906</t>
  </si>
  <si>
    <t>7930</t>
  </si>
  <si>
    <t>7932</t>
  </si>
  <si>
    <t>7933</t>
  </si>
  <si>
    <t>7954</t>
  </si>
  <si>
    <t>7955</t>
  </si>
  <si>
    <t>8463</t>
  </si>
  <si>
    <t>7966</t>
  </si>
  <si>
    <t>7967</t>
  </si>
  <si>
    <t>8163</t>
  </si>
  <si>
    <t>7983</t>
  </si>
  <si>
    <t>8007</t>
  </si>
  <si>
    <t>8010</t>
  </si>
  <si>
    <t>8049</t>
  </si>
  <si>
    <t>8050, 8051</t>
  </si>
  <si>
    <t>8052, 8053</t>
  </si>
  <si>
    <t>8055</t>
  </si>
  <si>
    <t>8065</t>
  </si>
  <si>
    <t>8111, 8112</t>
  </si>
  <si>
    <t>8113, 8114</t>
  </si>
  <si>
    <t>8128</t>
  </si>
  <si>
    <t>8127</t>
  </si>
  <si>
    <t>8134</t>
  </si>
  <si>
    <t>8133</t>
  </si>
  <si>
    <t>8131, 8132</t>
  </si>
  <si>
    <t>8141</t>
  </si>
  <si>
    <t>8164</t>
  </si>
  <si>
    <t>8214</t>
  </si>
  <si>
    <t>8226</t>
  </si>
  <si>
    <t>8228</t>
  </si>
  <si>
    <t>8227</t>
  </si>
  <si>
    <t>8233</t>
  </si>
  <si>
    <t>8249</t>
  </si>
  <si>
    <t>8254</t>
  </si>
  <si>
    <t>8257</t>
  </si>
  <si>
    <t>8281, 8282</t>
  </si>
  <si>
    <t>8306</t>
  </si>
  <si>
    <t>8309</t>
  </si>
  <si>
    <t>8310</t>
  </si>
  <si>
    <t>8311</t>
  </si>
  <si>
    <t>8329</t>
  </si>
  <si>
    <t>8328</t>
  </si>
  <si>
    <t>8330</t>
  </si>
  <si>
    <t>8331</t>
  </si>
  <si>
    <t>8342</t>
  </si>
  <si>
    <t>8343</t>
  </si>
  <si>
    <t>8344</t>
  </si>
  <si>
    <t>8345</t>
  </si>
  <si>
    <t>8349</t>
  </si>
  <si>
    <t>8356, 8357</t>
  </si>
  <si>
    <t>8385</t>
  </si>
  <si>
    <t>8386</t>
  </si>
  <si>
    <t>8412</t>
  </si>
  <si>
    <t>8453</t>
  </si>
  <si>
    <t>8454</t>
  </si>
  <si>
    <t>8464</t>
  </si>
  <si>
    <t>8532, 8533</t>
  </si>
  <si>
    <t>8534, 8535</t>
  </si>
  <si>
    <t>8574</t>
  </si>
  <si>
    <t>8575</t>
  </si>
  <si>
    <t>8582, 8583</t>
  </si>
  <si>
    <t>8589</t>
  </si>
  <si>
    <t>8590</t>
  </si>
  <si>
    <t>8591</t>
  </si>
  <si>
    <t>8602, 8603</t>
  </si>
  <si>
    <t>8604, 8605</t>
  </si>
  <si>
    <t>8694</t>
  </si>
  <si>
    <t>8704</t>
  </si>
  <si>
    <t>8703</t>
  </si>
  <si>
    <t>8705</t>
  </si>
  <si>
    <t>8707</t>
  </si>
  <si>
    <t>8706</t>
  </si>
  <si>
    <t>8708</t>
  </si>
  <si>
    <t>8710</t>
  </si>
  <si>
    <t>8709</t>
  </si>
  <si>
    <t>8750</t>
  </si>
  <si>
    <t>8748, 8749</t>
  </si>
  <si>
    <t>8760</t>
  </si>
  <si>
    <t>8761</t>
  </si>
  <si>
    <t>8766</t>
  </si>
  <si>
    <t>8768, 8769</t>
  </si>
  <si>
    <t>8773</t>
  </si>
  <si>
    <t>8772</t>
  </si>
  <si>
    <t>8770, 8771</t>
  </si>
  <si>
    <t>8796</t>
  </si>
  <si>
    <t>8809</t>
  </si>
  <si>
    <t>8808</t>
  </si>
  <si>
    <t>8820</t>
  </si>
  <si>
    <t>8821</t>
  </si>
  <si>
    <t>8826</t>
  </si>
  <si>
    <t>8827</t>
  </si>
  <si>
    <t>8844</t>
  </si>
  <si>
    <t>8845</t>
  </si>
  <si>
    <t>8862</t>
  </si>
  <si>
    <t>8901</t>
  </si>
  <si>
    <t>9214</t>
  </si>
  <si>
    <t>8933</t>
  </si>
  <si>
    <t>8938</t>
  </si>
  <si>
    <t>8939</t>
  </si>
  <si>
    <t>8980, 8981</t>
  </si>
  <si>
    <t>9004</t>
  </si>
  <si>
    <t>9014</t>
  </si>
  <si>
    <t>9112, 9113</t>
  </si>
  <si>
    <t>9116, 9117</t>
  </si>
  <si>
    <t>9120</t>
  </si>
  <si>
    <t>9118, 9119</t>
  </si>
  <si>
    <t>9126</t>
  </si>
  <si>
    <t>9127</t>
  </si>
  <si>
    <t>9132</t>
  </si>
  <si>
    <t>9228</t>
  </si>
  <si>
    <t>9233</t>
  </si>
  <si>
    <t>9242</t>
  </si>
  <si>
    <t>9247</t>
  </si>
  <si>
    <t>9248</t>
  </si>
  <si>
    <t>9249</t>
  </si>
  <si>
    <t>9259</t>
  </si>
  <si>
    <t>9269</t>
  </si>
  <si>
    <t>9270</t>
  </si>
  <si>
    <t>9283</t>
  </si>
  <si>
    <t>9284</t>
  </si>
  <si>
    <t>9285</t>
  </si>
  <si>
    <t>9286</t>
  </si>
  <si>
    <t>9291</t>
  </si>
  <si>
    <t>9319</t>
  </si>
  <si>
    <t>9337</t>
  </si>
  <si>
    <t>9358</t>
  </si>
  <si>
    <t>9373</t>
  </si>
  <si>
    <t>9374</t>
  </si>
  <si>
    <t>9375</t>
  </si>
  <si>
    <t>9376</t>
  </si>
  <si>
    <t>9447</t>
  </si>
  <si>
    <t>9448</t>
  </si>
  <si>
    <t>9453</t>
  </si>
  <si>
    <t>9454</t>
  </si>
  <si>
    <t>9469</t>
  </si>
  <si>
    <t>9470</t>
  </si>
  <si>
    <t>9501, 9502</t>
  </si>
  <si>
    <t>9505</t>
  </si>
  <si>
    <t>9506</t>
  </si>
  <si>
    <t>9511</t>
  </si>
  <si>
    <t>9517</t>
  </si>
  <si>
    <t>9522</t>
  </si>
  <si>
    <t>9523</t>
  </si>
  <si>
    <t>9528</t>
  </si>
  <si>
    <t>9530</t>
  </si>
  <si>
    <t>9529</t>
  </si>
  <si>
    <t>9531</t>
  </si>
  <si>
    <t>9590</t>
  </si>
  <si>
    <t>9591</t>
  </si>
  <si>
    <t>9592</t>
  </si>
  <si>
    <t>9593</t>
  </si>
  <si>
    <t>9600</t>
  </si>
  <si>
    <t>9618</t>
  </si>
  <si>
    <t>9683</t>
  </si>
  <si>
    <t>9692</t>
  </si>
  <si>
    <t>9655</t>
  </si>
  <si>
    <t>9671</t>
  </si>
  <si>
    <t>9672</t>
  </si>
  <si>
    <t>9677</t>
  </si>
  <si>
    <t>9739</t>
  </si>
  <si>
    <t>9744</t>
  </si>
  <si>
    <t>9745</t>
  </si>
  <si>
    <t>9757</t>
  </si>
  <si>
    <t>9762</t>
  </si>
  <si>
    <t>9763</t>
  </si>
  <si>
    <t>9768</t>
  </si>
  <si>
    <t>9774</t>
  </si>
  <si>
    <t>9773</t>
  </si>
  <si>
    <t>9779</t>
  </si>
  <si>
    <t>9780</t>
  </si>
  <si>
    <t>9783, 9784</t>
  </si>
  <si>
    <t>9795</t>
  </si>
  <si>
    <t>9804</t>
  </si>
  <si>
    <t>9805</t>
  </si>
  <si>
    <t>9808, 9809</t>
  </si>
  <si>
    <t>9816</t>
  </si>
  <si>
    <t>9817</t>
  </si>
  <si>
    <t>9826</t>
  </si>
  <si>
    <t>9827</t>
  </si>
  <si>
    <t>9834</t>
  </si>
  <si>
    <t>9840</t>
  </si>
  <si>
    <t>9846</t>
  </si>
  <si>
    <t>9878</t>
  </si>
  <si>
    <t>9879</t>
  </si>
  <si>
    <t>9885</t>
  </si>
  <si>
    <t>9884</t>
  </si>
  <si>
    <t>9894</t>
  </si>
  <si>
    <t>9895</t>
  </si>
  <si>
    <t>9918</t>
  </si>
  <si>
    <t>9934</t>
  </si>
  <si>
    <t>9946</t>
  </si>
  <si>
    <t>9968</t>
  </si>
  <si>
    <t>9969</t>
  </si>
  <si>
    <t>9970</t>
  </si>
  <si>
    <t>9976</t>
  </si>
  <si>
    <t>10003</t>
  </si>
  <si>
    <t>10008</t>
  </si>
  <si>
    <t>10009</t>
  </si>
  <si>
    <t>10027</t>
  </si>
  <si>
    <t>10028</t>
  </si>
  <si>
    <t>10145</t>
  </si>
  <si>
    <t>10158</t>
  </si>
  <si>
    <t>10159</t>
  </si>
  <si>
    <t>10172, 10173</t>
  </si>
  <si>
    <t>10174, 10175</t>
  </si>
  <si>
    <t>10182, 10183</t>
  </si>
  <si>
    <t>10184, 10185</t>
  </si>
  <si>
    <t>10201</t>
  </si>
  <si>
    <t>10200</t>
  </si>
  <si>
    <t>10202</t>
  </si>
  <si>
    <t>10216</t>
  </si>
  <si>
    <t>10245</t>
  </si>
  <si>
    <t>10244</t>
  </si>
  <si>
    <t>10257</t>
  </si>
  <si>
    <t>10256</t>
  </si>
  <si>
    <t>10278, 10279</t>
  </si>
  <si>
    <t>10283</t>
  </si>
  <si>
    <t>10282</t>
  </si>
  <si>
    <t>10290, 10291</t>
  </si>
  <si>
    <t>10294, 10295</t>
  </si>
  <si>
    <t>10299</t>
  </si>
  <si>
    <t>10298</t>
  </si>
  <si>
    <t>10296, 10297</t>
  </si>
  <si>
    <t>10300, 10301</t>
  </si>
  <si>
    <t>10304</t>
  </si>
  <si>
    <t>10302, 10303</t>
  </si>
  <si>
    <t>10324, 10325</t>
  </si>
  <si>
    <t>10328, 10329</t>
  </si>
  <si>
    <t>10332</t>
  </si>
  <si>
    <t>10330, 10331</t>
  </si>
  <si>
    <t>10345</t>
  </si>
  <si>
    <t>10367</t>
  </si>
  <si>
    <t>10366</t>
  </si>
  <si>
    <t>10419</t>
  </si>
  <si>
    <t>10432</t>
  </si>
  <si>
    <t>10455</t>
  </si>
  <si>
    <t>10461</t>
  </si>
  <si>
    <t>10468</t>
  </si>
  <si>
    <t>10474</t>
  </si>
  <si>
    <t>10480</t>
  </si>
  <si>
    <t>10504</t>
  </si>
  <si>
    <t>10510</t>
  </si>
  <si>
    <t>10532</t>
  </si>
  <si>
    <t>10576</t>
  </si>
  <si>
    <t>10582</t>
  </si>
  <si>
    <t>10598</t>
  </si>
  <si>
    <t>10604</t>
  </si>
  <si>
    <t>10614</t>
  </si>
  <si>
    <t>10620</t>
  </si>
  <si>
    <t>10626</t>
  </si>
  <si>
    <t>10637</t>
  </si>
  <si>
    <t>10664</t>
  </si>
  <si>
    <t>10679</t>
  </si>
  <si>
    <t>10685</t>
  </si>
  <si>
    <t>10703</t>
  </si>
  <si>
    <t>10724</t>
  </si>
  <si>
    <t>10768</t>
  </si>
  <si>
    <t>10774</t>
  </si>
  <si>
    <t>10780</t>
  </si>
  <si>
    <t>10802</t>
  </si>
  <si>
    <t>10819</t>
  </si>
  <si>
    <t>10820, 10821</t>
  </si>
  <si>
    <t>10824</t>
  </si>
  <si>
    <t>10822, 10823</t>
  </si>
  <si>
    <t>10832, 10833</t>
  </si>
  <si>
    <t>10834, 10835</t>
  </si>
  <si>
    <t>10838, 10839</t>
  </si>
  <si>
    <t>10840, 10841</t>
  </si>
  <si>
    <t>10844, 10845</t>
  </si>
  <si>
    <t>10846, 10847</t>
  </si>
  <si>
    <t>10850, 10851</t>
  </si>
  <si>
    <t>10852, 10853</t>
  </si>
  <si>
    <t>10856, 10857</t>
  </si>
  <si>
    <t>10858, 10859</t>
  </si>
  <si>
    <t>10864, 10865</t>
  </si>
  <si>
    <t>10874, 10875</t>
  </si>
  <si>
    <t>10878, 10879</t>
  </si>
  <si>
    <t>10880, 10881</t>
  </si>
  <si>
    <t>10904, 10905</t>
  </si>
  <si>
    <t>10906, 10907</t>
  </si>
  <si>
    <t>10908, 10909</t>
  </si>
  <si>
    <t>10910, 10911</t>
  </si>
  <si>
    <t>10914, 10915</t>
  </si>
  <si>
    <t>10916, 10917</t>
  </si>
  <si>
    <t>10920, 10921</t>
  </si>
  <si>
    <t>10922, 10923</t>
  </si>
  <si>
    <t>10926, 10927</t>
  </si>
  <si>
    <t>10928, 10929</t>
  </si>
  <si>
    <t>10934, 10935</t>
  </si>
  <si>
    <t>10940, 10941</t>
  </si>
  <si>
    <t>10942, 10943</t>
  </si>
  <si>
    <t>10944, 10945</t>
  </si>
  <si>
    <t>10946, 10947</t>
  </si>
  <si>
    <t>10948, 10949</t>
  </si>
  <si>
    <t>10954, 10955</t>
  </si>
  <si>
    <t>10956, 10957</t>
  </si>
  <si>
    <t>10960, 10961</t>
  </si>
  <si>
    <t>10962, 10963</t>
  </si>
  <si>
    <t>10964, 10965</t>
  </si>
  <si>
    <t>10966, 10967</t>
  </si>
  <si>
    <t>10968, 10969</t>
  </si>
  <si>
    <t>10970, 10971</t>
  </si>
  <si>
    <t>10974, 10975</t>
  </si>
  <si>
    <t>10976, 10977</t>
  </si>
  <si>
    <t>10982, 10983</t>
  </si>
  <si>
    <t>10988, 10989</t>
  </si>
  <si>
    <t>10993</t>
  </si>
  <si>
    <t>10992</t>
  </si>
  <si>
    <t>10990, 10991</t>
  </si>
  <si>
    <t>11000, 11001</t>
  </si>
  <si>
    <t>11002, 11003</t>
  </si>
  <si>
    <t>11008, 11009</t>
  </si>
  <si>
    <t>11019</t>
  </si>
  <si>
    <t>11036</t>
  </si>
  <si>
    <t>11121</t>
  </si>
  <si>
    <t>11220</t>
  </si>
  <si>
    <t>11260</t>
  </si>
  <si>
    <t>11307</t>
  </si>
  <si>
    <t>11388</t>
  </si>
  <si>
    <t>11399</t>
  </si>
  <si>
    <t>11405</t>
  </si>
  <si>
    <t>11425, 11426</t>
  </si>
  <si>
    <t>11436</t>
  </si>
  <si>
    <t>11437, 11438</t>
  </si>
  <si>
    <t>11441</t>
  </si>
  <si>
    <t>11439, 11440</t>
  </si>
  <si>
    <t>11447, 11448</t>
  </si>
  <si>
    <t>11451</t>
  </si>
  <si>
    <t>11449, 11450</t>
  </si>
  <si>
    <t>11459, 11460</t>
  </si>
  <si>
    <t>11469, 11470</t>
  </si>
  <si>
    <t>11473</t>
  </si>
  <si>
    <t>11479, 11480</t>
  </si>
  <si>
    <t>11483</t>
  </si>
  <si>
    <t>11481, 11482</t>
  </si>
  <si>
    <t>11567</t>
  </si>
  <si>
    <t>11573</t>
  </si>
  <si>
    <t>11698</t>
  </si>
  <si>
    <t>11704</t>
  </si>
  <si>
    <t>11705, 11706</t>
  </si>
  <si>
    <t>11709</t>
  </si>
  <si>
    <t>11707, 11708</t>
  </si>
  <si>
    <t>12476</t>
  </si>
  <si>
    <t>12133</t>
  </si>
  <si>
    <t>12132</t>
  </si>
  <si>
    <t>11746</t>
  </si>
  <si>
    <t>11777, 11778</t>
  </si>
  <si>
    <t>11782</t>
  </si>
  <si>
    <t>11779, 11780</t>
  </si>
  <si>
    <t>11785, 11786</t>
  </si>
  <si>
    <t>11796</t>
  </si>
  <si>
    <t>11802</t>
  </si>
  <si>
    <t>11821, 11822</t>
  </si>
  <si>
    <t>11823, 11824</t>
  </si>
  <si>
    <t>11825, 11826</t>
  </si>
  <si>
    <t>11827, 11828</t>
  </si>
  <si>
    <t>11829, 11830</t>
  </si>
  <si>
    <t>11831, 11832</t>
  </si>
  <si>
    <t>11835, 11836</t>
  </si>
  <si>
    <t>11839</t>
  </si>
  <si>
    <t>11841, 11842</t>
  </si>
  <si>
    <t>11843, 11844</t>
  </si>
  <si>
    <t>11845, 11846</t>
  </si>
  <si>
    <t>11847, 11848</t>
  </si>
  <si>
    <t>11851, 11852</t>
  </si>
  <si>
    <t>11853, 11854</t>
  </si>
  <si>
    <t>11857</t>
  </si>
  <si>
    <t>11866, 11867</t>
  </si>
  <si>
    <t>11914, 11915</t>
  </si>
  <si>
    <t>11916, 11917</t>
  </si>
  <si>
    <t>11959</t>
  </si>
  <si>
    <t>11974</t>
  </si>
  <si>
    <t>12009</t>
  </si>
  <si>
    <t>12008</t>
  </si>
  <si>
    <t>12026</t>
  </si>
  <si>
    <t>12027</t>
  </si>
  <si>
    <t>12042</t>
  </si>
  <si>
    <t>12045</t>
  </si>
  <si>
    <t>12054</t>
  </si>
  <si>
    <t>12059</t>
  </si>
  <si>
    <t>12162</t>
  </si>
  <si>
    <t>12161</t>
  </si>
  <si>
    <t>12182</t>
  </si>
  <si>
    <t>12274, 12275</t>
  </si>
  <si>
    <t>12276, 12277</t>
  </si>
  <si>
    <t>12284, 12285</t>
  </si>
  <si>
    <t>12286, 12287</t>
  </si>
  <si>
    <t>12337</t>
  </si>
  <si>
    <t>12338</t>
  </si>
  <si>
    <t>12358, 12359</t>
  </si>
  <si>
    <t>12360, 12361</t>
  </si>
  <si>
    <t>12364</t>
  </si>
  <si>
    <t>12376, 12377</t>
  </si>
  <si>
    <t>12389</t>
  </si>
  <si>
    <t>12398</t>
  </si>
  <si>
    <t>12489</t>
  </si>
  <si>
    <t>12521</t>
  </si>
  <si>
    <t>12530</t>
  </si>
  <si>
    <t>12536</t>
  </si>
  <si>
    <t>12542</t>
  </si>
  <si>
    <t>12556</t>
  </si>
  <si>
    <t>12566</t>
  </si>
  <si>
    <t>12577</t>
  </si>
  <si>
    <t>12576</t>
  </si>
  <si>
    <t>12582, 12583</t>
  </si>
  <si>
    <t>12584, 12585</t>
  </si>
  <si>
    <t>12586</t>
  </si>
  <si>
    <t>12590</t>
  </si>
  <si>
    <t>12589</t>
  </si>
  <si>
    <t>12594</t>
  </si>
  <si>
    <t>12623</t>
  </si>
  <si>
    <t>12624, 12625</t>
  </si>
  <si>
    <t>12628</t>
  </si>
  <si>
    <t>12626, 12627</t>
  </si>
  <si>
    <t>12629</t>
  </si>
  <si>
    <t>12631</t>
  </si>
  <si>
    <t>12630</t>
  </si>
  <si>
    <t>12632</t>
  </si>
  <si>
    <t>12635</t>
  </si>
  <si>
    <t>12636</t>
  </si>
  <si>
    <t>12637</t>
  </si>
  <si>
    <t>12638</t>
  </si>
  <si>
    <t>12642, 12643</t>
  </si>
  <si>
    <t>12655</t>
  </si>
  <si>
    <t>12700</t>
  </si>
  <si>
    <t>12699</t>
  </si>
  <si>
    <t>12884</t>
  </si>
  <si>
    <t>12963</t>
  </si>
  <si>
    <t>12704</t>
  </si>
  <si>
    <t>12769</t>
  </si>
  <si>
    <t>12866</t>
  </si>
  <si>
    <t>12802</t>
  </si>
  <si>
    <t>12807</t>
  </si>
  <si>
    <t>12813</t>
  </si>
  <si>
    <t>12812</t>
  </si>
  <si>
    <t>12818</t>
  </si>
  <si>
    <t>12822, 12823</t>
  </si>
  <si>
    <t>12824, 12825</t>
  </si>
  <si>
    <t>12943</t>
  </si>
  <si>
    <t>12946</t>
  </si>
  <si>
    <t>12981</t>
  </si>
  <si>
    <t>12994</t>
  </si>
  <si>
    <t>13020</t>
  </si>
  <si>
    <t>13025</t>
  </si>
  <si>
    <t>13026</t>
  </si>
  <si>
    <t>13047</t>
  </si>
  <si>
    <t>13063</t>
  </si>
  <si>
    <t>13074</t>
  </si>
  <si>
    <t>13073</t>
  </si>
  <si>
    <t>13075</t>
  </si>
  <si>
    <t>13076</t>
  </si>
  <si>
    <t>13081</t>
  </si>
  <si>
    <t>13086</t>
  </si>
  <si>
    <t>13116</t>
  </si>
  <si>
    <t>13115</t>
  </si>
  <si>
    <t>13255</t>
  </si>
  <si>
    <t>13264</t>
  </si>
  <si>
    <t>13368</t>
  </si>
  <si>
    <t>13373</t>
  </si>
  <si>
    <t>13388</t>
  </si>
  <si>
    <t>13389</t>
  </si>
  <si>
    <t>13393</t>
  </si>
  <si>
    <t>13396</t>
  </si>
  <si>
    <t>13401</t>
  </si>
  <si>
    <t>13402</t>
  </si>
  <si>
    <t>13405</t>
  </si>
  <si>
    <t>13414</t>
  </si>
  <si>
    <t>13425</t>
  </si>
  <si>
    <t>13427</t>
  </si>
  <si>
    <t>13426</t>
  </si>
  <si>
    <t>13431</t>
  </si>
  <si>
    <t>13432</t>
  </si>
  <si>
    <t>13462</t>
  </si>
  <si>
    <t>13463</t>
  </si>
  <si>
    <t>13558</t>
  </si>
  <si>
    <t>13564</t>
  </si>
  <si>
    <t>13574</t>
  </si>
  <si>
    <t>13584</t>
  </si>
  <si>
    <t>13585</t>
  </si>
  <si>
    <t>13588</t>
  </si>
  <si>
    <t>13587</t>
  </si>
  <si>
    <t>13586</t>
  </si>
  <si>
    <t>13658</t>
  </si>
  <si>
    <t>13657</t>
  </si>
  <si>
    <t>13666</t>
  </si>
  <si>
    <t>13665</t>
  </si>
  <si>
    <t>13672</t>
  </si>
  <si>
    <t>13671</t>
  </si>
  <si>
    <t>13678</t>
  </si>
  <si>
    <t>13677</t>
  </si>
  <si>
    <t>13690</t>
  </si>
  <si>
    <t>13689</t>
  </si>
  <si>
    <t>13707</t>
  </si>
  <si>
    <t>13730</t>
  </si>
  <si>
    <t>13736</t>
  </si>
  <si>
    <t>13735</t>
  </si>
  <si>
    <t>13741</t>
  </si>
  <si>
    <t>13752</t>
  </si>
  <si>
    <t>13785</t>
  </si>
  <si>
    <t>13819</t>
  </si>
  <si>
    <t>13818</t>
  </si>
  <si>
    <t>13817</t>
  </si>
  <si>
    <t>13820</t>
  </si>
  <si>
    <t>13822</t>
  </si>
  <si>
    <t>13821</t>
  </si>
  <si>
    <t>1.3.2.1.00.1.1.01.99.33.00.000</t>
  </si>
  <si>
    <t>REND. DOACAO SICREDI FUNDO SOCIAL RV1042</t>
  </si>
  <si>
    <t>1.7.4.0.00.0.0.00.00.00.00.000</t>
  </si>
  <si>
    <t>TRANSFERENCIAS DE INSTITUICOES PRIVADAS</t>
  </si>
  <si>
    <t>1.7.4.8.00.0.0.00.00.00.00.000</t>
  </si>
  <si>
    <t>TRANSFERENCIAS DE INSTITUICOES PRIVADAS - ESPECIFICAS DE ESTADOS, DF E MUNICIPIOS</t>
  </si>
  <si>
    <t>1.7.4.8.10.0.0.00.00.00.00.000</t>
  </si>
  <si>
    <t>OUTRAS TRANSFERENCIA DE INSTITUICOES PRIVADAS PARA EST/DF/MUN - NAO ESPECIFICADAS ANTERIORMENTE</t>
  </si>
  <si>
    <t>1.7.4.8.10.1.0.00.00.00.00.000</t>
  </si>
  <si>
    <t>1.7.4.8.10.1.1.00.00.00.00.000</t>
  </si>
  <si>
    <t>OUTRAS TRANSFERENCIAS DE INSTITUICOES PRIVADAS PARA EST/DF/MUN - NAO ESPECIFICADAS ANTERIORMENTE - PRINCIPAL</t>
  </si>
  <si>
    <t>1.7.4.8.10.1.1.04.00.00.00.000</t>
  </si>
  <si>
    <t>DOACAO SICREDI FUNDO SOCIAL RV1042</t>
  </si>
  <si>
    <t>1.7.7.0.00.0.0.00.00.00.00.000</t>
  </si>
  <si>
    <t>TRANSFERENCIAS DE PESSOAS FISICAS</t>
  </si>
  <si>
    <t>1.7.7.8.00.0.0.00.00.00.00.000</t>
  </si>
  <si>
    <t>TRANSFERENCIAS DE PESSOAS FISICAS - ESPECIFICAS DE ESTADOS, DF E MUNICIPIOS</t>
  </si>
  <si>
    <t>1.7.7.8.01.0.0.00.00.00.00.000</t>
  </si>
  <si>
    <t>TRANSFERENCIAS DE PESSOAS FISICAS - ESPECIFICAS DE E/DF/M</t>
  </si>
  <si>
    <t>1.7.7.8.01.9.0.00.00.00.00.000</t>
  </si>
  <si>
    <t>OUTRAS TRANSFERENCIAS DE PESSOAS FISICAS ESPECIFICAS DE E/DF/M - NAO ESPECIFICADAS ANTERIORMENTE</t>
  </si>
  <si>
    <t>1.7.7.8.01.9.1.00.00.00.00.000</t>
  </si>
  <si>
    <t>OUTRAS TRANSFERENCIAS DE PESSOAS FISICAS ESPECIFICAS DE E/DF/M - NAO ESPECIFICADAS ANTERIORMENTE - PRINCIPAL</t>
  </si>
  <si>
    <t>1.7.7.8.01.9.1.01.00.00.00.000</t>
  </si>
  <si>
    <t>DOACOES EM BENEFICIO DE CRIANCAS E ADOLESCENTES - PF - PRINCIPAL</t>
  </si>
  <si>
    <t>1.7.7.8.01.9.1.01.01.00.00.000</t>
  </si>
  <si>
    <t>DOACOES PARA O FUNDICA RV 1050 RECEBIDAS VIA SRF</t>
  </si>
  <si>
    <t>(R)IMPOSTO SOBRE A PROPRIEDADE PREDIAL E TERRITORIAL URBANA - MULTAS E JUROS DE MORA DA DIVIDA ATIV</t>
  </si>
  <si>
    <t>(R)IPTU - MULTAS E JUROS DE MORA DA DIVIDA ATIVA  - PROPRIO</t>
  </si>
  <si>
    <t>(R)IPTU - MULTAS E JUROS DE MORA DA DIVIDA ATIVA  - MDE</t>
  </si>
  <si>
    <t>(R)IPTU - MULTAS E JUROS DE MORA DA DIVIDA ATIVA  - ASPS</t>
  </si>
  <si>
    <t>(R)REND. SEDEC DEFESA CIVIL AUXILIO ESTIAGEM RV 1041</t>
  </si>
  <si>
    <t>000090/2022</t>
  </si>
  <si>
    <t>000094/2022</t>
  </si>
  <si>
    <t>000088/2022</t>
  </si>
  <si>
    <t>000091/2022</t>
  </si>
  <si>
    <t>000092/2022</t>
  </si>
  <si>
    <t>000093/2022</t>
  </si>
  <si>
    <t>000089/2022</t>
  </si>
  <si>
    <t>000095/2022</t>
  </si>
  <si>
    <t>RES008/2022</t>
  </si>
  <si>
    <t>RES009/2022</t>
  </si>
  <si>
    <t>6475</t>
  </si>
  <si>
    <t>6474</t>
  </si>
  <si>
    <t>6473</t>
  </si>
  <si>
    <t>PO:10131 ND:44905200 FR:1669 FS:08244</t>
  </si>
  <si>
    <t>10370</t>
  </si>
  <si>
    <t>10369</t>
  </si>
  <si>
    <t>5389</t>
  </si>
  <si>
    <t>5388</t>
  </si>
  <si>
    <t>5377</t>
  </si>
  <si>
    <t>5376</t>
  </si>
  <si>
    <t>PO:10131 ND:33903000 FR:1669 FS:08244</t>
  </si>
  <si>
    <t>8088</t>
  </si>
  <si>
    <t>8087</t>
  </si>
  <si>
    <t>10368</t>
  </si>
  <si>
    <t>8576</t>
  </si>
  <si>
    <t>11949</t>
  </si>
  <si>
    <t>11948</t>
  </si>
  <si>
    <t>11946, 11947</t>
  </si>
  <si>
    <t>891210200</t>
  </si>
  <si>
    <t>13861</t>
  </si>
  <si>
    <t>13860</t>
  </si>
  <si>
    <t>13688</t>
  </si>
  <si>
    <t>13687</t>
  </si>
  <si>
    <t>11929</t>
  </si>
  <si>
    <t>11928</t>
  </si>
  <si>
    <t>12895</t>
  </si>
  <si>
    <t>12894</t>
  </si>
  <si>
    <t>22</t>
  </si>
  <si>
    <t>21</t>
  </si>
  <si>
    <t>12904</t>
  </si>
  <si>
    <t>369</t>
  </si>
  <si>
    <t>368</t>
  </si>
  <si>
    <t>13716, 13718, 13720</t>
  </si>
  <si>
    <t>13715, 13717, 13719</t>
  </si>
  <si>
    <t>13714</t>
  </si>
  <si>
    <t>12918</t>
  </si>
  <si>
    <t>12917</t>
  </si>
  <si>
    <t>314</t>
  </si>
  <si>
    <t>313</t>
  </si>
  <si>
    <t>13694</t>
  </si>
  <si>
    <t>13693</t>
  </si>
  <si>
    <t>7323, 7324</t>
  </si>
  <si>
    <t>311210410</t>
  </si>
  <si>
    <t>10348</t>
  </si>
  <si>
    <t>10347</t>
  </si>
  <si>
    <t>5393</t>
  </si>
  <si>
    <t>5392</t>
  </si>
  <si>
    <t>8673</t>
  </si>
  <si>
    <t>8672</t>
  </si>
  <si>
    <t>11784</t>
  </si>
  <si>
    <t>11783</t>
  </si>
  <si>
    <t>6428</t>
  </si>
  <si>
    <t>6427</t>
  </si>
  <si>
    <t>10123</t>
  </si>
  <si>
    <t>10122</t>
  </si>
  <si>
    <t>8022</t>
  </si>
  <si>
    <t>8021</t>
  </si>
  <si>
    <t>8019, 8020</t>
  </si>
  <si>
    <t>7675</t>
  </si>
  <si>
    <t>7674</t>
  </si>
  <si>
    <t>13706, 13709, 13711, 13713</t>
  </si>
  <si>
    <t>13705, 13708, 13710, 13712</t>
  </si>
  <si>
    <t>311210402</t>
  </si>
  <si>
    <t>PO:10131 NR:19210102 FR:1500</t>
  </si>
  <si>
    <t>6884</t>
  </si>
  <si>
    <t>9729</t>
  </si>
  <si>
    <t>9728</t>
  </si>
  <si>
    <t>18, 79</t>
  </si>
  <si>
    <t>17, 78</t>
  </si>
  <si>
    <t>732</t>
  </si>
  <si>
    <t>731</t>
  </si>
  <si>
    <t>5373</t>
  </si>
  <si>
    <t>5372</t>
  </si>
  <si>
    <t>7937</t>
  </si>
  <si>
    <t>7936</t>
  </si>
  <si>
    <t>13684, 13698, 13700</t>
  </si>
  <si>
    <t>13683, 13697, 13699</t>
  </si>
  <si>
    <t>740</t>
  </si>
  <si>
    <t>7710</t>
  </si>
  <si>
    <t>3564</t>
  </si>
  <si>
    <t>3563</t>
  </si>
  <si>
    <t>10287</t>
  </si>
  <si>
    <t>10286</t>
  </si>
  <si>
    <t>311210418</t>
  </si>
  <si>
    <t>11975</t>
  </si>
  <si>
    <t>734, 736, 738</t>
  </si>
  <si>
    <t>733, 735, 737</t>
  </si>
  <si>
    <t>379</t>
  </si>
  <si>
    <t>378</t>
  </si>
  <si>
    <t>311210412</t>
  </si>
  <si>
    <t>Não</t>
  </si>
  <si>
    <t>94, 100, 102, 104</t>
  </si>
  <si>
    <t>93, 99, 101, 103</t>
  </si>
  <si>
    <t>4</t>
  </si>
  <si>
    <t>3</t>
  </si>
  <si>
    <t>13616</t>
  </si>
  <si>
    <t>13615</t>
  </si>
  <si>
    <t>13614</t>
  </si>
  <si>
    <t>332319800</t>
  </si>
  <si>
    <t>10913</t>
  </si>
  <si>
    <t>10912</t>
  </si>
  <si>
    <t>11609</t>
  </si>
  <si>
    <t>11608</t>
  </si>
  <si>
    <t>11606, 11607</t>
  </si>
  <si>
    <t>11865</t>
  </si>
  <si>
    <t>11864</t>
  </si>
  <si>
    <t>11862, 11863</t>
  </si>
  <si>
    <t>13696, 13702</t>
  </si>
  <si>
    <t>13695, 13701</t>
  </si>
  <si>
    <t>12184</t>
  </si>
  <si>
    <t>12183</t>
  </si>
  <si>
    <t>10142, 10143</t>
  </si>
  <si>
    <t>10723</t>
  </si>
  <si>
    <t>10721, 10722</t>
  </si>
  <si>
    <t>13704</t>
  </si>
  <si>
    <t>13703</t>
  </si>
  <si>
    <t>7847</t>
  </si>
  <si>
    <t>7846</t>
  </si>
  <si>
    <t>12668</t>
  </si>
  <si>
    <t>12667</t>
  </si>
  <si>
    <t>6</t>
  </si>
  <si>
    <t>5</t>
  </si>
  <si>
    <t>13755</t>
  </si>
  <si>
    <t>13754</t>
  </si>
  <si>
    <t>12702</t>
  </si>
  <si>
    <t>12701</t>
  </si>
  <si>
    <t>PO:10131 NR:11210402 FR:1799</t>
  </si>
  <si>
    <t>5691</t>
  </si>
  <si>
    <t>5690</t>
  </si>
  <si>
    <t>12861</t>
  </si>
  <si>
    <t>12860</t>
  </si>
  <si>
    <t>12855</t>
  </si>
  <si>
    <t>12854</t>
  </si>
  <si>
    <t>311210404</t>
  </si>
  <si>
    <t>8038</t>
  </si>
  <si>
    <t>8037</t>
  </si>
  <si>
    <t>213111000</t>
  </si>
  <si>
    <t>9971</t>
  </si>
  <si>
    <t>11871</t>
  </si>
  <si>
    <t>11870</t>
  </si>
  <si>
    <t>11868, 11869</t>
  </si>
  <si>
    <t>3747</t>
  </si>
  <si>
    <t>3746</t>
  </si>
  <si>
    <t>6073</t>
  </si>
  <si>
    <t>6072</t>
  </si>
  <si>
    <t>13618</t>
  </si>
  <si>
    <t>13617</t>
  </si>
  <si>
    <t>10663</t>
  </si>
  <si>
    <t>10661, 10662</t>
  </si>
  <si>
    <t>20, 90</t>
  </si>
  <si>
    <t>19, 89</t>
  </si>
  <si>
    <t>28, 92</t>
  </si>
  <si>
    <t>27, 91</t>
  </si>
  <si>
    <t>311210413</t>
  </si>
  <si>
    <t>11806</t>
  </si>
  <si>
    <t>11805</t>
  </si>
  <si>
    <t>11803, 11804</t>
  </si>
  <si>
    <t>9065</t>
  </si>
  <si>
    <t>9064</t>
  </si>
  <si>
    <t>9062, 9063</t>
  </si>
  <si>
    <t>10207, 10208</t>
  </si>
  <si>
    <t>10364</t>
  </si>
  <si>
    <t>10363</t>
  </si>
  <si>
    <t>7935</t>
  </si>
  <si>
    <t>11675</t>
  </si>
  <si>
    <t>11674</t>
  </si>
  <si>
    <t>9209</t>
  </si>
  <si>
    <t>9208</t>
  </si>
  <si>
    <t>38, 49, 51</t>
  </si>
  <si>
    <t>37, 48, 50</t>
  </si>
  <si>
    <t>10953</t>
  </si>
  <si>
    <t>10952</t>
  </si>
  <si>
    <t>13686</t>
  </si>
  <si>
    <t>13685</t>
  </si>
  <si>
    <t>10522</t>
  </si>
  <si>
    <t>10521</t>
  </si>
  <si>
    <t>5375</t>
  </si>
  <si>
    <t>5374</t>
  </si>
  <si>
    <t>9002, 9003</t>
  </si>
  <si>
    <t>6430</t>
  </si>
  <si>
    <t>6429</t>
  </si>
  <si>
    <t>54</t>
  </si>
  <si>
    <t>1901</t>
  </si>
  <si>
    <t>1900</t>
  </si>
  <si>
    <t>7721</t>
  </si>
  <si>
    <t>7720</t>
  </si>
  <si>
    <t>11549</t>
  </si>
  <si>
    <t>11548</t>
  </si>
  <si>
    <t>11546, 11547</t>
  </si>
  <si>
    <t>730</t>
  </si>
  <si>
    <t>11044</t>
  </si>
  <si>
    <t>11043</t>
  </si>
  <si>
    <t>8711</t>
  </si>
  <si>
    <t>812310101</t>
  </si>
  <si>
    <t>13347</t>
  </si>
  <si>
    <t>13346</t>
  </si>
  <si>
    <t>123910103</t>
  </si>
  <si>
    <t>12817</t>
  </si>
  <si>
    <t>12816</t>
  </si>
  <si>
    <t>108</t>
  </si>
  <si>
    <t>107</t>
  </si>
  <si>
    <t>7973</t>
  </si>
  <si>
    <t>7972</t>
  </si>
  <si>
    <t>12148</t>
  </si>
  <si>
    <t>12147</t>
  </si>
  <si>
    <t>11861</t>
  </si>
  <si>
    <t>11860</t>
  </si>
  <si>
    <t>11858, 11859</t>
  </si>
  <si>
    <t>13692</t>
  </si>
  <si>
    <t>13691</t>
  </si>
  <si>
    <t>9135</t>
  </si>
  <si>
    <t>9134</t>
  </si>
  <si>
    <t>41</t>
  </si>
  <si>
    <t>30, 32, 34, 36, 43</t>
  </si>
  <si>
    <t>29, 31, 33, 35</t>
  </si>
  <si>
    <t>42</t>
  </si>
  <si>
    <t>52</t>
  </si>
  <si>
    <t>53, 97</t>
  </si>
  <si>
    <t>60, 66, 69, 71</t>
  </si>
  <si>
    <t>45, 57, 59, 63, 65, 68</t>
  </si>
  <si>
    <t>44, 56, 58, 62, 64</t>
  </si>
  <si>
    <t>61, 67, 70, 72</t>
  </si>
  <si>
    <t>73</t>
  </si>
  <si>
    <t>74</t>
  </si>
  <si>
    <t>8, 10, 12, 14, 16, 40, 47, 81, 106</t>
  </si>
  <si>
    <t>7, 9, 11, 13, 15, 39, 46, 77, 80, 105</t>
  </si>
  <si>
    <t>82</t>
  </si>
  <si>
    <t>95</t>
  </si>
  <si>
    <t>109, 145, 149, 186</t>
  </si>
  <si>
    <t>112, 148, 152, 188</t>
  </si>
  <si>
    <t>111, 147, 151</t>
  </si>
  <si>
    <t>110, 146, 150, 187</t>
  </si>
  <si>
    <t>113, 127, 159, 243, 279</t>
  </si>
  <si>
    <t>116, 130, 161, 245, 281</t>
  </si>
  <si>
    <t>115, 129</t>
  </si>
  <si>
    <t>114, 128, 160, 244, 280</t>
  </si>
  <si>
    <t>117, 124</t>
  </si>
  <si>
    <t>119, 126, 283</t>
  </si>
  <si>
    <t>282</t>
  </si>
  <si>
    <t>118, 125</t>
  </si>
  <si>
    <t>120</t>
  </si>
  <si>
    <t>123</t>
  </si>
  <si>
    <t>122</t>
  </si>
  <si>
    <t>121</t>
  </si>
  <si>
    <t>131</t>
  </si>
  <si>
    <t>134</t>
  </si>
  <si>
    <t>133</t>
  </si>
  <si>
    <t>132</t>
  </si>
  <si>
    <t>135</t>
  </si>
  <si>
    <t>137</t>
  </si>
  <si>
    <t>136</t>
  </si>
  <si>
    <t>143, 166, 240, 276</t>
  </si>
  <si>
    <t>169, 242, 278</t>
  </si>
  <si>
    <t>144, 168</t>
  </si>
  <si>
    <t>167, 241, 277</t>
  </si>
  <si>
    <t>153</t>
  </si>
  <si>
    <t>155</t>
  </si>
  <si>
    <t>154</t>
  </si>
  <si>
    <t>156, 201, 204, 231, 246, 258, 290, 294</t>
  </si>
  <si>
    <t>158, 203, 206, 233, 249, 260, 293, 296</t>
  </si>
  <si>
    <t>248, 292</t>
  </si>
  <si>
    <t>157, 202, 205, 232, 247, 259, 291, 295</t>
  </si>
  <si>
    <t>165</t>
  </si>
  <si>
    <t>164</t>
  </si>
  <si>
    <t>163</t>
  </si>
  <si>
    <t>173, 183, 198, 207, 211, 215, 219, 222, 225, 228, 273, 287</t>
  </si>
  <si>
    <t>176, 185, 200, 210, 214, 218, 221, 224, 227, 230, 275, 289</t>
  </si>
  <si>
    <t>175, 209, 213, 217</t>
  </si>
  <si>
    <t>174, 184, 199, 208, 212, 216, 220, 223, 226, 229, 274, 288</t>
  </si>
  <si>
    <t>177</t>
  </si>
  <si>
    <t>179</t>
  </si>
  <si>
    <t>178</t>
  </si>
  <si>
    <t>180, 192, 195, 261, 284</t>
  </si>
  <si>
    <t>182, 194, 197, 263, 286</t>
  </si>
  <si>
    <t>181, 193, 196, 262, 285</t>
  </si>
  <si>
    <t>189, 267</t>
  </si>
  <si>
    <t>191, 269</t>
  </si>
  <si>
    <t>190, 268</t>
  </si>
  <si>
    <t>234, 237, 250, 254, 264, 270</t>
  </si>
  <si>
    <t>236, 239, 253, 257, 266, 272</t>
  </si>
  <si>
    <t>252, 256</t>
  </si>
  <si>
    <t>235, 238, 251, 255, 265, 271</t>
  </si>
  <si>
    <t>300, 302, 304</t>
  </si>
  <si>
    <t>299, 301, 303</t>
  </si>
  <si>
    <t>298</t>
  </si>
  <si>
    <t>305</t>
  </si>
  <si>
    <t>308</t>
  </si>
  <si>
    <t>307</t>
  </si>
  <si>
    <t>306</t>
  </si>
  <si>
    <t>309</t>
  </si>
  <si>
    <t>312</t>
  </si>
  <si>
    <t>311</t>
  </si>
  <si>
    <t>310</t>
  </si>
  <si>
    <t>318</t>
  </si>
  <si>
    <t>317</t>
  </si>
  <si>
    <t>319</t>
  </si>
  <si>
    <t>320</t>
  </si>
  <si>
    <t>324</t>
  </si>
  <si>
    <t>323</t>
  </si>
  <si>
    <t>342, 346, 348, 352, 354, 356, 360, 362</t>
  </si>
  <si>
    <t>345, 351, 359, 365</t>
  </si>
  <si>
    <t>344, 358, 364</t>
  </si>
  <si>
    <t>343, 347, 349, 350, 353, 355, 357, 361, 363</t>
  </si>
  <si>
    <t>366</t>
  </si>
  <si>
    <t>367</t>
  </si>
  <si>
    <t>370</t>
  </si>
  <si>
    <t>371</t>
  </si>
  <si>
    <t>372</t>
  </si>
  <si>
    <t>373</t>
  </si>
  <si>
    <t>374, 380</t>
  </si>
  <si>
    <t>377, 383</t>
  </si>
  <si>
    <t>376, 382</t>
  </si>
  <si>
    <t>375, 381</t>
  </si>
  <si>
    <t>390</t>
  </si>
  <si>
    <t>391, 393</t>
  </si>
  <si>
    <t>392, 394</t>
  </si>
  <si>
    <t>395, 398, 402, 405</t>
  </si>
  <si>
    <t>397, 401, 404, 407</t>
  </si>
  <si>
    <t>400</t>
  </si>
  <si>
    <t>396, 399, 403, 406</t>
  </si>
  <si>
    <t>408, 411</t>
  </si>
  <si>
    <t>410, 413</t>
  </si>
  <si>
    <t>409, 412</t>
  </si>
  <si>
    <t>414</t>
  </si>
  <si>
    <t>417</t>
  </si>
  <si>
    <t>416</t>
  </si>
  <si>
    <t>415</t>
  </si>
  <si>
    <t>418</t>
  </si>
  <si>
    <t>421</t>
  </si>
  <si>
    <t>420</t>
  </si>
  <si>
    <t>419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</si>
  <si>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</si>
  <si>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</si>
  <si>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</si>
  <si>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</si>
  <si>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</si>
  <si>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</si>
  <si>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</si>
  <si>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</si>
  <si>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</si>
  <si>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</si>
  <si>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</si>
  <si>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</si>
  <si>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</si>
  <si>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</si>
  <si>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459, 463, 465, 467, 469, 473, 475, 479, 482, 486</t>
  </si>
  <si>
    <t>462, 472, 478, 481</t>
  </si>
  <si>
    <t>461, 468, 477, 483</t>
  </si>
  <si>
    <t>460, 464, 466, 470, 471, 474, 476, 480, 487</t>
  </si>
  <si>
    <t>484</t>
  </si>
  <si>
    <t>485</t>
  </si>
  <si>
    <t>488, 492, 496, 500</t>
  </si>
  <si>
    <t>491, 495, 499, 502</t>
  </si>
  <si>
    <t>490, 494, 498</t>
  </si>
  <si>
    <t>489, 493, 497, 501</t>
  </si>
  <si>
    <t>503, 506, 509</t>
  </si>
  <si>
    <t>505, 508, 511</t>
  </si>
  <si>
    <t>504, 507, 510</t>
  </si>
  <si>
    <t>512, 514, 516</t>
  </si>
  <si>
    <t>513, 515, 517</t>
  </si>
  <si>
    <t>518</t>
  </si>
  <si>
    <t>520</t>
  </si>
  <si>
    <t>521</t>
  </si>
  <si>
    <t>522, 525</t>
  </si>
  <si>
    <t>524, 527</t>
  </si>
  <si>
    <t>523, 526</t>
  </si>
  <si>
    <t>528, 530, 532, 534, 536</t>
  </si>
  <si>
    <t>529, 531, 533, 535, 537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</si>
  <si>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</si>
  <si>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</si>
  <si>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</si>
  <si>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</si>
  <si>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</si>
  <si>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</si>
  <si>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</si>
  <si>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</si>
  <si>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</si>
  <si>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</si>
  <si>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</si>
  <si>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554</t>
  </si>
  <si>
    <t>553</t>
  </si>
  <si>
    <t>555</t>
  </si>
  <si>
    <t>556</t>
  </si>
  <si>
    <t>557</t>
  </si>
  <si>
    <t>559</t>
  </si>
  <si>
    <t>558</t>
  </si>
  <si>
    <t>560</t>
  </si>
  <si>
    <t>561</t>
  </si>
  <si>
    <t>562</t>
  </si>
  <si>
    <t>563</t>
  </si>
  <si>
    <t>564</t>
  </si>
  <si>
    <t>617, 619</t>
  </si>
  <si>
    <t>618, 620</t>
  </si>
  <si>
    <t>642</t>
  </si>
  <si>
    <t>643</t>
  </si>
  <si>
    <t>645</t>
  </si>
  <si>
    <t>644</t>
  </si>
  <si>
    <t>706, 715, 717</t>
  </si>
  <si>
    <t>707, 716, 718</t>
  </si>
  <si>
    <t>741</t>
  </si>
  <si>
    <t>744</t>
  </si>
  <si>
    <t>743</t>
  </si>
  <si>
    <t>742</t>
  </si>
  <si>
    <t>745</t>
  </si>
  <si>
    <t>758</t>
  </si>
  <si>
    <t>759</t>
  </si>
  <si>
    <t>760</t>
  </si>
  <si>
    <t>761</t>
  </si>
  <si>
    <t>762</t>
  </si>
  <si>
    <t>763</t>
  </si>
  <si>
    <t>1285, 1287</t>
  </si>
  <si>
    <t>1286, 1288</t>
  </si>
  <si>
    <t>1289</t>
  </si>
  <si>
    <t>1291, 1294</t>
  </si>
  <si>
    <t>1292, 1295</t>
  </si>
  <si>
    <t>1296</t>
  </si>
  <si>
    <t>1298</t>
  </si>
  <si>
    <t>1299</t>
  </si>
  <si>
    <t>1310, 1313</t>
  </si>
  <si>
    <t>1311, 1314</t>
  </si>
  <si>
    <t>1317</t>
  </si>
  <si>
    <t>1316</t>
  </si>
  <si>
    <t>1395</t>
  </si>
  <si>
    <t>1394</t>
  </si>
  <si>
    <t>1396</t>
  </si>
  <si>
    <t>1397</t>
  </si>
  <si>
    <t>1398, 1401, 1403</t>
  </si>
  <si>
    <t>1400, 1406</t>
  </si>
  <si>
    <t>1399, 1402, 1404, 1405</t>
  </si>
  <si>
    <t>1407</t>
  </si>
  <si>
    <t>1409</t>
  </si>
  <si>
    <t>1408</t>
  </si>
  <si>
    <t>1410, 1414</t>
  </si>
  <si>
    <t>1412, 1416</t>
  </si>
  <si>
    <t>1411, 1415</t>
  </si>
  <si>
    <t>1438</t>
  </si>
  <si>
    <t>1437</t>
  </si>
  <si>
    <t>1439</t>
  </si>
  <si>
    <t>1440</t>
  </si>
  <si>
    <t>1442, 1444</t>
  </si>
  <si>
    <t>1443, 1445</t>
  </si>
  <si>
    <t>1503</t>
  </si>
  <si>
    <t>1504</t>
  </si>
  <si>
    <t>1505</t>
  </si>
  <si>
    <t>1509, 1515, 1521</t>
  </si>
  <si>
    <t>1510, 1516, 1522</t>
  </si>
  <si>
    <t>1511, 1517, 1523</t>
  </si>
  <si>
    <t>1581</t>
  </si>
  <si>
    <t>1582</t>
  </si>
  <si>
    <t>1583</t>
  </si>
  <si>
    <t>1584, 1586, 1588, 1592, 1594</t>
  </si>
  <si>
    <t>1585, 1587, 1589, 1593, 1595</t>
  </si>
  <si>
    <t>1590</t>
  </si>
  <si>
    <t>1591</t>
  </si>
  <si>
    <t>1596, 1598, 1600</t>
  </si>
  <si>
    <t>1597, 1599, 1601</t>
  </si>
  <si>
    <t>1602, 1604, 1606</t>
  </si>
  <si>
    <t>1603, 1605, 1607</t>
  </si>
  <si>
    <t>1608</t>
  </si>
  <si>
    <t>1609</t>
  </si>
  <si>
    <t>1610, 1612, 1614</t>
  </si>
  <si>
    <t>1611, 1613, 1615</t>
  </si>
  <si>
    <t>1633</t>
  </si>
  <si>
    <t>1634</t>
  </si>
  <si>
    <t>1635</t>
  </si>
  <si>
    <t>1636, 1638</t>
  </si>
  <si>
    <t>1637, 1639</t>
  </si>
  <si>
    <t>1641</t>
  </si>
  <si>
    <t>1642</t>
  </si>
  <si>
    <t>1643</t>
  </si>
  <si>
    <t>1644, 1646</t>
  </si>
  <si>
    <t>1645, 1647</t>
  </si>
  <si>
    <t>1649</t>
  </si>
  <si>
    <t>1650</t>
  </si>
  <si>
    <t>1651</t>
  </si>
  <si>
    <t>1652, 1654, 1656</t>
  </si>
  <si>
    <t>1653, 1655, 1657</t>
  </si>
  <si>
    <t>1658, 1662</t>
  </si>
  <si>
    <t>1659, 1663</t>
  </si>
  <si>
    <t>1660</t>
  </si>
  <si>
    <t>1664</t>
  </si>
  <si>
    <t>1665</t>
  </si>
  <si>
    <t>1666, 1668, 1670, 1672</t>
  </si>
  <si>
    <t>1667, 1669, 1671, 1673</t>
  </si>
  <si>
    <t>1674, 1676, 1678, 1680, 1682, 1684, 1686, 1688, 1690, 1692</t>
  </si>
  <si>
    <t>1675, 1677, 1679, 1681, 1683, 1685, 1687, 1689, 1691, 1693</t>
  </si>
  <si>
    <t>1739</t>
  </si>
  <si>
    <t>1740</t>
  </si>
  <si>
    <t>1741</t>
  </si>
  <si>
    <t>1742, 1744, 1746, 1748, 1750</t>
  </si>
  <si>
    <t>1743, 1745, 1747, 1749, 1751</t>
  </si>
  <si>
    <t>1752</t>
  </si>
  <si>
    <t>1753</t>
  </si>
  <si>
    <t>1754, 1756, 1758</t>
  </si>
  <si>
    <t>1755, 1757, 1759</t>
  </si>
  <si>
    <t>1785</t>
  </si>
  <si>
    <t>1786</t>
  </si>
  <si>
    <t>1787</t>
  </si>
  <si>
    <t>1788, 1790, 1792, 1794</t>
  </si>
  <si>
    <t>1789, 1791, 1793, 1795</t>
  </si>
  <si>
    <t>1813</t>
  </si>
  <si>
    <t>1814</t>
  </si>
  <si>
    <t>1815</t>
  </si>
  <si>
    <t>1816, 1818</t>
  </si>
  <si>
    <t>1817, 1819</t>
  </si>
  <si>
    <t>1839</t>
  </si>
  <si>
    <t>1840</t>
  </si>
  <si>
    <t>1842, 1850</t>
  </si>
  <si>
    <t>1843, 1851</t>
  </si>
  <si>
    <t>1847</t>
  </si>
  <si>
    <t>1848</t>
  </si>
  <si>
    <t>1857</t>
  </si>
  <si>
    <t>1859</t>
  </si>
  <si>
    <t>1860</t>
  </si>
  <si>
    <t>1861</t>
  </si>
  <si>
    <t>1862, 1924</t>
  </si>
  <si>
    <t>1863, 1925</t>
  </si>
  <si>
    <t>1865, 1867</t>
  </si>
  <si>
    <t>1870, 1872</t>
  </si>
  <si>
    <t>1871, 1873</t>
  </si>
  <si>
    <t>1877</t>
  </si>
  <si>
    <t>1878</t>
  </si>
  <si>
    <t>1879</t>
  </si>
  <si>
    <t>1880</t>
  </si>
  <si>
    <t>1881</t>
  </si>
  <si>
    <t>1883</t>
  </si>
  <si>
    <t>1884, 1886, 1888, 1890, 1892</t>
  </si>
  <si>
    <t>1885, 1887, 1889, 1891, 1893</t>
  </si>
  <si>
    <t>1896, 1898</t>
  </si>
  <si>
    <t>1897, 1899</t>
  </si>
  <si>
    <t>1902</t>
  </si>
  <si>
    <t>1903</t>
  </si>
  <si>
    <t>1904</t>
  </si>
  <si>
    <t>1905</t>
  </si>
  <si>
    <t>1906</t>
  </si>
  <si>
    <t>1907</t>
  </si>
  <si>
    <t>1908, 1910, 1912, 1914, 1916</t>
  </si>
  <si>
    <t>1909, 1911, 1913, 1915, 1917</t>
  </si>
  <si>
    <t>2018</t>
  </si>
  <si>
    <t>2019</t>
  </si>
  <si>
    <t>2022</t>
  </si>
  <si>
    <t>2023</t>
  </si>
  <si>
    <t>2024</t>
  </si>
  <si>
    <t>2025</t>
  </si>
  <si>
    <t>2026, 2030, 2032</t>
  </si>
  <si>
    <t>2027, 2031, 2033</t>
  </si>
  <si>
    <t>2370</t>
  </si>
  <si>
    <t>2371</t>
  </si>
  <si>
    <t>2378, 2398, 2402</t>
  </si>
  <si>
    <t>2379, 2399, 2403</t>
  </si>
  <si>
    <t>2382</t>
  </si>
  <si>
    <t>2383</t>
  </si>
  <si>
    <t>2384</t>
  </si>
  <si>
    <t>2385</t>
  </si>
  <si>
    <t>2386</t>
  </si>
  <si>
    <t>2387</t>
  </si>
  <si>
    <t>2388</t>
  </si>
  <si>
    <t>2389</t>
  </si>
  <si>
    <t>2390, 2396, 2400</t>
  </si>
  <si>
    <t>2391, 2397, 2401</t>
  </si>
  <si>
    <t>2392, 2394</t>
  </si>
  <si>
    <t>2393, 2395</t>
  </si>
  <si>
    <t>2652</t>
  </si>
  <si>
    <t>2653</t>
  </si>
  <si>
    <t>2656</t>
  </si>
  <si>
    <t>2657</t>
  </si>
  <si>
    <t>2660, 2664</t>
  </si>
  <si>
    <t>2661, 2665</t>
  </si>
  <si>
    <t>2930</t>
  </si>
  <si>
    <t>2931</t>
  </si>
  <si>
    <t>2936</t>
  </si>
  <si>
    <t>2937</t>
  </si>
  <si>
    <t>2938, 2944</t>
  </si>
  <si>
    <t>2939, 2945</t>
  </si>
  <si>
    <t>2946</t>
  </si>
  <si>
    <t>2947</t>
  </si>
  <si>
    <t>2948</t>
  </si>
  <si>
    <t>2949</t>
  </si>
  <si>
    <t>2959, 2961</t>
  </si>
  <si>
    <t>2960, 2962</t>
  </si>
  <si>
    <t>2981</t>
  </si>
  <si>
    <t>2982</t>
  </si>
  <si>
    <t>2983</t>
  </si>
  <si>
    <t>2986</t>
  </si>
  <si>
    <t>2987</t>
  </si>
  <si>
    <t>2988</t>
  </si>
  <si>
    <t>2997, 3002</t>
  </si>
  <si>
    <t>2999, 3004</t>
  </si>
  <si>
    <t>2998, 3003</t>
  </si>
  <si>
    <t>3198</t>
  </si>
  <si>
    <t>3199</t>
  </si>
  <si>
    <t>3200</t>
  </si>
  <si>
    <t>3201</t>
  </si>
  <si>
    <t>3213</t>
  </si>
  <si>
    <t>3214</t>
  </si>
  <si>
    <t>3217</t>
  </si>
  <si>
    <t>3218</t>
  </si>
  <si>
    <t>3219</t>
  </si>
  <si>
    <t>3220</t>
  </si>
  <si>
    <t>3221</t>
  </si>
  <si>
    <t>3222</t>
  </si>
  <si>
    <t>3223</t>
  </si>
  <si>
    <t>3224</t>
  </si>
  <si>
    <t>3226, 3228</t>
  </si>
  <si>
    <t>3227, 3229</t>
  </si>
  <si>
    <t>3240, 3244</t>
  </si>
  <si>
    <t>3241, 3245</t>
  </si>
  <si>
    <t>3246, 3248</t>
  </si>
  <si>
    <t>3247, 3249</t>
  </si>
  <si>
    <t>3323</t>
  </si>
  <si>
    <t>3324</t>
  </si>
  <si>
    <t>3327</t>
  </si>
  <si>
    <t>3328</t>
  </si>
  <si>
    <t>3353, 3357</t>
  </si>
  <si>
    <t>3354, 3358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</si>
  <si>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</si>
  <si>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</si>
  <si>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</si>
  <si>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</si>
  <si>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</si>
  <si>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</si>
  <si>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</si>
  <si>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</si>
  <si>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</si>
  <si>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3489, 3491</t>
  </si>
  <si>
    <t>3490, 3492</t>
  </si>
  <si>
    <t>3493, 3495, 3497</t>
  </si>
  <si>
    <t>3494, 3496, 3498</t>
  </si>
  <si>
    <t>3545</t>
  </si>
  <si>
    <t>3546</t>
  </si>
  <si>
    <t>3547</t>
  </si>
  <si>
    <t>3548</t>
  </si>
  <si>
    <t>3559</t>
  </si>
  <si>
    <t>3560</t>
  </si>
  <si>
    <t>3561</t>
  </si>
  <si>
    <t>3562</t>
  </si>
  <si>
    <t>3567</t>
  </si>
  <si>
    <t>3568</t>
  </si>
  <si>
    <t>3581, 3583</t>
  </si>
  <si>
    <t>3582, 3584</t>
  </si>
  <si>
    <t>3597, 3599</t>
  </si>
  <si>
    <t>3598, 3600</t>
  </si>
  <si>
    <t>3601, 3605</t>
  </si>
  <si>
    <t>3602, 3606</t>
  </si>
  <si>
    <t>3693</t>
  </si>
  <si>
    <t>3694</t>
  </si>
  <si>
    <t>3695</t>
  </si>
  <si>
    <t>3696</t>
  </si>
  <si>
    <t>3719</t>
  </si>
  <si>
    <t>3720</t>
  </si>
  <si>
    <t>3721</t>
  </si>
  <si>
    <t>3722</t>
  </si>
  <si>
    <t>3723</t>
  </si>
  <si>
    <t>3724</t>
  </si>
  <si>
    <t>3734, 3736</t>
  </si>
  <si>
    <t>3735, 3737</t>
  </si>
  <si>
    <t>3740</t>
  </si>
  <si>
    <t>3741</t>
  </si>
  <si>
    <t>3742</t>
  </si>
  <si>
    <t>3743</t>
  </si>
  <si>
    <t>3744</t>
  </si>
  <si>
    <t>3745</t>
  </si>
  <si>
    <t>3748</t>
  </si>
  <si>
    <t>3764, 3766, 3768</t>
  </si>
  <si>
    <t>3765, 3767, 3769</t>
  </si>
  <si>
    <t>3787, 3789</t>
  </si>
  <si>
    <t>3788, 3790</t>
  </si>
  <si>
    <t>3791, 3793, 3795</t>
  </si>
  <si>
    <t>3792, 3794, 3796</t>
  </si>
  <si>
    <t>3800</t>
  </si>
  <si>
    <t>3801</t>
  </si>
  <si>
    <t>3802</t>
  </si>
  <si>
    <t>3805</t>
  </si>
  <si>
    <t>3806</t>
  </si>
  <si>
    <t>3807</t>
  </si>
  <si>
    <t>3852, 3857</t>
  </si>
  <si>
    <t>3854, 3859</t>
  </si>
  <si>
    <t>3853, 3858</t>
  </si>
  <si>
    <t>4023</t>
  </si>
  <si>
    <t>4025</t>
  </si>
  <si>
    <t>4024</t>
  </si>
  <si>
    <t>4026</t>
  </si>
  <si>
    <t>4039</t>
  </si>
  <si>
    <t>4040</t>
  </si>
  <si>
    <t>4088, 4090</t>
  </si>
  <si>
    <t>4089, 4091</t>
  </si>
  <si>
    <t>4102, 4104</t>
  </si>
  <si>
    <t>4103, 4105</t>
  </si>
  <si>
    <t>4269</t>
  </si>
  <si>
    <t>4270</t>
  </si>
  <si>
    <t>4274</t>
  </si>
  <si>
    <t>4273</t>
  </si>
  <si>
    <t>4308</t>
  </si>
  <si>
    <t>4309</t>
  </si>
  <si>
    <t>4310</t>
  </si>
  <si>
    <t>4313</t>
  </si>
  <si>
    <t>4314</t>
  </si>
  <si>
    <t>4315</t>
  </si>
  <si>
    <t>4344, 4348</t>
  </si>
  <si>
    <t>4345, 4349</t>
  </si>
  <si>
    <t>4386, 4391</t>
  </si>
  <si>
    <t>4388, 4393</t>
  </si>
  <si>
    <t>4387, 4392</t>
  </si>
  <si>
    <t>4552</t>
  </si>
  <si>
    <t>4553</t>
  </si>
  <si>
    <t>4554</t>
  </si>
  <si>
    <t>4555</t>
  </si>
  <si>
    <t>4569</t>
  </si>
  <si>
    <t>4570</t>
  </si>
  <si>
    <t>4573</t>
  </si>
  <si>
    <t>4575</t>
  </si>
  <si>
    <t>4574</t>
  </si>
  <si>
    <t>4576</t>
  </si>
  <si>
    <t>4577</t>
  </si>
  <si>
    <t>4578</t>
  </si>
  <si>
    <t>4579</t>
  </si>
  <si>
    <t>4580</t>
  </si>
  <si>
    <t>4641, 4643</t>
  </si>
  <si>
    <t>4642, 4644</t>
  </si>
  <si>
    <t>4659, 4663</t>
  </si>
  <si>
    <t>4660, 4664</t>
  </si>
  <si>
    <t>4665, 4667</t>
  </si>
  <si>
    <t>4666, 4668</t>
  </si>
  <si>
    <t>4689</t>
  </si>
  <si>
    <t>4690</t>
  </si>
  <si>
    <t>4693</t>
  </si>
  <si>
    <t>4694</t>
  </si>
  <si>
    <t>4772</t>
  </si>
  <si>
    <t>4773</t>
  </si>
  <si>
    <t>4774</t>
  </si>
  <si>
    <t>4775</t>
  </si>
  <si>
    <t>4776</t>
  </si>
  <si>
    <t>4777</t>
  </si>
  <si>
    <t>4784, 4788</t>
  </si>
  <si>
    <t>4785, 4789</t>
  </si>
  <si>
    <t>4834</t>
  </si>
  <si>
    <t>4836</t>
  </si>
  <si>
    <t>4835</t>
  </si>
  <si>
    <t>4837</t>
  </si>
  <si>
    <t>4839</t>
  </si>
  <si>
    <t>4838</t>
  </si>
  <si>
    <t>4840</t>
  </si>
  <si>
    <t>4841</t>
  </si>
  <si>
    <t>4842</t>
  </si>
  <si>
    <t>4869, 4871, 4873</t>
  </si>
  <si>
    <t>4870, 4872, 4874</t>
  </si>
  <si>
    <t>4932, 4934</t>
  </si>
  <si>
    <t>4933, 4935</t>
  </si>
  <si>
    <t>4936, 4938, 4940</t>
  </si>
  <si>
    <t>4937, 4939, 4941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</si>
  <si>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</si>
  <si>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</si>
  <si>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</si>
  <si>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</si>
  <si>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</si>
  <si>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</si>
  <si>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</si>
  <si>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</si>
  <si>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</si>
  <si>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</si>
  <si>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</si>
  <si>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</si>
  <si>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</si>
  <si>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</si>
  <si>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</si>
  <si>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</si>
  <si>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</si>
  <si>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</si>
  <si>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</si>
  <si>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</si>
  <si>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5390</t>
  </si>
  <si>
    <t>5394</t>
  </si>
  <si>
    <t>5396</t>
  </si>
  <si>
    <t>5397</t>
  </si>
  <si>
    <t>5398</t>
  </si>
  <si>
    <t>5400</t>
  </si>
  <si>
    <t>5401</t>
  </si>
  <si>
    <t>5402</t>
  </si>
  <si>
    <t>5403</t>
  </si>
  <si>
    <t>5404</t>
  </si>
  <si>
    <t>5406</t>
  </si>
  <si>
    <t>5405</t>
  </si>
  <si>
    <t>5407</t>
  </si>
  <si>
    <t>5409</t>
  </si>
  <si>
    <t>5408</t>
  </si>
  <si>
    <t>5410</t>
  </si>
  <si>
    <t>5411</t>
  </si>
  <si>
    <t>5413</t>
  </si>
  <si>
    <t>5414</t>
  </si>
  <si>
    <t>5416</t>
  </si>
  <si>
    <t>5417</t>
  </si>
  <si>
    <t>5438</t>
  </si>
  <si>
    <t>5441</t>
  </si>
  <si>
    <t>5444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</si>
  <si>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</si>
  <si>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</si>
  <si>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</si>
  <si>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</si>
  <si>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</si>
  <si>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</si>
  <si>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</si>
  <si>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</si>
  <si>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</si>
  <si>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5511</t>
  </si>
  <si>
    <t>5510</t>
  </si>
  <si>
    <t>5512</t>
  </si>
  <si>
    <t>5513, 5523, 5532</t>
  </si>
  <si>
    <t>5516, 5525, 5534</t>
  </si>
  <si>
    <t>5515</t>
  </si>
  <si>
    <t>5514, 5524, 5533</t>
  </si>
  <si>
    <t>5517, 5526, 5535</t>
  </si>
  <si>
    <t>5519, 5528, 5537</t>
  </si>
  <si>
    <t>5518, 5527, 5536</t>
  </si>
  <si>
    <t>5520, 5529, 5538</t>
  </si>
  <si>
    <t>5522, 5531, 5540</t>
  </si>
  <si>
    <t>5521, 5530, 5539</t>
  </si>
  <si>
    <t>5541, 5550</t>
  </si>
  <si>
    <t>5542, 5551</t>
  </si>
  <si>
    <t>5544, 5552</t>
  </si>
  <si>
    <t>5545, 5553</t>
  </si>
  <si>
    <t>5547, 5554</t>
  </si>
  <si>
    <t>5548, 5555</t>
  </si>
  <si>
    <t>5556, 6209</t>
  </si>
  <si>
    <t>5557, 6210</t>
  </si>
  <si>
    <t>5560, 6211</t>
  </si>
  <si>
    <t>5561, 6212</t>
  </si>
  <si>
    <t>5564, 6213</t>
  </si>
  <si>
    <t>5565, 6214</t>
  </si>
  <si>
    <t>5571</t>
  </si>
  <si>
    <t>5572</t>
  </si>
  <si>
    <t>5575</t>
  </si>
  <si>
    <t>5574</t>
  </si>
  <si>
    <t>5573</t>
  </si>
  <si>
    <t>5576</t>
  </si>
  <si>
    <t>5579</t>
  </si>
  <si>
    <t>5578</t>
  </si>
  <si>
    <t>5577</t>
  </si>
  <si>
    <t>5580</t>
  </si>
  <si>
    <t>5583</t>
  </si>
  <si>
    <t>5582</t>
  </si>
  <si>
    <t>5581</t>
  </si>
  <si>
    <t>5584</t>
  </si>
  <si>
    <t>5587</t>
  </si>
  <si>
    <t>5586</t>
  </si>
  <si>
    <t>5585</t>
  </si>
  <si>
    <t>5588</t>
  </si>
  <si>
    <t>5591</t>
  </si>
  <si>
    <t>5590</t>
  </si>
  <si>
    <t>5589</t>
  </si>
  <si>
    <t>5592, 6215</t>
  </si>
  <si>
    <t>5595, 6218</t>
  </si>
  <si>
    <t>5594, 6217</t>
  </si>
  <si>
    <t>5593, 6216</t>
  </si>
  <si>
    <t>5596, 6219</t>
  </si>
  <si>
    <t>5599, 6222</t>
  </si>
  <si>
    <t>5598, 6221</t>
  </si>
  <si>
    <t>5597, 6220</t>
  </si>
  <si>
    <t>5600, 6223</t>
  </si>
  <si>
    <t>5603, 6226</t>
  </si>
  <si>
    <t>5602, 6225</t>
  </si>
  <si>
    <t>5601, 6224</t>
  </si>
  <si>
    <t>5604</t>
  </si>
  <si>
    <t>5606</t>
  </si>
  <si>
    <t>5605</t>
  </si>
  <si>
    <t>5607</t>
  </si>
  <si>
    <t>5609</t>
  </si>
  <si>
    <t>5608</t>
  </si>
  <si>
    <t>5610</t>
  </si>
  <si>
    <t>5616</t>
  </si>
  <si>
    <t>5615</t>
  </si>
  <si>
    <t>5614</t>
  </si>
  <si>
    <t>5617</t>
  </si>
  <si>
    <t>5620</t>
  </si>
  <si>
    <t>5619</t>
  </si>
  <si>
    <t>5618</t>
  </si>
  <si>
    <t>5621</t>
  </si>
  <si>
    <t>5624</t>
  </si>
  <si>
    <t>5623</t>
  </si>
  <si>
    <t>5622</t>
  </si>
  <si>
    <t>5625</t>
  </si>
  <si>
    <t>5627</t>
  </si>
  <si>
    <t>5626</t>
  </si>
  <si>
    <t>5628</t>
  </si>
  <si>
    <t>5630</t>
  </si>
  <si>
    <t>5629</t>
  </si>
  <si>
    <t>5631</t>
  </si>
  <si>
    <t>5633</t>
  </si>
  <si>
    <t>5632</t>
  </si>
  <si>
    <t>5634</t>
  </si>
  <si>
    <t>5636</t>
  </si>
  <si>
    <t>5635</t>
  </si>
  <si>
    <t>5637</t>
  </si>
  <si>
    <t>5639</t>
  </si>
  <si>
    <t>5638</t>
  </si>
  <si>
    <t>5640</t>
  </si>
  <si>
    <t>5642</t>
  </si>
  <si>
    <t>5641</t>
  </si>
  <si>
    <t>5643</t>
  </si>
  <si>
    <t>5645</t>
  </si>
  <si>
    <t>5644</t>
  </si>
  <si>
    <t>5646</t>
  </si>
  <si>
    <t>5648</t>
  </si>
  <si>
    <t>5647</t>
  </si>
  <si>
    <t>5649</t>
  </si>
  <si>
    <t>5651</t>
  </si>
  <si>
    <t>5650</t>
  </si>
  <si>
    <t>5652</t>
  </si>
  <si>
    <t>5654</t>
  </si>
  <si>
    <t>5653</t>
  </si>
  <si>
    <t>5655</t>
  </si>
  <si>
    <t>5656</t>
  </si>
  <si>
    <t>5657</t>
  </si>
  <si>
    <t>5658</t>
  </si>
  <si>
    <t>5659, 5663, 5667, 5675, 5679</t>
  </si>
  <si>
    <t>5662, 5666, 5670, 5678, 5682</t>
  </si>
  <si>
    <t>5661, 5665, 5669, 5677, 5681</t>
  </si>
  <si>
    <t>5660, 5664, 5668, 5676, 5680</t>
  </si>
  <si>
    <t>5671</t>
  </si>
  <si>
    <t>5673</t>
  </si>
  <si>
    <t>5672</t>
  </si>
  <si>
    <t>5683, 5685, 5688</t>
  </si>
  <si>
    <t>5687</t>
  </si>
  <si>
    <t>5684, 5686, 5689</t>
  </si>
  <si>
    <t>5692, 5696, 5698</t>
  </si>
  <si>
    <t>5695</t>
  </si>
  <si>
    <t>5693, 5697, 5699</t>
  </si>
  <si>
    <t>5700</t>
  </si>
  <si>
    <t>5701</t>
  </si>
  <si>
    <t>5702, 5706, 5708</t>
  </si>
  <si>
    <t>5704</t>
  </si>
  <si>
    <t>5703, 5707, 5709</t>
  </si>
  <si>
    <t>5710</t>
  </si>
  <si>
    <t>5711</t>
  </si>
  <si>
    <t>5712, 6227</t>
  </si>
  <si>
    <t>5715</t>
  </si>
  <si>
    <t>5714</t>
  </si>
  <si>
    <t>5713, 6228</t>
  </si>
  <si>
    <t>5716</t>
  </si>
  <si>
    <t>5719</t>
  </si>
  <si>
    <t>5718</t>
  </si>
  <si>
    <t>5717</t>
  </si>
  <si>
    <t>5720</t>
  </si>
  <si>
    <t>5721</t>
  </si>
  <si>
    <t>5722</t>
  </si>
  <si>
    <t>5724</t>
  </si>
  <si>
    <t>5723</t>
  </si>
  <si>
    <t>5725</t>
  </si>
  <si>
    <t>5727</t>
  </si>
  <si>
    <t>5726</t>
  </si>
  <si>
    <t>5728</t>
  </si>
  <si>
    <t>5730</t>
  </si>
  <si>
    <t>5729</t>
  </si>
  <si>
    <t>5731</t>
  </si>
  <si>
    <t>5733</t>
  </si>
  <si>
    <t>5732</t>
  </si>
  <si>
    <t>5734</t>
  </si>
  <si>
    <t>5737</t>
  </si>
  <si>
    <t>5738</t>
  </si>
  <si>
    <t>5741</t>
  </si>
  <si>
    <t>5740, 6230</t>
  </si>
  <si>
    <t>5739, 6229</t>
  </si>
  <si>
    <t>5742</t>
  </si>
  <si>
    <t>5743</t>
  </si>
  <si>
    <t>5744</t>
  </si>
  <si>
    <t>5745</t>
  </si>
  <si>
    <t>5746</t>
  </si>
  <si>
    <t>5747</t>
  </si>
  <si>
    <t>5749, 5758, 5760, 5763, 5771, 5780, 5792, 5795, 5798, 5801, 5804, 5810, 5819, 5878</t>
  </si>
  <si>
    <t>5751, 5762, 5773, 5782, 5794, 5797, 5800, 5803, 5806, 5812, 5821, 5880</t>
  </si>
  <si>
    <t>5750, 5759, 5761, 5764, 5772, 5781, 5793, 5796, 5799, 5802, 5805, 5811, 5820, 5879</t>
  </si>
  <si>
    <t>5752, 5755, 5765, 5783, 5786, 5807, 5813, 5822</t>
  </si>
  <si>
    <t>5754, 5757, 5767, 5785, 5788, 5809, 5815, 5824</t>
  </si>
  <si>
    <t>5753, 5756, 5766, 5784, 5787, 5808, 5814, 5823</t>
  </si>
  <si>
    <t>5768, 5774, 5777, 5816, 5825</t>
  </si>
  <si>
    <t>5770, 5776, 5779, 5818, 5827</t>
  </si>
  <si>
    <t>5769, 5775, 5778, 5817, 5826</t>
  </si>
  <si>
    <t>5828, 5831, 5834, 5837, 5842, 5845</t>
  </si>
  <si>
    <t>5830, 5833, 5836, 5839, 5844, 5847</t>
  </si>
  <si>
    <t>5829, 5832, 5835, 5838, 5843, 5846</t>
  </si>
  <si>
    <t>5848, 5857, 5860, 5863</t>
  </si>
  <si>
    <t>5850, 5859, 5862, 5865</t>
  </si>
  <si>
    <t>5849, 5858, 5861, 5864</t>
  </si>
  <si>
    <t>5851</t>
  </si>
  <si>
    <t>5852</t>
  </si>
  <si>
    <t>5854</t>
  </si>
  <si>
    <t>5856</t>
  </si>
  <si>
    <t>5855</t>
  </si>
  <si>
    <t>5866, 5872</t>
  </si>
  <si>
    <t>5868, 5874</t>
  </si>
  <si>
    <t>5867, 5873</t>
  </si>
  <si>
    <t>5869</t>
  </si>
  <si>
    <t>5871</t>
  </si>
  <si>
    <t>5870</t>
  </si>
  <si>
    <t>5875, 5886, 5889, 5907, 6235</t>
  </si>
  <si>
    <t>5877, 5888, 5891</t>
  </si>
  <si>
    <t>5876, 5887, 5890, 5908, 6236</t>
  </si>
  <si>
    <t>5884, 5895, 5901, 5904, 6231</t>
  </si>
  <si>
    <t>5897, 5903, 5906</t>
  </si>
  <si>
    <t>6234</t>
  </si>
  <si>
    <t>5885, 5896, 5902, 5905, 6232, 6233</t>
  </si>
  <si>
    <t>5892, 5898, 5912, 5915, 5918, 5921, 5924</t>
  </si>
  <si>
    <t>5894, 5914, 5917, 5920, 5923, 5926</t>
  </si>
  <si>
    <t>5893, 5899, 5913, 5916, 5919, 5922, 5925</t>
  </si>
  <si>
    <t>5911</t>
  </si>
  <si>
    <t>5910</t>
  </si>
  <si>
    <t>5927, 5929, 5932, 5935, 5937, 5939, 5941, 5943, 5946, 5949, 5952, 5955, 5958, 6237, 6239, 6241, 6243, 6245</t>
  </si>
  <si>
    <t>5931, 5934, 5945, 5948, 5951, 5954, 5957, 5960</t>
  </si>
  <si>
    <t>5928, 5930, 5933, 5936, 5938, 5940, 5942, 5944, 5947, 5950, 5953, 5956, 5959, 6238, 6240, 6242, 6244, 6246</t>
  </si>
  <si>
    <t>5961</t>
  </si>
  <si>
    <t>5963</t>
  </si>
  <si>
    <t>5962</t>
  </si>
  <si>
    <t>5977, 6247</t>
  </si>
  <si>
    <t>5978, 6248</t>
  </si>
  <si>
    <t>5980</t>
  </si>
  <si>
    <t>5981</t>
  </si>
  <si>
    <t>5983</t>
  </si>
  <si>
    <t>5984</t>
  </si>
  <si>
    <t>5985</t>
  </si>
  <si>
    <t>5986</t>
  </si>
  <si>
    <t>5988</t>
  </si>
  <si>
    <t>5989</t>
  </si>
  <si>
    <t>6003, 6250</t>
  </si>
  <si>
    <t>6004, 6251</t>
  </si>
  <si>
    <t>6016</t>
  </si>
  <si>
    <t>6015</t>
  </si>
  <si>
    <t>6017</t>
  </si>
  <si>
    <t>6018</t>
  </si>
  <si>
    <t>6022</t>
  </si>
  <si>
    <t>6021</t>
  </si>
  <si>
    <t>6023</t>
  </si>
  <si>
    <t>6024</t>
  </si>
  <si>
    <t>6025, 6028, 6030</t>
  </si>
  <si>
    <t>6027</t>
  </si>
  <si>
    <t>6026, 6029, 6031</t>
  </si>
  <si>
    <t>6036, 6039, 6042, 6045, 6048</t>
  </si>
  <si>
    <t>6038, 6041, 6044, 6047, 6050</t>
  </si>
  <si>
    <t>6037, 6040, 6043, 6046, 6049</t>
  </si>
  <si>
    <t>6051</t>
  </si>
  <si>
    <t>6053</t>
  </si>
  <si>
    <t>6052</t>
  </si>
  <si>
    <t>6054</t>
  </si>
  <si>
    <t>6055</t>
  </si>
  <si>
    <t>6056, 6058, 6060, 6062, 6064</t>
  </si>
  <si>
    <t>6066</t>
  </si>
  <si>
    <t>6057, 6059, 6061, 6063, 6065</t>
  </si>
  <si>
    <t>6067, 6069</t>
  </si>
  <si>
    <t>6071</t>
  </si>
  <si>
    <t>6068, 6070</t>
  </si>
  <si>
    <t>6074</t>
  </si>
  <si>
    <t>6076</t>
  </si>
  <si>
    <t>6077</t>
  </si>
  <si>
    <t>6079</t>
  </si>
  <si>
    <t>6080</t>
  </si>
  <si>
    <t>6082</t>
  </si>
  <si>
    <t>6083, 6253</t>
  </si>
  <si>
    <t>6085</t>
  </si>
  <si>
    <t>6084, 6254</t>
  </si>
  <si>
    <t>6086</t>
  </si>
  <si>
    <t>6088</t>
  </si>
  <si>
    <t>6087</t>
  </si>
  <si>
    <t>6089</t>
  </si>
  <si>
    <t>6091</t>
  </si>
  <si>
    <t>6090</t>
  </si>
  <si>
    <t>6092</t>
  </si>
  <si>
    <t>6094</t>
  </si>
  <si>
    <t>6093</t>
  </si>
  <si>
    <t>6095, 6256</t>
  </si>
  <si>
    <t>6097</t>
  </si>
  <si>
    <t>6096, 6257</t>
  </si>
  <si>
    <t>6098</t>
  </si>
  <si>
    <t>6100</t>
  </si>
  <si>
    <t>6099</t>
  </si>
  <si>
    <t>6101</t>
  </si>
  <si>
    <t>6103</t>
  </si>
  <si>
    <t>6102</t>
  </si>
  <si>
    <t>6104</t>
  </si>
  <si>
    <t>6106</t>
  </si>
  <si>
    <t>6105</t>
  </si>
  <si>
    <t>6107, 6259</t>
  </si>
  <si>
    <t>6109</t>
  </si>
  <si>
    <t>6108, 6260</t>
  </si>
  <si>
    <t>6110</t>
  </si>
  <si>
    <t>6111</t>
  </si>
  <si>
    <t>6112, 6115, 6118, 6121, 6124</t>
  </si>
  <si>
    <t>6114, 6117, 6120, 6123</t>
  </si>
  <si>
    <t>6113, 6116, 6119, 6122, 6125</t>
  </si>
  <si>
    <t>6126</t>
  </si>
  <si>
    <t>6128</t>
  </si>
  <si>
    <t>6127</t>
  </si>
  <si>
    <t>6129</t>
  </si>
  <si>
    <t>6130</t>
  </si>
  <si>
    <t>6131, 6133</t>
  </si>
  <si>
    <t>6132, 6134</t>
  </si>
  <si>
    <t>6150, 6152</t>
  </si>
  <si>
    <t>6151, 6153</t>
  </si>
  <si>
    <t>6154, 6156</t>
  </si>
  <si>
    <t>6155, 6157</t>
  </si>
  <si>
    <t>6187, 6189</t>
  </si>
  <si>
    <t>6188, 6190</t>
  </si>
  <si>
    <t>6191, 6193</t>
  </si>
  <si>
    <t>6192, 6194</t>
  </si>
  <si>
    <t>6195, 6198</t>
  </si>
  <si>
    <t>6197, 6200</t>
  </si>
  <si>
    <t>6196, 6199</t>
  </si>
  <si>
    <t>6262, 6271, 6280</t>
  </si>
  <si>
    <t>6264, 6273, 6282</t>
  </si>
  <si>
    <t>6263, 6272, 6281</t>
  </si>
  <si>
    <t>6265, 6274, 6283</t>
  </si>
  <si>
    <t>6267, 6276, 6285</t>
  </si>
  <si>
    <t>6266, 6275, 6284</t>
  </si>
  <si>
    <t>6268, 6277, 6286</t>
  </si>
  <si>
    <t>6270, 6279, 6288</t>
  </si>
  <si>
    <t>6269, 6278, 6287</t>
  </si>
  <si>
    <t>6289, 6298</t>
  </si>
  <si>
    <t>6291</t>
  </si>
  <si>
    <t>6290, 6299</t>
  </si>
  <si>
    <t>6292, 6300</t>
  </si>
  <si>
    <t>6294</t>
  </si>
  <si>
    <t>6293, 6301</t>
  </si>
  <si>
    <t>6295, 6302</t>
  </si>
  <si>
    <t>6297</t>
  </si>
  <si>
    <t>6296, 6303</t>
  </si>
  <si>
    <t>6304</t>
  </si>
  <si>
    <t>6307</t>
  </si>
  <si>
    <t>6306</t>
  </si>
  <si>
    <t>6305</t>
  </si>
  <si>
    <t>6308</t>
  </si>
  <si>
    <t>6311</t>
  </si>
  <si>
    <t>6310</t>
  </si>
  <si>
    <t>6309</t>
  </si>
  <si>
    <t>6312</t>
  </si>
  <si>
    <t>6313</t>
  </si>
  <si>
    <t>6319</t>
  </si>
  <si>
    <t>6318</t>
  </si>
  <si>
    <t>6317</t>
  </si>
  <si>
    <t>6320</t>
  </si>
  <si>
    <t>6323</t>
  </si>
  <si>
    <t>6322</t>
  </si>
  <si>
    <t>6321</t>
  </si>
  <si>
    <t>6324</t>
  </si>
  <si>
    <t>6327</t>
  </si>
  <si>
    <t>6326</t>
  </si>
  <si>
    <t>6325</t>
  </si>
  <si>
    <t>6328</t>
  </si>
  <si>
    <t>6331</t>
  </si>
  <si>
    <t>6330</t>
  </si>
  <si>
    <t>6329</t>
  </si>
  <si>
    <t>6332</t>
  </si>
  <si>
    <t>6335</t>
  </si>
  <si>
    <t>6334</t>
  </si>
  <si>
    <t>6333</t>
  </si>
  <si>
    <t>6336</t>
  </si>
  <si>
    <t>6339</t>
  </si>
  <si>
    <t>6338</t>
  </si>
  <si>
    <t>6337</t>
  </si>
  <si>
    <t>6340</t>
  </si>
  <si>
    <t>6343</t>
  </si>
  <si>
    <t>6342</t>
  </si>
  <si>
    <t>6341</t>
  </si>
  <si>
    <t>6344</t>
  </si>
  <si>
    <t>6347</t>
  </si>
  <si>
    <t>6346</t>
  </si>
  <si>
    <t>6345</t>
  </si>
  <si>
    <t>6348</t>
  </si>
  <si>
    <t>6351</t>
  </si>
  <si>
    <t>6350</t>
  </si>
  <si>
    <t>6349</t>
  </si>
  <si>
    <t>6352</t>
  </si>
  <si>
    <t>6355</t>
  </si>
  <si>
    <t>6357</t>
  </si>
  <si>
    <t>6356</t>
  </si>
  <si>
    <t>6358</t>
  </si>
  <si>
    <t>6360</t>
  </si>
  <si>
    <t>6359</t>
  </si>
  <si>
    <t>6361</t>
  </si>
  <si>
    <t>6364</t>
  </si>
  <si>
    <t>6363</t>
  </si>
  <si>
    <t>6362</t>
  </si>
  <si>
    <t>6365</t>
  </si>
  <si>
    <t>6366</t>
  </si>
  <si>
    <t>6369</t>
  </si>
  <si>
    <t>6372</t>
  </si>
  <si>
    <t>6371</t>
  </si>
  <si>
    <t>6370</t>
  </si>
  <si>
    <t>6373</t>
  </si>
  <si>
    <t>6375</t>
  </si>
  <si>
    <t>6374</t>
  </si>
  <si>
    <t>6376</t>
  </si>
  <si>
    <t>6377</t>
  </si>
  <si>
    <t>6384</t>
  </si>
  <si>
    <t>6385</t>
  </si>
  <si>
    <t>6387</t>
  </si>
  <si>
    <t>6386</t>
  </si>
  <si>
    <t>6388</t>
  </si>
  <si>
    <t>6390</t>
  </si>
  <si>
    <t>6389</t>
  </si>
  <si>
    <t>6391</t>
  </si>
  <si>
    <t>6392</t>
  </si>
  <si>
    <t>6396</t>
  </si>
  <si>
    <t>6395</t>
  </si>
  <si>
    <t>6397</t>
  </si>
  <si>
    <t>6402</t>
  </si>
  <si>
    <t>6401</t>
  </si>
  <si>
    <t>6403, 6407, 6411, 6419, 6423</t>
  </si>
  <si>
    <t>6406, 6410, 6414, 6422, 6426</t>
  </si>
  <si>
    <t>6405, 6409, 6413, 6421, 6425</t>
  </si>
  <si>
    <t>6404, 6408, 6412, 6420, 6424</t>
  </si>
  <si>
    <t>6418</t>
  </si>
  <si>
    <t>6417</t>
  </si>
  <si>
    <t>6416</t>
  </si>
  <si>
    <t>6431, 6435, 6437</t>
  </si>
  <si>
    <t>6434</t>
  </si>
  <si>
    <t>6433</t>
  </si>
  <si>
    <t>6432, 6436, 6438</t>
  </si>
  <si>
    <t>6439, 6443, 6445</t>
  </si>
  <si>
    <t>6440, 6444, 6446</t>
  </si>
  <si>
    <t>6447</t>
  </si>
  <si>
    <t>6450</t>
  </si>
  <si>
    <t>6449</t>
  </si>
  <si>
    <t>6448</t>
  </si>
  <si>
    <t>6451</t>
  </si>
  <si>
    <t>6454</t>
  </si>
  <si>
    <t>6453</t>
  </si>
  <si>
    <t>6452</t>
  </si>
  <si>
    <t>6456</t>
  </si>
  <si>
    <t>6457</t>
  </si>
  <si>
    <t>6459</t>
  </si>
  <si>
    <t>6458</t>
  </si>
  <si>
    <t>6460</t>
  </si>
  <si>
    <t>6462</t>
  </si>
  <si>
    <t>6461</t>
  </si>
  <si>
    <t>6463</t>
  </si>
  <si>
    <t>6465</t>
  </si>
  <si>
    <t>6464</t>
  </si>
  <si>
    <t>6466</t>
  </si>
  <si>
    <t>6468</t>
  </si>
  <si>
    <t>6467</t>
  </si>
  <si>
    <t>6469</t>
  </si>
  <si>
    <t>6472</t>
  </si>
  <si>
    <t>6471</t>
  </si>
  <si>
    <t>6470</t>
  </si>
  <si>
    <t>6476</t>
  </si>
  <si>
    <t>6478</t>
  </si>
  <si>
    <t>6477</t>
  </si>
  <si>
    <t>6479, 6488, 6490, 6493, 6501, 6510, 6522, 6525, 6528, 6531, 6534, 6540, 6549, 6612</t>
  </si>
  <si>
    <t>6481, 6492, 6503, 6512, 6524, 6527, 6530, 6533, 6536, 6542, 6551, 6614</t>
  </si>
  <si>
    <t>6480, 6489, 6491, 6494, 6502, 6511, 6523, 6526, 6529, 6532, 6535, 6541, 6550, 6613</t>
  </si>
  <si>
    <t>6482, 6485, 6495, 6513, 6516, 6537, 6543, 6552</t>
  </si>
  <si>
    <t>6484, 6487, 6497, 6515, 6518, 6539, 6545, 6554</t>
  </si>
  <si>
    <t>6483, 6486, 6496, 6514, 6517, 6538, 6544, 6553</t>
  </si>
  <si>
    <t>6498, 6504, 6507, 6546, 6555</t>
  </si>
  <si>
    <t>6500, 6506, 6509, 6548, 6557</t>
  </si>
  <si>
    <t>6499, 6505, 6508, 6547, 6556</t>
  </si>
  <si>
    <t>6558</t>
  </si>
  <si>
    <t>6559</t>
  </si>
  <si>
    <t>6560, 6563, 6566, 6569, 6574, 6577</t>
  </si>
  <si>
    <t>6562, 6565, 6568, 6571, 6576, 6579</t>
  </si>
  <si>
    <t>6561, 6564, 6567, 6570, 6575, 6578</t>
  </si>
  <si>
    <t>6572</t>
  </si>
  <si>
    <t>6573</t>
  </si>
  <si>
    <t>6580, 6589, 6592, 6595</t>
  </si>
  <si>
    <t>6582, 6591, 6594, 6597</t>
  </si>
  <si>
    <t>6581, 6590, 6593, 6596</t>
  </si>
  <si>
    <t>6600, 6606</t>
  </si>
  <si>
    <t>6602, 6608</t>
  </si>
  <si>
    <t>6601, 6607</t>
  </si>
  <si>
    <t>6609, 6622, 6625, 6643</t>
  </si>
  <si>
    <t>6611, 6624, 6627</t>
  </si>
  <si>
    <t>6610, 6623, 6626, 6644</t>
  </si>
  <si>
    <t>6620, 6631, 6637, 6640</t>
  </si>
  <si>
    <t>6633, 6639, 6642</t>
  </si>
  <si>
    <t>6621, 6632, 6638, 6641</t>
  </si>
  <si>
    <t>6628, 6634, 6648, 6651, 6654, 6657, 6660</t>
  </si>
  <si>
    <t>6636</t>
  </si>
  <si>
    <t>6630, 6650, 6653, 6656, 6659, 6662</t>
  </si>
  <si>
    <t>6629, 6635, 6649, 6652, 6655, 6658, 6661</t>
  </si>
  <si>
    <t>6663, 6666, 6669, 6671, 6673, 6675, 6678, 6681, 6684, 6687, 6690</t>
  </si>
  <si>
    <t>6665, 6668, 6677, 6680, 6683, 6686, 6689, 6692</t>
  </si>
  <si>
    <t>6664, 6667, 6670, 6672, 6674, 6676, 6679, 6682, 6685, 6688, 6691</t>
  </si>
  <si>
    <t>6698</t>
  </si>
  <si>
    <t>6697</t>
  </si>
  <si>
    <t>6699</t>
  </si>
  <si>
    <t>6701</t>
  </si>
  <si>
    <t>6700</t>
  </si>
  <si>
    <t>6702</t>
  </si>
  <si>
    <t>6704</t>
  </si>
  <si>
    <t>6703</t>
  </si>
  <si>
    <t>6705</t>
  </si>
  <si>
    <t>6706</t>
  </si>
  <si>
    <t>6710</t>
  </si>
  <si>
    <t>6709</t>
  </si>
  <si>
    <t>6711</t>
  </si>
  <si>
    <t>6713</t>
  </si>
  <si>
    <t>6712</t>
  </si>
  <si>
    <t>6714</t>
  </si>
  <si>
    <t>6716</t>
  </si>
  <si>
    <t>6715</t>
  </si>
  <si>
    <t>6717</t>
  </si>
  <si>
    <t>6718</t>
  </si>
  <si>
    <t>6745, 6748, 6750, 6752</t>
  </si>
  <si>
    <t>6746, 6749, 6751, 6753</t>
  </si>
  <si>
    <t>6757, 6760, 6763, 6766, 6769</t>
  </si>
  <si>
    <t>6759, 6762, 6765, 6768, 6771</t>
  </si>
  <si>
    <t>6758, 6761, 6764, 6767, 6770</t>
  </si>
  <si>
    <t>6772</t>
  </si>
  <si>
    <t>6773</t>
  </si>
  <si>
    <t>6775, 6777, 6779, 6781, 6783</t>
  </si>
  <si>
    <t>6785</t>
  </si>
  <si>
    <t>6776, 6778, 6780, 6782, 6784</t>
  </si>
  <si>
    <t>6786</t>
  </si>
  <si>
    <t>6787</t>
  </si>
  <si>
    <t>6788</t>
  </si>
  <si>
    <t>6793</t>
  </si>
  <si>
    <t>6794</t>
  </si>
  <si>
    <t>6796</t>
  </si>
  <si>
    <t>6795</t>
  </si>
  <si>
    <t>6802</t>
  </si>
  <si>
    <t>6803</t>
  </si>
  <si>
    <t>6809</t>
  </si>
  <si>
    <t>6810</t>
  </si>
  <si>
    <t>6814</t>
  </si>
  <si>
    <t>6813</t>
  </si>
  <si>
    <t>6826</t>
  </si>
  <si>
    <t>6827</t>
  </si>
  <si>
    <t>6829</t>
  </si>
  <si>
    <t>6830</t>
  </si>
  <si>
    <t>6831</t>
  </si>
  <si>
    <t>6832, 6835, 6837, 6839, 6842, 6845, 6848, 6850</t>
  </si>
  <si>
    <t>6834, 6841, 6844, 6847</t>
  </si>
  <si>
    <t>6833, 6836, 6838, 6840, 6843, 6846, 6849, 6851</t>
  </si>
  <si>
    <t>6852</t>
  </si>
  <si>
    <t>6860</t>
  </si>
  <si>
    <t>6861</t>
  </si>
  <si>
    <t>6864</t>
  </si>
  <si>
    <t>6865</t>
  </si>
  <si>
    <t>6874, 6876</t>
  </si>
  <si>
    <t>6875, 6877</t>
  </si>
  <si>
    <t>6878, 6880</t>
  </si>
  <si>
    <t>6879, 6881</t>
  </si>
  <si>
    <t>6882</t>
  </si>
  <si>
    <t>6883</t>
  </si>
  <si>
    <t>6886</t>
  </si>
  <si>
    <t>6888</t>
  </si>
  <si>
    <t>6887</t>
  </si>
  <si>
    <t>6889</t>
  </si>
  <si>
    <t>6890</t>
  </si>
  <si>
    <t>6891</t>
  </si>
  <si>
    <t>6894</t>
  </si>
  <si>
    <t>6893</t>
  </si>
  <si>
    <t>6892</t>
  </si>
  <si>
    <t>6895</t>
  </si>
  <si>
    <t>6897</t>
  </si>
  <si>
    <t>6896</t>
  </si>
  <si>
    <t>6903</t>
  </si>
  <si>
    <t>6902</t>
  </si>
  <si>
    <t>6907, 6909</t>
  </si>
  <si>
    <t>6908, 6910</t>
  </si>
  <si>
    <t>6911, 6913, 6915</t>
  </si>
  <si>
    <t>6912, 6914, 6916</t>
  </si>
  <si>
    <t>6917</t>
  </si>
  <si>
    <t>6918</t>
  </si>
  <si>
    <t>6919, 6921</t>
  </si>
  <si>
    <t>6920, 6922</t>
  </si>
  <si>
    <t>6923, 6926</t>
  </si>
  <si>
    <t>6925, 6928</t>
  </si>
  <si>
    <t>6924, 6927</t>
  </si>
  <si>
    <t>6929</t>
  </si>
  <si>
    <t>6931</t>
  </si>
  <si>
    <t>6930</t>
  </si>
  <si>
    <t>6932</t>
  </si>
  <si>
    <t>6935</t>
  </si>
  <si>
    <t>6936</t>
  </si>
  <si>
    <t>6937</t>
  </si>
  <si>
    <t>6938</t>
  </si>
  <si>
    <t>6977, 6978</t>
  </si>
  <si>
    <t>6982, 6984, 6986, 6988, 6990</t>
  </si>
  <si>
    <t>6983, 6985, 6987, 6989, 6991</t>
  </si>
  <si>
    <t>6992</t>
  </si>
  <si>
    <t>6993</t>
  </si>
  <si>
    <t>6997</t>
  </si>
  <si>
    <t>6996</t>
  </si>
  <si>
    <t>6998</t>
  </si>
  <si>
    <t>6999</t>
  </si>
  <si>
    <t>7000</t>
  </si>
  <si>
    <t>7003, 7004</t>
  </si>
  <si>
    <t>7005, 7006</t>
  </si>
  <si>
    <t>7009, 7010</t>
  </si>
  <si>
    <t>7011, 7012</t>
  </si>
  <si>
    <t>7015, 7016</t>
  </si>
  <si>
    <t>7017, 7018</t>
  </si>
  <si>
    <t>7020, 7021</t>
  </si>
  <si>
    <t>7022, 7023</t>
  </si>
  <si>
    <t>7024, 7025</t>
  </si>
  <si>
    <t>7026, 7027</t>
  </si>
  <si>
    <t>7028, 7029</t>
  </si>
  <si>
    <t>7030, 7031</t>
  </si>
  <si>
    <t>7036, 7037</t>
  </si>
  <si>
    <t>7038, 7039</t>
  </si>
  <si>
    <t>7042, 7048</t>
  </si>
  <si>
    <t>7043, 7049</t>
  </si>
  <si>
    <t>7044, 7045</t>
  </si>
  <si>
    <t>7046, 7047</t>
  </si>
  <si>
    <t>7056, 7057</t>
  </si>
  <si>
    <t>7058, 7059</t>
  </si>
  <si>
    <t>7066</t>
  </si>
  <si>
    <t>7065</t>
  </si>
  <si>
    <t>7067, 7068</t>
  </si>
  <si>
    <t>7069, 7070</t>
  </si>
  <si>
    <t>7087, 7088</t>
  </si>
  <si>
    <t>7089, 7090</t>
  </si>
  <si>
    <t>7092, 7093</t>
  </si>
  <si>
    <t>7094, 7095</t>
  </si>
  <si>
    <t>7098, 7099</t>
  </si>
  <si>
    <t>7100, 7101</t>
  </si>
  <si>
    <t>7105, 7106</t>
  </si>
  <si>
    <t>7109, 7110</t>
  </si>
  <si>
    <t>7111, 7112</t>
  </si>
  <si>
    <t>7113, 7114</t>
  </si>
  <si>
    <t>7115, 7116</t>
  </si>
  <si>
    <t>7117, 7118</t>
  </si>
  <si>
    <t>7119, 7120</t>
  </si>
  <si>
    <t>7121</t>
  </si>
  <si>
    <t>7123</t>
  </si>
  <si>
    <t>7122</t>
  </si>
  <si>
    <t>7124, 7125</t>
  </si>
  <si>
    <t>7126, 7127</t>
  </si>
  <si>
    <t>7130, 7131</t>
  </si>
  <si>
    <t>7132, 7133</t>
  </si>
  <si>
    <t>7143, 7144</t>
  </si>
  <si>
    <t>7145, 7146</t>
  </si>
  <si>
    <t>7147, 7148</t>
  </si>
  <si>
    <t>7149, 7150</t>
  </si>
  <si>
    <t>7153, 7154, 7163, 7164, 7169</t>
  </si>
  <si>
    <t>7158, 7168, 7171</t>
  </si>
  <si>
    <t>7157, 7167</t>
  </si>
  <si>
    <t>7155, 7156, 7165, 7166, 7170</t>
  </si>
  <si>
    <t>7159, 7160</t>
  </si>
  <si>
    <t>7161, 7162</t>
  </si>
  <si>
    <t>7172, 7173</t>
  </si>
  <si>
    <t>7174, 7175</t>
  </si>
  <si>
    <t>7178, 7179</t>
  </si>
  <si>
    <t>7180, 7181</t>
  </si>
  <si>
    <t>7182</t>
  </si>
  <si>
    <t>7186</t>
  </si>
  <si>
    <t>7185</t>
  </si>
  <si>
    <t>7183, 7184</t>
  </si>
  <si>
    <t>7187, 7188</t>
  </si>
  <si>
    <t>7189, 7190</t>
  </si>
  <si>
    <t>7197</t>
  </si>
  <si>
    <t>7194, 7195</t>
  </si>
  <si>
    <t>7198, 7199</t>
  </si>
  <si>
    <t>7200, 7201</t>
  </si>
  <si>
    <t>7202</t>
  </si>
  <si>
    <t>7203</t>
  </si>
  <si>
    <t>7205, 7206</t>
  </si>
  <si>
    <t>7207, 7208</t>
  </si>
  <si>
    <t>7213, 7214</t>
  </si>
  <si>
    <t>7215, 7216</t>
  </si>
  <si>
    <t>7217, 7218</t>
  </si>
  <si>
    <t>7219, 7220</t>
  </si>
  <si>
    <t>7223, 7224</t>
  </si>
  <si>
    <t>7225, 7226</t>
  </si>
  <si>
    <t>7232, 7233</t>
  </si>
  <si>
    <t>7234, 7235</t>
  </si>
  <si>
    <t>7238, 7239</t>
  </si>
  <si>
    <t>7240, 7241</t>
  </si>
  <si>
    <t>7248, 7249</t>
  </si>
  <si>
    <t>7250, 7251</t>
  </si>
  <si>
    <t>7254</t>
  </si>
  <si>
    <t>7255</t>
  </si>
  <si>
    <t>7258</t>
  </si>
  <si>
    <t>7259</t>
  </si>
  <si>
    <t>7261</t>
  </si>
  <si>
    <t>7262, 7263</t>
  </si>
  <si>
    <t>7270, 7271</t>
  </si>
  <si>
    <t>7274, 7275</t>
  </si>
  <si>
    <t>7276, 7277</t>
  </si>
  <si>
    <t>7281, 7282</t>
  </si>
  <si>
    <t>7285, 7286</t>
  </si>
  <si>
    <t>7287, 7288</t>
  </si>
  <si>
    <t>7289, 7290</t>
  </si>
  <si>
    <t>7291, 7292</t>
  </si>
  <si>
    <t>7293, 7294</t>
  </si>
  <si>
    <t>7295, 7296</t>
  </si>
  <si>
    <t>7297, 7298</t>
  </si>
  <si>
    <t>7299, 7300</t>
  </si>
  <si>
    <t>7309, 7310</t>
  </si>
  <si>
    <t>7311, 7312</t>
  </si>
  <si>
    <t>7313, 7314</t>
  </si>
  <si>
    <t>7315, 7316</t>
  </si>
  <si>
    <t>7319, 7320</t>
  </si>
  <si>
    <t>7321, 7322</t>
  </si>
  <si>
    <t>7327, 7328</t>
  </si>
  <si>
    <t>7329, 7330</t>
  </si>
  <si>
    <t>7331, 7332</t>
  </si>
  <si>
    <t>7333, 7334</t>
  </si>
  <si>
    <t>7335, 7336</t>
  </si>
  <si>
    <t>7337, 7338</t>
  </si>
  <si>
    <t>7339, 7340</t>
  </si>
  <si>
    <t>7341, 7342</t>
  </si>
  <si>
    <t>7343, 7344</t>
  </si>
  <si>
    <t>7345, 7346</t>
  </si>
  <si>
    <t>7347, 7348</t>
  </si>
  <si>
    <t>7349, 7350</t>
  </si>
  <si>
    <t>7351, 7352</t>
  </si>
  <si>
    <t>7353, 7354</t>
  </si>
  <si>
    <t>7355, 7356</t>
  </si>
  <si>
    <t>7357, 7358</t>
  </si>
  <si>
    <t>7359, 7360</t>
  </si>
  <si>
    <t>7361, 7362</t>
  </si>
  <si>
    <t>7365, 7366</t>
  </si>
  <si>
    <t>7369</t>
  </si>
  <si>
    <t>7367, 7368</t>
  </si>
  <si>
    <t>7370, 7371</t>
  </si>
  <si>
    <t>7372, 7373</t>
  </si>
  <si>
    <t>7376, 7377</t>
  </si>
  <si>
    <t>7379, 7380</t>
  </si>
  <si>
    <t>7381, 7382</t>
  </si>
  <si>
    <t>7384, 7385</t>
  </si>
  <si>
    <t>7386, 7387</t>
  </si>
  <si>
    <t>7389, 7390</t>
  </si>
  <si>
    <t>7393</t>
  </si>
  <si>
    <t>7391, 7392</t>
  </si>
  <si>
    <t>7400</t>
  </si>
  <si>
    <t>7401, 7402</t>
  </si>
  <si>
    <t>7403, 7404</t>
  </si>
  <si>
    <t>7406, 7407</t>
  </si>
  <si>
    <t>7408, 7409</t>
  </si>
  <si>
    <t>7412, 7413</t>
  </si>
  <si>
    <t>7416, 7417</t>
  </si>
  <si>
    <t>7418, 7419</t>
  </si>
  <si>
    <t>7421, 7422</t>
  </si>
  <si>
    <t>7425</t>
  </si>
  <si>
    <t>7423, 7424</t>
  </si>
  <si>
    <t>7426, 7427</t>
  </si>
  <si>
    <t>7431</t>
  </si>
  <si>
    <t>7430</t>
  </si>
  <si>
    <t>7428, 7429</t>
  </si>
  <si>
    <t>7432, 7433</t>
  </si>
  <si>
    <t>7434, 7435</t>
  </si>
  <si>
    <t>7438, 7439</t>
  </si>
  <si>
    <t>7440, 7441</t>
  </si>
  <si>
    <t>7443, 7444</t>
  </si>
  <si>
    <t>7445, 7446</t>
  </si>
  <si>
    <t>7448, 7449</t>
  </si>
  <si>
    <t>7452</t>
  </si>
  <si>
    <t>7450, 7451</t>
  </si>
  <si>
    <t>7453, 7454</t>
  </si>
  <si>
    <t>7455, 7456</t>
  </si>
  <si>
    <t>7458, 7459</t>
  </si>
  <si>
    <t>7460, 7461</t>
  </si>
  <si>
    <t>7465</t>
  </si>
  <si>
    <t>7464</t>
  </si>
  <si>
    <t>7466</t>
  </si>
  <si>
    <t>7467</t>
  </si>
  <si>
    <t>7468, 7469</t>
  </si>
  <si>
    <t>7470, 7471</t>
  </si>
  <si>
    <t>7472, 7473</t>
  </si>
  <si>
    <t>7474, 7475</t>
  </si>
  <si>
    <t>7478, 7479</t>
  </si>
  <si>
    <t>7480, 7481</t>
  </si>
  <si>
    <t>7482, 7483</t>
  </si>
  <si>
    <t>7484, 7485</t>
  </si>
  <si>
    <t>7486, 7487</t>
  </si>
  <si>
    <t>7488, 7489</t>
  </si>
  <si>
    <t>7490, 7491</t>
  </si>
  <si>
    <t>7492, 7493</t>
  </si>
  <si>
    <t>7497, 7498</t>
  </si>
  <si>
    <t>7505, 7506</t>
  </si>
  <si>
    <t>7507, 7508</t>
  </si>
  <si>
    <t>7509, 7510</t>
  </si>
  <si>
    <t>7511, 7512</t>
  </si>
  <si>
    <t>7513, 7514</t>
  </si>
  <si>
    <t>7515, 7516</t>
  </si>
  <si>
    <t>7519, 7520</t>
  </si>
  <si>
    <t>7521, 7522</t>
  </si>
  <si>
    <t>7533, 7534</t>
  </si>
  <si>
    <t>7535, 7536</t>
  </si>
  <si>
    <t>7537, 7538</t>
  </si>
  <si>
    <t>7539, 7540</t>
  </si>
  <si>
    <t>7544</t>
  </si>
  <si>
    <t>7545</t>
  </si>
  <si>
    <t>7547</t>
  </si>
  <si>
    <t>7546</t>
  </si>
  <si>
    <t>7548, 7549</t>
  </si>
  <si>
    <t>7550, 7551</t>
  </si>
  <si>
    <t>7554, 7555</t>
  </si>
  <si>
    <t>7556, 7557</t>
  </si>
  <si>
    <t>7558</t>
  </si>
  <si>
    <t>7559</t>
  </si>
  <si>
    <t>7560, 7561</t>
  </si>
  <si>
    <t>7562, 7563</t>
  </si>
  <si>
    <t>7564, 7565</t>
  </si>
  <si>
    <t>7566, 7567</t>
  </si>
  <si>
    <t>7568</t>
  </si>
  <si>
    <t>7569</t>
  </si>
  <si>
    <t>7570, 7571</t>
  </si>
  <si>
    <t>7572, 7573</t>
  </si>
  <si>
    <t>7574, 7575</t>
  </si>
  <si>
    <t>7576, 7577</t>
  </si>
  <si>
    <t>7584, 7585</t>
  </si>
  <si>
    <t>7586, 7587</t>
  </si>
  <si>
    <t>7589, 7590</t>
  </si>
  <si>
    <t>7591, 7592</t>
  </si>
  <si>
    <t>7594, 7595</t>
  </si>
  <si>
    <t>7596, 7597</t>
  </si>
  <si>
    <t>7611, 7612</t>
  </si>
  <si>
    <t>7615</t>
  </si>
  <si>
    <t>7616, 7617</t>
  </si>
  <si>
    <t>7618, 7619</t>
  </si>
  <si>
    <t>7623, 7624</t>
  </si>
  <si>
    <t>7625, 7626</t>
  </si>
  <si>
    <t>7628, 7629</t>
  </si>
  <si>
    <t>7632</t>
  </si>
  <si>
    <t>7630, 7631</t>
  </si>
  <si>
    <t>7637, 7638</t>
  </si>
  <si>
    <t>7639, 7640</t>
  </si>
  <si>
    <t>7643, 7644</t>
  </si>
  <si>
    <t>7648</t>
  </si>
  <si>
    <t>7647</t>
  </si>
  <si>
    <t>7649</t>
  </si>
  <si>
    <t>7650</t>
  </si>
  <si>
    <t>7651</t>
  </si>
  <si>
    <t>7652</t>
  </si>
  <si>
    <t>7657</t>
  </si>
  <si>
    <t>7659</t>
  </si>
  <si>
    <t>7658</t>
  </si>
  <si>
    <t>7660, 7661</t>
  </si>
  <si>
    <t>7662, 7663</t>
  </si>
  <si>
    <t>7664, 7665</t>
  </si>
  <si>
    <t>7668</t>
  </si>
  <si>
    <t>7666, 7667</t>
  </si>
  <si>
    <t>7673</t>
  </si>
  <si>
    <t>7676</t>
  </si>
  <si>
    <t>7679</t>
  </si>
  <si>
    <t>7680, 7681</t>
  </si>
  <si>
    <t>7685</t>
  </si>
  <si>
    <t>7684</t>
  </si>
  <si>
    <t>7682, 7683</t>
  </si>
  <si>
    <t>7686, 7687</t>
  </si>
  <si>
    <t>7691</t>
  </si>
  <si>
    <t>7690</t>
  </si>
  <si>
    <t>7688, 7689</t>
  </si>
  <si>
    <t>7692, 7693</t>
  </si>
  <si>
    <t>7697</t>
  </si>
  <si>
    <t>7696</t>
  </si>
  <si>
    <t>7694, 7695</t>
  </si>
  <si>
    <t>7698, 7699</t>
  </si>
  <si>
    <t>7703</t>
  </si>
  <si>
    <t>7700, 7701</t>
  </si>
  <si>
    <t>7704, 7705</t>
  </si>
  <si>
    <t>7706, 7707</t>
  </si>
  <si>
    <t>7711</t>
  </si>
  <si>
    <t>7715</t>
  </si>
  <si>
    <t>7716, 7717</t>
  </si>
  <si>
    <t>7718, 7719</t>
  </si>
  <si>
    <t>7722, 7723</t>
  </si>
  <si>
    <t>7727</t>
  </si>
  <si>
    <t>7726</t>
  </si>
  <si>
    <t>7724, 7725</t>
  </si>
  <si>
    <t>7728</t>
  </si>
  <si>
    <t>7729</t>
  </si>
  <si>
    <t>7735</t>
  </si>
  <si>
    <t>7734</t>
  </si>
  <si>
    <t>7740</t>
  </si>
  <si>
    <t>7738, 7739</t>
  </si>
  <si>
    <t>7741</t>
  </si>
  <si>
    <t>7743</t>
  </si>
  <si>
    <t>7742</t>
  </si>
  <si>
    <t>7744</t>
  </si>
  <si>
    <t>7745</t>
  </si>
  <si>
    <t>7746, 7747</t>
  </si>
  <si>
    <t>7748, 7749</t>
  </si>
  <si>
    <t>7750, 7751</t>
  </si>
  <si>
    <t>7755</t>
  </si>
  <si>
    <t>7752, 7753</t>
  </si>
  <si>
    <t>7756, 7757</t>
  </si>
  <si>
    <t>7761</t>
  </si>
  <si>
    <t>7760</t>
  </si>
  <si>
    <t>7758, 7759</t>
  </si>
  <si>
    <t>7762, 7763</t>
  </si>
  <si>
    <t>7767</t>
  </si>
  <si>
    <t>7766</t>
  </si>
  <si>
    <t>7764, 7765</t>
  </si>
  <si>
    <t>7768, 7769</t>
  </si>
  <si>
    <t>7773</t>
  </si>
  <si>
    <t>7772</t>
  </si>
  <si>
    <t>7770, 7771</t>
  </si>
  <si>
    <t>7774, 7775</t>
  </si>
  <si>
    <t>7776, 7777</t>
  </si>
  <si>
    <t>7779, 7780</t>
  </si>
  <si>
    <t>7784</t>
  </si>
  <si>
    <t>7783</t>
  </si>
  <si>
    <t>7781, 7782</t>
  </si>
  <si>
    <t>7785, 7786</t>
  </si>
  <si>
    <t>7790</t>
  </si>
  <si>
    <t>7789</t>
  </si>
  <si>
    <t>7787, 7788</t>
  </si>
  <si>
    <t>7791</t>
  </si>
  <si>
    <t>7792</t>
  </si>
  <si>
    <t>7793</t>
  </si>
  <si>
    <t>7794</t>
  </si>
  <si>
    <t>7795, 7796, 7848, 7858</t>
  </si>
  <si>
    <t>7797, 7798, 7849, 7859</t>
  </si>
  <si>
    <t>7801, 7802</t>
  </si>
  <si>
    <t>7803, 7804</t>
  </si>
  <si>
    <t>7805, 7806</t>
  </si>
  <si>
    <t>7807, 7808</t>
  </si>
  <si>
    <t>7809, 7810</t>
  </si>
  <si>
    <t>7811, 7812</t>
  </si>
  <si>
    <t>7814, 7815</t>
  </si>
  <si>
    <t>7816, 7817</t>
  </si>
  <si>
    <t>7818, 7819, 7850, 7851</t>
  </si>
  <si>
    <t>7820, 7821, 7852, 7853</t>
  </si>
  <si>
    <t>7823</t>
  </si>
  <si>
    <t>7824, 7837, 7854, 7855</t>
  </si>
  <si>
    <t>7825, 7838, 7856, 7857</t>
  </si>
  <si>
    <t>7826, 7827, 7832, 7833</t>
  </si>
  <si>
    <t>7831, 7836</t>
  </si>
  <si>
    <t>7830</t>
  </si>
  <si>
    <t>7828, 7829, 7834, 7835</t>
  </si>
  <si>
    <t>7839, 7840</t>
  </si>
  <si>
    <t>7841, 7842</t>
  </si>
  <si>
    <t>7860, 7861</t>
  </si>
  <si>
    <t>7862, 7863</t>
  </si>
  <si>
    <t>7864, 7865</t>
  </si>
  <si>
    <t>7866, 7867</t>
  </si>
  <si>
    <t>7868, 7869</t>
  </si>
  <si>
    <t>7870, 7871</t>
  </si>
  <si>
    <t>7872, 7873, 7879, 7880</t>
  </si>
  <si>
    <t>7876, 7883</t>
  </si>
  <si>
    <t>7874, 7875, 7881, 7882</t>
  </si>
  <si>
    <t>7884, 7885, 7889, 7890</t>
  </si>
  <si>
    <t>7886, 7887, 7891, 7892</t>
  </si>
  <si>
    <t>7897</t>
  </si>
  <si>
    <t>7898</t>
  </si>
  <si>
    <t>7901</t>
  </si>
  <si>
    <t>7900</t>
  </si>
  <si>
    <t>7902, 7903</t>
  </si>
  <si>
    <t>7904, 7905</t>
  </si>
  <si>
    <t>7907, 7908</t>
  </si>
  <si>
    <t>7911</t>
  </si>
  <si>
    <t>7909, 7910</t>
  </si>
  <si>
    <t>7912</t>
  </si>
  <si>
    <t>7913</t>
  </si>
  <si>
    <t>7914, 7915</t>
  </si>
  <si>
    <t>7918</t>
  </si>
  <si>
    <t>7916, 7917</t>
  </si>
  <si>
    <t>7919, 7920</t>
  </si>
  <si>
    <t>7921, 7922</t>
  </si>
  <si>
    <t>7923, 7924</t>
  </si>
  <si>
    <t>7927</t>
  </si>
  <si>
    <t>7925, 7926</t>
  </si>
  <si>
    <t>7928</t>
  </si>
  <si>
    <t>7938, 7939</t>
  </si>
  <si>
    <t>7942</t>
  </si>
  <si>
    <t>7943</t>
  </si>
  <si>
    <t>7944, 7945</t>
  </si>
  <si>
    <t>7946, 7947</t>
  </si>
  <si>
    <t>7948</t>
  </si>
  <si>
    <t>7949</t>
  </si>
  <si>
    <t>7950, 7951</t>
  </si>
  <si>
    <t>7952, 7953</t>
  </si>
  <si>
    <t>7956</t>
  </si>
  <si>
    <t>7957</t>
  </si>
  <si>
    <t>7958, 7959</t>
  </si>
  <si>
    <t>7960, 7961</t>
  </si>
  <si>
    <t>7962, 7963</t>
  </si>
  <si>
    <t>7964, 7965</t>
  </si>
  <si>
    <t>7968, 7969</t>
  </si>
  <si>
    <t>7970, 7971</t>
  </si>
  <si>
    <t>7974</t>
  </si>
  <si>
    <t>7975</t>
  </si>
  <si>
    <t>7977</t>
  </si>
  <si>
    <t>7978</t>
  </si>
  <si>
    <t>7979</t>
  </si>
  <si>
    <t>7980</t>
  </si>
  <si>
    <t>7984</t>
  </si>
  <si>
    <t>7985</t>
  </si>
  <si>
    <t>7986</t>
  </si>
  <si>
    <t>7987</t>
  </si>
  <si>
    <t>7988</t>
  </si>
  <si>
    <t>7989</t>
  </si>
  <si>
    <t>7990</t>
  </si>
  <si>
    <t>7991, 7992</t>
  </si>
  <si>
    <t>7993, 7994</t>
  </si>
  <si>
    <t>7995, 7996</t>
  </si>
  <si>
    <t>7999</t>
  </si>
  <si>
    <t>7997, 7998</t>
  </si>
  <si>
    <t>8000</t>
  </si>
  <si>
    <t>8001</t>
  </si>
  <si>
    <t>8004</t>
  </si>
  <si>
    <t>8005</t>
  </si>
  <si>
    <t>8008</t>
  </si>
  <si>
    <t>8009</t>
  </si>
  <si>
    <t>8012, 8013</t>
  </si>
  <si>
    <t>8016</t>
  </si>
  <si>
    <t>8014, 8015</t>
  </si>
  <si>
    <t>8017</t>
  </si>
  <si>
    <t>8018</t>
  </si>
  <si>
    <t>8023</t>
  </si>
  <si>
    <t>8024</t>
  </si>
  <si>
    <t>8025</t>
  </si>
  <si>
    <t>8026</t>
  </si>
  <si>
    <t>8027, 8028</t>
  </si>
  <si>
    <t>8029, 8030</t>
  </si>
  <si>
    <t>8031, 8032</t>
  </si>
  <si>
    <t>8033, 8034</t>
  </si>
  <si>
    <t>8035</t>
  </si>
  <si>
    <t>8036</t>
  </si>
  <si>
    <t>8039, 8040</t>
  </si>
  <si>
    <t>8041, 8042</t>
  </si>
  <si>
    <t>8044, 8045</t>
  </si>
  <si>
    <t>8046, 8047</t>
  </si>
  <si>
    <t>8056</t>
  </si>
  <si>
    <t>8059</t>
  </si>
  <si>
    <t>8057, 8058</t>
  </si>
  <si>
    <t>8060, 8061</t>
  </si>
  <si>
    <t>8062, 8063</t>
  </si>
  <si>
    <t>8066, 8067</t>
  </si>
  <si>
    <t>8068, 8069</t>
  </si>
  <si>
    <t>8070, 8071</t>
  </si>
  <si>
    <t>8075</t>
  </si>
  <si>
    <t>8074</t>
  </si>
  <si>
    <t>8072, 8073</t>
  </si>
  <si>
    <t>8076, 8077</t>
  </si>
  <si>
    <t>8081</t>
  </si>
  <si>
    <t>8080</t>
  </si>
  <si>
    <t>8078, 8079</t>
  </si>
  <si>
    <t>8082, 8083</t>
  </si>
  <si>
    <t>8086</t>
  </si>
  <si>
    <t>8084, 8085</t>
  </si>
  <si>
    <t>8089, 8090</t>
  </si>
  <si>
    <t>8091, 8092</t>
  </si>
  <si>
    <t>8093, 8094</t>
  </si>
  <si>
    <t>8095, 8096</t>
  </si>
  <si>
    <t>8097</t>
  </si>
  <si>
    <t>8098</t>
  </si>
  <si>
    <t>8099, 8100</t>
  </si>
  <si>
    <t>8104</t>
  </si>
  <si>
    <t>8103</t>
  </si>
  <si>
    <t>8101, 8102</t>
  </si>
  <si>
    <t>8105, 8106</t>
  </si>
  <si>
    <t>8110</t>
  </si>
  <si>
    <t>8109</t>
  </si>
  <si>
    <t>8107, 8108</t>
  </si>
  <si>
    <t>8116</t>
  </si>
  <si>
    <t>8115</t>
  </si>
  <si>
    <t>8118</t>
  </si>
  <si>
    <t>8119</t>
  </si>
  <si>
    <t>8121</t>
  </si>
  <si>
    <t>8120</t>
  </si>
  <si>
    <t>8123</t>
  </si>
  <si>
    <t>8124</t>
  </si>
  <si>
    <t>8136, 8137</t>
  </si>
  <si>
    <t>8140</t>
  </si>
  <si>
    <t>8138, 8139</t>
  </si>
  <si>
    <t>8142, 8143</t>
  </si>
  <si>
    <t>8144, 8145</t>
  </si>
  <si>
    <t>8147, 8148</t>
  </si>
  <si>
    <t>8151</t>
  </si>
  <si>
    <t>8149, 8150</t>
  </si>
  <si>
    <t>8152, 8153</t>
  </si>
  <si>
    <t>8156</t>
  </si>
  <si>
    <t>8154, 8155</t>
  </si>
  <si>
    <t>8157</t>
  </si>
  <si>
    <t>8158</t>
  </si>
  <si>
    <t>8159, 8160</t>
  </si>
  <si>
    <t>8161, 8162</t>
  </si>
  <si>
    <t>8165, 8166</t>
  </si>
  <si>
    <t>8169</t>
  </si>
  <si>
    <t>8167, 8168</t>
  </si>
  <si>
    <t>8170, 8171</t>
  </si>
  <si>
    <t>8175</t>
  </si>
  <si>
    <t>8174</t>
  </si>
  <si>
    <t>8172, 8173</t>
  </si>
  <si>
    <t>8176, 8177</t>
  </si>
  <si>
    <t>8178, 8179</t>
  </si>
  <si>
    <t>8180, 8181</t>
  </si>
  <si>
    <t>8184</t>
  </si>
  <si>
    <t>8182, 8183</t>
  </si>
  <si>
    <t>8185, 8186</t>
  </si>
  <si>
    <t>8190</t>
  </si>
  <si>
    <t>8189</t>
  </si>
  <si>
    <t>8187, 8188</t>
  </si>
  <si>
    <t>8191, 8192</t>
  </si>
  <si>
    <t>8195</t>
  </si>
  <si>
    <t>8193, 8194</t>
  </si>
  <si>
    <t>8196, 8197</t>
  </si>
  <si>
    <t>8200</t>
  </si>
  <si>
    <t>8198, 8199</t>
  </si>
  <si>
    <t>8201, 8202</t>
  </si>
  <si>
    <t>8205</t>
  </si>
  <si>
    <t>8203, 8204</t>
  </si>
  <si>
    <t>8206</t>
  </si>
  <si>
    <t>8207</t>
  </si>
  <si>
    <t>8208</t>
  </si>
  <si>
    <t>8210</t>
  </si>
  <si>
    <t>8209</t>
  </si>
  <si>
    <t>8211</t>
  </si>
  <si>
    <t>8213</t>
  </si>
  <si>
    <t>8212</t>
  </si>
  <si>
    <t>8215</t>
  </si>
  <si>
    <t>8216, 8217</t>
  </si>
  <si>
    <t>8218, 8219</t>
  </si>
  <si>
    <t>8220, 8221</t>
  </si>
  <si>
    <t>8222, 8223</t>
  </si>
  <si>
    <t>8229, 8230</t>
  </si>
  <si>
    <t>8231, 8232</t>
  </si>
  <si>
    <t>8235, 8236, 8243, 8244</t>
  </si>
  <si>
    <t>8247</t>
  </si>
  <si>
    <t>8237, 8238, 8245, 8246</t>
  </si>
  <si>
    <t>8248</t>
  </si>
  <si>
    <t>8250, 8251</t>
  </si>
  <si>
    <t>8252, 8253</t>
  </si>
  <si>
    <t>8255, 8256</t>
  </si>
  <si>
    <t>8259, 8260</t>
  </si>
  <si>
    <t>8263, 8264, 8275, 8276</t>
  </si>
  <si>
    <t>8267</t>
  </si>
  <si>
    <t>8265, 8266, 8277, 8278</t>
  </si>
  <si>
    <t>8268, 8269, 8272</t>
  </si>
  <si>
    <t>8274</t>
  </si>
  <si>
    <t>8270, 8271, 8273</t>
  </si>
  <si>
    <t>8284</t>
  </si>
  <si>
    <t>8283</t>
  </si>
  <si>
    <t>8285, 8286</t>
  </si>
  <si>
    <t>8290</t>
  </si>
  <si>
    <t>8289</t>
  </si>
  <si>
    <t>8287, 8288</t>
  </si>
  <si>
    <t>8291, 8292</t>
  </si>
  <si>
    <t>8295</t>
  </si>
  <si>
    <t>8293, 8294</t>
  </si>
  <si>
    <t>8296, 8297</t>
  </si>
  <si>
    <t>8301</t>
  </si>
  <si>
    <t>8300</t>
  </si>
  <si>
    <t>8298, 8299</t>
  </si>
  <si>
    <t>8302, 8303</t>
  </si>
  <si>
    <t>8304, 8305</t>
  </si>
  <si>
    <t>8312, 8313</t>
  </si>
  <si>
    <t>8314, 8315</t>
  </si>
  <si>
    <t>8316</t>
  </si>
  <si>
    <t>8318, 8319</t>
  </si>
  <si>
    <t>8322</t>
  </si>
  <si>
    <t>8320, 8321</t>
  </si>
  <si>
    <t>8323, 8324</t>
  </si>
  <si>
    <t>8325, 8326</t>
  </si>
  <si>
    <t>8332, 8333</t>
  </si>
  <si>
    <t>8334, 8335</t>
  </si>
  <si>
    <t>8337, 8338</t>
  </si>
  <si>
    <t>8339, 8340</t>
  </si>
  <si>
    <t>8350</t>
  </si>
  <si>
    <t>8351</t>
  </si>
  <si>
    <t>8352</t>
  </si>
  <si>
    <t>8353</t>
  </si>
  <si>
    <t>8354</t>
  </si>
  <si>
    <t>8355</t>
  </si>
  <si>
    <t>8358, 8359</t>
  </si>
  <si>
    <t>8360</t>
  </si>
  <si>
    <t>8362</t>
  </si>
  <si>
    <t>8361</t>
  </si>
  <si>
    <t>8365, 8366</t>
  </si>
  <si>
    <t>8367, 8368</t>
  </si>
  <si>
    <t>8369, 8370</t>
  </si>
  <si>
    <t>8371, 8372</t>
  </si>
  <si>
    <t>8373</t>
  </si>
  <si>
    <t>8374</t>
  </si>
  <si>
    <t>8375, 8376</t>
  </si>
  <si>
    <t>8377, 8378</t>
  </si>
  <si>
    <t>8381, 8382</t>
  </si>
  <si>
    <t>8383, 8384</t>
  </si>
  <si>
    <t>8387, 8388</t>
  </si>
  <si>
    <t>8389, 8390</t>
  </si>
  <si>
    <t>8391, 8392</t>
  </si>
  <si>
    <t>8393, 8394</t>
  </si>
  <si>
    <t>8395</t>
  </si>
  <si>
    <t>8398</t>
  </si>
  <si>
    <t>8401</t>
  </si>
  <si>
    <t>8400</t>
  </si>
  <si>
    <t>8399</t>
  </si>
  <si>
    <t>8402, 8403</t>
  </si>
  <si>
    <t>8404, 8405</t>
  </si>
  <si>
    <t>8408, 8409</t>
  </si>
  <si>
    <t>8410, 8411</t>
  </si>
  <si>
    <t>8414, 8415</t>
  </si>
  <si>
    <t>8419</t>
  </si>
  <si>
    <t>8418</t>
  </si>
  <si>
    <t>8416, 8417</t>
  </si>
  <si>
    <t>8420</t>
  </si>
  <si>
    <t>8423</t>
  </si>
  <si>
    <t>8421, 8422</t>
  </si>
  <si>
    <t>8424</t>
  </si>
  <si>
    <t>8425</t>
  </si>
  <si>
    <t>8426</t>
  </si>
  <si>
    <t>8427</t>
  </si>
  <si>
    <t>8428, 8429</t>
  </si>
  <si>
    <t>8430, 8431</t>
  </si>
  <si>
    <t>8432, 8433</t>
  </si>
  <si>
    <t>8436</t>
  </si>
  <si>
    <t>8434, 8435</t>
  </si>
  <si>
    <t>8437, 8438</t>
  </si>
  <si>
    <t>8439, 8440</t>
  </si>
  <si>
    <t>8441, 8442</t>
  </si>
  <si>
    <t>8443, 8444</t>
  </si>
  <si>
    <t>8445</t>
  </si>
  <si>
    <t>8446</t>
  </si>
  <si>
    <t>8447, 8448</t>
  </si>
  <si>
    <t>8451</t>
  </si>
  <si>
    <t>8449, 8450</t>
  </si>
  <si>
    <t>8452</t>
  </si>
  <si>
    <t>8455, 8456</t>
  </si>
  <si>
    <t>8457, 8458</t>
  </si>
  <si>
    <t>8459, 8460</t>
  </si>
  <si>
    <t>8461, 8462</t>
  </si>
  <si>
    <t>8465, 8466</t>
  </si>
  <si>
    <t>8467, 8468</t>
  </si>
  <si>
    <t>8469</t>
  </si>
  <si>
    <t>8471</t>
  </si>
  <si>
    <t>8470</t>
  </si>
  <si>
    <t>8472</t>
  </si>
  <si>
    <t>8474, 8475</t>
  </si>
  <si>
    <t>8478</t>
  </si>
  <si>
    <t>8476, 8477</t>
  </si>
  <si>
    <t>8479, 8480</t>
  </si>
  <si>
    <t>8483</t>
  </si>
  <si>
    <t>8481, 8482</t>
  </si>
  <si>
    <t>8484</t>
  </si>
  <si>
    <t>8486</t>
  </si>
  <si>
    <t>8485</t>
  </si>
  <si>
    <t>8487</t>
  </si>
  <si>
    <t>8489</t>
  </si>
  <si>
    <t>8488</t>
  </si>
  <si>
    <t>8490</t>
  </si>
  <si>
    <t>8492</t>
  </si>
  <si>
    <t>8491</t>
  </si>
  <si>
    <t>8493, 8494</t>
  </si>
  <si>
    <t>8495, 8496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</si>
  <si>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</si>
  <si>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</si>
  <si>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</si>
  <si>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</si>
  <si>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</si>
  <si>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</si>
  <si>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</si>
  <si>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</si>
  <si>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</si>
  <si>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</si>
  <si>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</si>
  <si>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</si>
  <si>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</si>
  <si>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</si>
  <si>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8511, 8512</t>
  </si>
  <si>
    <t>8513, 8514</t>
  </si>
  <si>
    <t>8515</t>
  </si>
  <si>
    <t>8516</t>
  </si>
  <si>
    <t>8517</t>
  </si>
  <si>
    <t>8518</t>
  </si>
  <si>
    <t>8519, 8520</t>
  </si>
  <si>
    <t>8523</t>
  </si>
  <si>
    <t>8521, 8522</t>
  </si>
  <si>
    <t>8524, 8525</t>
  </si>
  <si>
    <t>8528</t>
  </si>
  <si>
    <t>8526, 8527</t>
  </si>
  <si>
    <t>8529</t>
  </si>
  <si>
    <t>8531</t>
  </si>
  <si>
    <t>8530</t>
  </si>
  <si>
    <t>8536</t>
  </si>
  <si>
    <t>8537</t>
  </si>
  <si>
    <t>8540, 8542, 8543, 8546</t>
  </si>
  <si>
    <t>8541, 8544, 8545, 8547</t>
  </si>
  <si>
    <t>8548, 8549</t>
  </si>
  <si>
    <t>8550, 8551</t>
  </si>
  <si>
    <t>8552, 8553</t>
  </si>
  <si>
    <t>8556</t>
  </si>
  <si>
    <t>8554, 8555</t>
  </si>
  <si>
    <t>8557, 8558</t>
  </si>
  <si>
    <t>8562</t>
  </si>
  <si>
    <t>8561</t>
  </si>
  <si>
    <t>8559, 8560</t>
  </si>
  <si>
    <t>8563</t>
  </si>
  <si>
    <t>8564</t>
  </si>
  <si>
    <t>8565, 8566</t>
  </si>
  <si>
    <t>8567, 8568</t>
  </si>
  <si>
    <t>8569, 8570</t>
  </si>
  <si>
    <t>8571, 8572</t>
  </si>
  <si>
    <t>8573</t>
  </si>
  <si>
    <t>8577, 8578</t>
  </si>
  <si>
    <t>8579, 8580</t>
  </si>
  <si>
    <t>8581</t>
  </si>
  <si>
    <t>8585, 8586</t>
  </si>
  <si>
    <t>8587, 8588</t>
  </si>
  <si>
    <t>8592, 8593</t>
  </si>
  <si>
    <t>8594, 8595</t>
  </si>
  <si>
    <t>8596</t>
  </si>
  <si>
    <t>8597</t>
  </si>
  <si>
    <t>8598, 8599</t>
  </si>
  <si>
    <t>8600, 8601</t>
  </si>
  <si>
    <t>8606</t>
  </si>
  <si>
    <t>8607</t>
  </si>
  <si>
    <t>8609</t>
  </si>
  <si>
    <t>8608</t>
  </si>
  <si>
    <t>8610, 8611</t>
  </si>
  <si>
    <t>8612, 8613</t>
  </si>
  <si>
    <t>8615, 8616</t>
  </si>
  <si>
    <t>8619</t>
  </si>
  <si>
    <t>8617, 8618</t>
  </si>
  <si>
    <t>8620, 8621</t>
  </si>
  <si>
    <t>8622, 8623</t>
  </si>
  <si>
    <t>8624, 8625</t>
  </si>
  <si>
    <t>8628</t>
  </si>
  <si>
    <t>8626, 8627</t>
  </si>
  <si>
    <t>8629, 8630</t>
  </si>
  <si>
    <t>8631, 8632</t>
  </si>
  <si>
    <t>8633, 8634</t>
  </si>
  <si>
    <t>8637</t>
  </si>
  <si>
    <t>8635, 8636</t>
  </si>
  <si>
    <t>8638, 8639</t>
  </si>
  <si>
    <t>8643</t>
  </si>
  <si>
    <t>8642</t>
  </si>
  <si>
    <t>8640, 8641</t>
  </si>
  <si>
    <t>8644, 8645</t>
  </si>
  <si>
    <t>8646, 8647</t>
  </si>
  <si>
    <t>8648, 8649</t>
  </si>
  <si>
    <t>8650, 8651</t>
  </si>
  <si>
    <t>8652, 8653</t>
  </si>
  <si>
    <t>8657</t>
  </si>
  <si>
    <t>8656</t>
  </si>
  <si>
    <t>8654, 8655</t>
  </si>
  <si>
    <t>8658, 8659</t>
  </si>
  <si>
    <t>8660, 8661</t>
  </si>
  <si>
    <t>8662, 8663</t>
  </si>
  <si>
    <t>8667</t>
  </si>
  <si>
    <t>8666</t>
  </si>
  <si>
    <t>8664, 8665</t>
  </si>
  <si>
    <t>8668</t>
  </si>
  <si>
    <t>8671</t>
  </si>
  <si>
    <t>8669, 8670</t>
  </si>
  <si>
    <t>8674</t>
  </si>
  <si>
    <t>8675</t>
  </si>
  <si>
    <t>8676, 8677, 8680, 8681</t>
  </si>
  <si>
    <t>8678, 8679, 8682, 8683</t>
  </si>
  <si>
    <t>8684, 8685, 8688, 8689, 8692</t>
  </si>
  <si>
    <t>8686, 8687, 8690, 8691, 8693</t>
  </si>
  <si>
    <t>8697</t>
  </si>
  <si>
    <t>8695, 8696</t>
  </si>
  <si>
    <t>8698, 8699</t>
  </si>
  <si>
    <t>8700, 8701</t>
  </si>
  <si>
    <t>8702</t>
  </si>
  <si>
    <t>8712, 8713</t>
  </si>
  <si>
    <t>8714, 8715</t>
  </si>
  <si>
    <t>8716, 8717</t>
  </si>
  <si>
    <t>8721</t>
  </si>
  <si>
    <t>8720</t>
  </si>
  <si>
    <t>8718, 8719</t>
  </si>
  <si>
    <t>8722, 8723</t>
  </si>
  <si>
    <t>8727</t>
  </si>
  <si>
    <t>8726</t>
  </si>
  <si>
    <t>8724, 8725</t>
  </si>
  <si>
    <t>8728, 8729</t>
  </si>
  <si>
    <t>8730, 8731</t>
  </si>
  <si>
    <t>8732, 8733</t>
  </si>
  <si>
    <t>8734, 8735</t>
  </si>
  <si>
    <t>8736, 8737</t>
  </si>
  <si>
    <t>8741</t>
  </si>
  <si>
    <t>8738, 8739</t>
  </si>
  <si>
    <t>8742, 8743</t>
  </si>
  <si>
    <t>8744, 8745</t>
  </si>
  <si>
    <t>8746, 8747</t>
  </si>
  <si>
    <t>8751</t>
  </si>
  <si>
    <t>8752, 8753</t>
  </si>
  <si>
    <t>8754, 8755</t>
  </si>
  <si>
    <t>8756, 8757</t>
  </si>
  <si>
    <t>8758, 8759</t>
  </si>
  <si>
    <t>8762, 8763</t>
  </si>
  <si>
    <t>8764, 8765</t>
  </si>
  <si>
    <t>8774, 8775</t>
  </si>
  <si>
    <t>8779</t>
  </si>
  <si>
    <t>8778</t>
  </si>
  <si>
    <t>8776, 8777</t>
  </si>
  <si>
    <t>8780, 8781</t>
  </si>
  <si>
    <t>8782, 8783</t>
  </si>
  <si>
    <t>8786, 8787</t>
  </si>
  <si>
    <t>8791</t>
  </si>
  <si>
    <t>8790</t>
  </si>
  <si>
    <t>8788, 8789</t>
  </si>
  <si>
    <t>8792, 8793</t>
  </si>
  <si>
    <t>8794, 8795</t>
  </si>
  <si>
    <t>8798, 8799</t>
  </si>
  <si>
    <t>8803</t>
  </si>
  <si>
    <t>8802</t>
  </si>
  <si>
    <t>8800, 8801</t>
  </si>
  <si>
    <t>8804, 8805</t>
  </si>
  <si>
    <t>8806, 8807</t>
  </si>
  <si>
    <t>8810, 8811</t>
  </si>
  <si>
    <t>8815</t>
  </si>
  <si>
    <t>8814</t>
  </si>
  <si>
    <t>8812, 8813</t>
  </si>
  <si>
    <t>8816, 8817</t>
  </si>
  <si>
    <t>8818, 8819</t>
  </si>
  <si>
    <t>8822, 8823</t>
  </si>
  <si>
    <t>8824, 8825</t>
  </si>
  <si>
    <t>8828, 8829</t>
  </si>
  <si>
    <t>8830, 8831</t>
  </si>
  <si>
    <t>8832, 8833</t>
  </si>
  <si>
    <t>8834, 8835</t>
  </si>
  <si>
    <t>8836, 8837</t>
  </si>
  <si>
    <t>8838, 8839</t>
  </si>
  <si>
    <t>8840, 8841</t>
  </si>
  <si>
    <t>8842, 8843</t>
  </si>
  <si>
    <t>8846, 8847</t>
  </si>
  <si>
    <t>8848, 8849</t>
  </si>
  <si>
    <t>8852, 8853</t>
  </si>
  <si>
    <t>8857</t>
  </si>
  <si>
    <t>8856</t>
  </si>
  <si>
    <t>8854, 8855</t>
  </si>
  <si>
    <t>8858, 8859</t>
  </si>
  <si>
    <t>8860, 8861</t>
  </si>
  <si>
    <t>8864, 8865</t>
  </si>
  <si>
    <t>8866, 8867</t>
  </si>
  <si>
    <t>8868, 8869</t>
  </si>
  <si>
    <t>8873</t>
  </si>
  <si>
    <t>8872</t>
  </si>
  <si>
    <t>8870, 8871</t>
  </si>
  <si>
    <t>8874, 8875, 8884, 8885, 8890, 8891</t>
  </si>
  <si>
    <t>8879, 8889, 8895</t>
  </si>
  <si>
    <t>8878, 8888, 8894</t>
  </si>
  <si>
    <t>8876, 8877, 8886, 8887, 8892, 8893</t>
  </si>
  <si>
    <t>8880, 8881</t>
  </si>
  <si>
    <t>8882, 8883</t>
  </si>
  <si>
    <t>8896, 8897</t>
  </si>
  <si>
    <t>8900</t>
  </si>
  <si>
    <t>8898, 8899</t>
  </si>
  <si>
    <t>8902, 8903</t>
  </si>
  <si>
    <t>8904, 8905</t>
  </si>
  <si>
    <t>8906, 8907</t>
  </si>
  <si>
    <t>8911</t>
  </si>
  <si>
    <t>8910</t>
  </si>
  <si>
    <t>8908, 8909</t>
  </si>
  <si>
    <t>8912, 8913</t>
  </si>
  <si>
    <t>8916</t>
  </si>
  <si>
    <t>8914, 8915</t>
  </si>
  <si>
    <t>8918, 8919</t>
  </si>
  <si>
    <t>8922</t>
  </si>
  <si>
    <t>8920, 8921</t>
  </si>
  <si>
    <t>8924, 8925</t>
  </si>
  <si>
    <t>8926, 8927</t>
  </si>
  <si>
    <t>8928, 8929</t>
  </si>
  <si>
    <t>8932</t>
  </si>
  <si>
    <t>8930, 8931</t>
  </si>
  <si>
    <t>8934, 8935</t>
  </si>
  <si>
    <t>8936, 8937</t>
  </si>
  <si>
    <t>8940, 8941</t>
  </si>
  <si>
    <t>8945</t>
  </si>
  <si>
    <t>8944</t>
  </si>
  <si>
    <t>8942, 8943</t>
  </si>
  <si>
    <t>8946, 8947</t>
  </si>
  <si>
    <t>8948, 8949</t>
  </si>
  <si>
    <t>8950, 8951</t>
  </si>
  <si>
    <t>8955</t>
  </si>
  <si>
    <t>8954</t>
  </si>
  <si>
    <t>8952, 8953</t>
  </si>
  <si>
    <t>8956, 8957</t>
  </si>
  <si>
    <t>8961</t>
  </si>
  <si>
    <t>8960</t>
  </si>
  <si>
    <t>8958, 8959</t>
  </si>
  <si>
    <t>8962, 8963</t>
  </si>
  <si>
    <t>8967</t>
  </si>
  <si>
    <t>8966</t>
  </si>
  <si>
    <t>8964, 8965</t>
  </si>
  <si>
    <t>8968, 8969</t>
  </si>
  <si>
    <t>8973</t>
  </si>
  <si>
    <t>8972</t>
  </si>
  <si>
    <t>8970, 8971</t>
  </si>
  <si>
    <t>8974, 8975</t>
  </si>
  <si>
    <t>8979</t>
  </si>
  <si>
    <t>8978</t>
  </si>
  <si>
    <t>8976, 8977</t>
  </si>
  <si>
    <t>8985</t>
  </si>
  <si>
    <t>8982, 8983</t>
  </si>
  <si>
    <t>8986, 8987</t>
  </si>
  <si>
    <t>8991</t>
  </si>
  <si>
    <t>8990</t>
  </si>
  <si>
    <t>8988, 8989</t>
  </si>
  <si>
    <t>8992, 8993</t>
  </si>
  <si>
    <t>8997</t>
  </si>
  <si>
    <t>8996</t>
  </si>
  <si>
    <t>8994, 8995</t>
  </si>
  <si>
    <t>8998, 8999</t>
  </si>
  <si>
    <t>9000, 9001</t>
  </si>
  <si>
    <t>9006, 9007</t>
  </si>
  <si>
    <t>9008, 9009</t>
  </si>
  <si>
    <t>9010, 9011</t>
  </si>
  <si>
    <t>9012, 9013</t>
  </si>
  <si>
    <t>9016, 9017</t>
  </si>
  <si>
    <t>9020</t>
  </si>
  <si>
    <t>9018, 9019</t>
  </si>
  <si>
    <t>9022, 9023</t>
  </si>
  <si>
    <t>9027</t>
  </si>
  <si>
    <t>9026</t>
  </si>
  <si>
    <t>9024, 9025</t>
  </si>
  <si>
    <t>9028, 9029</t>
  </si>
  <si>
    <t>9030, 9031</t>
  </si>
  <si>
    <t>9032, 9033</t>
  </si>
  <si>
    <t>9034, 9035</t>
  </si>
  <si>
    <t>9036, 9037</t>
  </si>
  <si>
    <t>9038, 9039</t>
  </si>
  <si>
    <t>9040, 9041</t>
  </si>
  <si>
    <t>9045</t>
  </si>
  <si>
    <t>9044</t>
  </si>
  <si>
    <t>9042, 9043</t>
  </si>
  <si>
    <t>9046, 9047</t>
  </si>
  <si>
    <t>9048, 9049</t>
  </si>
  <si>
    <t>9050, 9051</t>
  </si>
  <si>
    <t>9052, 9053</t>
  </si>
  <si>
    <t>9054, 9055</t>
  </si>
  <si>
    <t>9056, 9057</t>
  </si>
  <si>
    <t>9058, 9059</t>
  </si>
  <si>
    <t>9060, 9061</t>
  </si>
  <si>
    <t>9066, 9067</t>
  </si>
  <si>
    <t>9068, 9069</t>
  </si>
  <si>
    <t>9070, 9071</t>
  </si>
  <si>
    <t>9072, 9073</t>
  </si>
  <si>
    <t>9074, 9075</t>
  </si>
  <si>
    <t>9076, 9077</t>
  </si>
  <si>
    <t>9078, 9079</t>
  </si>
  <si>
    <t>9080, 9081</t>
  </si>
  <si>
    <t>9082, 9083</t>
  </si>
  <si>
    <t>9084, 9085</t>
  </si>
  <si>
    <t>9086, 9087</t>
  </si>
  <si>
    <t>9088, 9089</t>
  </si>
  <si>
    <t>9090, 9091</t>
  </si>
  <si>
    <t>9092, 9093</t>
  </si>
  <si>
    <t>9094, 9095</t>
  </si>
  <si>
    <t>9096, 9097</t>
  </si>
  <si>
    <t>9098, 9099</t>
  </si>
  <si>
    <t>9103</t>
  </si>
  <si>
    <t>9102</t>
  </si>
  <si>
    <t>9100, 9101</t>
  </si>
  <si>
    <t>9104, 9105</t>
  </si>
  <si>
    <t>9109</t>
  </si>
  <si>
    <t>9108</t>
  </si>
  <si>
    <t>9106, 9107</t>
  </si>
  <si>
    <t>9110, 9111</t>
  </si>
  <si>
    <t>9115</t>
  </si>
  <si>
    <t>9114</t>
  </si>
  <si>
    <t>9121</t>
  </si>
  <si>
    <t>9122, 9123</t>
  </si>
  <si>
    <t>9124, 9125</t>
  </si>
  <si>
    <t>9128, 9129</t>
  </si>
  <si>
    <t>9133</t>
  </si>
  <si>
    <t>9130, 9131</t>
  </si>
  <si>
    <t>9136, 9137</t>
  </si>
  <si>
    <t>9141</t>
  </si>
  <si>
    <t>9140</t>
  </si>
  <si>
    <t>9138, 9139</t>
  </si>
  <si>
    <t>9142, 9143</t>
  </si>
  <si>
    <t>9144, 9145</t>
  </si>
  <si>
    <t>9146, 9147</t>
  </si>
  <si>
    <t>9148, 9149</t>
  </si>
  <si>
    <t>9150, 9151</t>
  </si>
  <si>
    <t>9152, 9153</t>
  </si>
  <si>
    <t>9154, 9155</t>
  </si>
  <si>
    <t>9159</t>
  </si>
  <si>
    <t>9158</t>
  </si>
  <si>
    <t>9156, 9157</t>
  </si>
  <si>
    <t>9160, 9161</t>
  </si>
  <si>
    <t>9165</t>
  </si>
  <si>
    <t>9164</t>
  </si>
  <si>
    <t>9162, 9163</t>
  </si>
  <si>
    <t>9166, 9167</t>
  </si>
  <si>
    <t>9171</t>
  </si>
  <si>
    <t>9170</t>
  </si>
  <si>
    <t>9168, 9169</t>
  </si>
  <si>
    <t>9172, 9173</t>
  </si>
  <si>
    <t>9174, 9175</t>
  </si>
  <si>
    <t>9178, 9179</t>
  </si>
  <si>
    <t>9183</t>
  </si>
  <si>
    <t>9182</t>
  </si>
  <si>
    <t>9180, 9181</t>
  </si>
  <si>
    <t>9184, 9185</t>
  </si>
  <si>
    <t>9189</t>
  </si>
  <si>
    <t>9188</t>
  </si>
  <si>
    <t>9186, 9187</t>
  </si>
  <si>
    <t>9190, 9191</t>
  </si>
  <si>
    <t>9195</t>
  </si>
  <si>
    <t>9194</t>
  </si>
  <si>
    <t>9192, 9193</t>
  </si>
  <si>
    <t>9196, 9197</t>
  </si>
  <si>
    <t>9201</t>
  </si>
  <si>
    <t>9200</t>
  </si>
  <si>
    <t>9198, 9199</t>
  </si>
  <si>
    <t>9202, 9203</t>
  </si>
  <si>
    <t>9207</t>
  </si>
  <si>
    <t>9206</t>
  </si>
  <si>
    <t>9204, 9205</t>
  </si>
  <si>
    <t>9210, 9211</t>
  </si>
  <si>
    <t>9212, 9213</t>
  </si>
  <si>
    <t>9215, 9216</t>
  </si>
  <si>
    <t>9219</t>
  </si>
  <si>
    <t>9217, 9218</t>
  </si>
  <si>
    <t>9220, 9221</t>
  </si>
  <si>
    <t>9222, 9223</t>
  </si>
  <si>
    <t>9224, 9225</t>
  </si>
  <si>
    <t>9226, 9227</t>
  </si>
  <si>
    <t>9229, 9230</t>
  </si>
  <si>
    <t>9231, 9232</t>
  </si>
  <si>
    <t>9234, 9235</t>
  </si>
  <si>
    <t>9236, 9237</t>
  </si>
  <si>
    <t>9238, 9239</t>
  </si>
  <si>
    <t>9240, 9241</t>
  </si>
  <si>
    <t>9243, 9244</t>
  </si>
  <si>
    <t>9245, 9246</t>
  </si>
  <si>
    <t>9250, 9251</t>
  </si>
  <si>
    <t>9254</t>
  </si>
  <si>
    <t>9252, 9253</t>
  </si>
  <si>
    <t>9257, 9258</t>
  </si>
  <si>
    <t>9260, 9261</t>
  </si>
  <si>
    <t>9264</t>
  </si>
  <si>
    <t>9262, 9263</t>
  </si>
  <si>
    <t>9265, 9266</t>
  </si>
  <si>
    <t>9267, 9268</t>
  </si>
  <si>
    <t>9271, 9272</t>
  </si>
  <si>
    <t>9273, 9274</t>
  </si>
  <si>
    <t>9275, 9276</t>
  </si>
  <si>
    <t>9277, 9278</t>
  </si>
  <si>
    <t>9279, 9280</t>
  </si>
  <si>
    <t>9281, 9282</t>
  </si>
  <si>
    <t>9287, 9288</t>
  </si>
  <si>
    <t>9292</t>
  </si>
  <si>
    <t>9289, 9290</t>
  </si>
  <si>
    <t>9293, 9294</t>
  </si>
  <si>
    <t>9295, 9296</t>
  </si>
  <si>
    <t>9297, 9298</t>
  </si>
  <si>
    <t>9299, 9300</t>
  </si>
  <si>
    <t>9301, 9302</t>
  </si>
  <si>
    <t>9303, 9304</t>
  </si>
  <si>
    <t>9305, 9306</t>
  </si>
  <si>
    <t>9307, 9308</t>
  </si>
  <si>
    <t>9309, 9310</t>
  </si>
  <si>
    <t>9314</t>
  </si>
  <si>
    <t>9313</t>
  </si>
  <si>
    <t>9311, 9312</t>
  </si>
  <si>
    <t>9315, 9316</t>
  </si>
  <si>
    <t>9320</t>
  </si>
  <si>
    <t>9317, 9318</t>
  </si>
  <si>
    <t>9321, 9322</t>
  </si>
  <si>
    <t>9326</t>
  </si>
  <si>
    <t>9325</t>
  </si>
  <si>
    <t>9323, 9324</t>
  </si>
  <si>
    <t>9327, 9328</t>
  </si>
  <si>
    <t>9332</t>
  </si>
  <si>
    <t>9331</t>
  </si>
  <si>
    <t>9329, 9330</t>
  </si>
  <si>
    <t>9333, 9334</t>
  </si>
  <si>
    <t>9335, 9336</t>
  </si>
  <si>
    <t>9339, 9340</t>
  </si>
  <si>
    <t>9341, 9342</t>
  </si>
  <si>
    <t>9343, 9344</t>
  </si>
  <si>
    <t>9345, 9346</t>
  </si>
  <si>
    <t>9347, 9348</t>
  </si>
  <si>
    <t>9352</t>
  </si>
  <si>
    <t>9351</t>
  </si>
  <si>
    <t>9349, 9350</t>
  </si>
  <si>
    <t>9353, 9354</t>
  </si>
  <si>
    <t>9355, 9356</t>
  </si>
  <si>
    <t>9359, 9360</t>
  </si>
  <si>
    <t>9361, 9362</t>
  </si>
  <si>
    <t>9363, 9364</t>
  </si>
  <si>
    <t>9368</t>
  </si>
  <si>
    <t>9367</t>
  </si>
  <si>
    <t>9365, 9366</t>
  </si>
  <si>
    <t>9369, 9370</t>
  </si>
  <si>
    <t>9371, 9372</t>
  </si>
  <si>
    <t>9377, 9378</t>
  </si>
  <si>
    <t>9382</t>
  </si>
  <si>
    <t>9381</t>
  </si>
  <si>
    <t>9379, 9380</t>
  </si>
  <si>
    <t>9383, 9384</t>
  </si>
  <si>
    <t>9388</t>
  </si>
  <si>
    <t>9387</t>
  </si>
  <si>
    <t>9385, 9386</t>
  </si>
  <si>
    <t>9389, 9390</t>
  </si>
  <si>
    <t>9391, 9392</t>
  </si>
  <si>
    <t>9393, 9394</t>
  </si>
  <si>
    <t>9395, 9396</t>
  </si>
  <si>
    <t>9397, 9398</t>
  </si>
  <si>
    <t>9401</t>
  </si>
  <si>
    <t>9399, 9400</t>
  </si>
  <si>
    <t>9402, 9403</t>
  </si>
  <si>
    <t>9406</t>
  </si>
  <si>
    <t>9404, 9405</t>
  </si>
  <si>
    <t>9407, 9408</t>
  </si>
  <si>
    <t>9412</t>
  </si>
  <si>
    <t>9411</t>
  </si>
  <si>
    <t>9409, 9410</t>
  </si>
  <si>
    <t>9413, 9414</t>
  </si>
  <si>
    <t>9418</t>
  </si>
  <si>
    <t>9417</t>
  </si>
  <si>
    <t>9415, 9416</t>
  </si>
  <si>
    <t>9419, 9420</t>
  </si>
  <si>
    <t>9424</t>
  </si>
  <si>
    <t>9423</t>
  </si>
  <si>
    <t>9421, 9422</t>
  </si>
  <si>
    <t>9425, 9426</t>
  </si>
  <si>
    <t>9430</t>
  </si>
  <si>
    <t>9429</t>
  </si>
  <si>
    <t>9427, 9428</t>
  </si>
  <si>
    <t>9431, 9432</t>
  </si>
  <si>
    <t>9436</t>
  </si>
  <si>
    <t>9435</t>
  </si>
  <si>
    <t>9433, 9434</t>
  </si>
  <si>
    <t>9437, 9438</t>
  </si>
  <si>
    <t>9442</t>
  </si>
  <si>
    <t>9441</t>
  </si>
  <si>
    <t>9439, 9440</t>
  </si>
  <si>
    <t>9443, 9444</t>
  </si>
  <si>
    <t>9445, 9446</t>
  </si>
  <si>
    <t>9449, 9450</t>
  </si>
  <si>
    <t>9451, 9452</t>
  </si>
  <si>
    <t>9455, 9456</t>
  </si>
  <si>
    <t>9457, 9458</t>
  </si>
  <si>
    <t>9459, 9460</t>
  </si>
  <si>
    <t>9464</t>
  </si>
  <si>
    <t>9463</t>
  </si>
  <si>
    <t>9461, 9462</t>
  </si>
  <si>
    <t>9465, 9466</t>
  </si>
  <si>
    <t>9467, 9468</t>
  </si>
  <si>
    <t>9471, 9472</t>
  </si>
  <si>
    <t>9475</t>
  </si>
  <si>
    <t>9473, 9474</t>
  </si>
  <si>
    <t>9476, 9477</t>
  </si>
  <si>
    <t>9480</t>
  </si>
  <si>
    <t>9478, 9479</t>
  </si>
  <si>
    <t>9481, 9482</t>
  </si>
  <si>
    <t>9483, 9484</t>
  </si>
  <si>
    <t>9485, 9486</t>
  </si>
  <si>
    <t>9487, 9488</t>
  </si>
  <si>
    <t>9489, 9490</t>
  </si>
  <si>
    <t>9494</t>
  </si>
  <si>
    <t>9493</t>
  </si>
  <si>
    <t>9491, 9492</t>
  </si>
  <si>
    <t>9495, 9496</t>
  </si>
  <si>
    <t>9500</t>
  </si>
  <si>
    <t>9499</t>
  </si>
  <si>
    <t>9497, 9498</t>
  </si>
  <si>
    <t>9503, 9504</t>
  </si>
  <si>
    <t>9507, 9508</t>
  </si>
  <si>
    <t>9512</t>
  </si>
  <si>
    <t>9509, 9510</t>
  </si>
  <si>
    <t>9513, 9514</t>
  </si>
  <si>
    <t>9515, 9516</t>
  </si>
  <si>
    <t>9518, 9519</t>
  </si>
  <si>
    <t>9520, 9521</t>
  </si>
  <si>
    <t>9524, 9525</t>
  </si>
  <si>
    <t>9526, 9527</t>
  </si>
  <si>
    <t>9532, 9533</t>
  </si>
  <si>
    <t>9534, 9535</t>
  </si>
  <si>
    <t>9536, 9537, 9594, 9606, 9607</t>
  </si>
  <si>
    <t>9538, 9539, 9595, 9608, 9609</t>
  </si>
  <si>
    <t>9542, 9543</t>
  </si>
  <si>
    <t>9544, 9545</t>
  </si>
  <si>
    <t>9546, 9547</t>
  </si>
  <si>
    <t>9550</t>
  </si>
  <si>
    <t>9548, 9549</t>
  </si>
  <si>
    <t>9551, 9552</t>
  </si>
  <si>
    <t>9556</t>
  </si>
  <si>
    <t>9555</t>
  </si>
  <si>
    <t>9553, 9554</t>
  </si>
  <si>
    <t>9557, 9558</t>
  </si>
  <si>
    <t>9559, 9560</t>
  </si>
  <si>
    <t>9561, 9562, 9596, 9597</t>
  </si>
  <si>
    <t>9563, 9564, 9598, 9599</t>
  </si>
  <si>
    <t>9565, 9566</t>
  </si>
  <si>
    <t>9567, 9568</t>
  </si>
  <si>
    <t>9569, 9570, 9586, 9587, 9601, 9602</t>
  </si>
  <si>
    <t>9573, 9605</t>
  </si>
  <si>
    <t>9571, 9572, 9588, 9589, 9603, 9604</t>
  </si>
  <si>
    <t>9574, 9575, 9580, 9581</t>
  </si>
  <si>
    <t>9579, 9585</t>
  </si>
  <si>
    <t>9578, 9584</t>
  </si>
  <si>
    <t>9576, 9577, 9582, 9583</t>
  </si>
  <si>
    <t>9610, 9611</t>
  </si>
  <si>
    <t>9612, 9613</t>
  </si>
  <si>
    <t>9614, 9615</t>
  </si>
  <si>
    <t>9616, 9617</t>
  </si>
  <si>
    <t>9619</t>
  </si>
  <si>
    <t>9620</t>
  </si>
  <si>
    <t>9621, 9622, 9626, 9627</t>
  </si>
  <si>
    <t>9625, 9630</t>
  </si>
  <si>
    <t>9623, 9624, 9628, 9629</t>
  </si>
  <si>
    <t>9631, 9632</t>
  </si>
  <si>
    <t>9636</t>
  </si>
  <si>
    <t>9635</t>
  </si>
  <si>
    <t>9633, 9634</t>
  </si>
  <si>
    <t>9637, 9638</t>
  </si>
  <si>
    <t>9639, 9640</t>
  </si>
  <si>
    <t>9641, 9642</t>
  </si>
  <si>
    <t>9643, 9644</t>
  </si>
  <si>
    <t>9645, 9646</t>
  </si>
  <si>
    <t>9649</t>
  </si>
  <si>
    <t>9647, 9648</t>
  </si>
  <si>
    <t>9651, 9652</t>
  </si>
  <si>
    <t>9656</t>
  </si>
  <si>
    <t>9653, 9654</t>
  </si>
  <si>
    <t>9657, 9658</t>
  </si>
  <si>
    <t>9662</t>
  </si>
  <si>
    <t>9661</t>
  </si>
  <si>
    <t>9659, 9660</t>
  </si>
  <si>
    <t>9663, 9664</t>
  </si>
  <si>
    <t>9665, 9666</t>
  </si>
  <si>
    <t>9667, 9668</t>
  </si>
  <si>
    <t>9669, 9670</t>
  </si>
  <si>
    <t>9673, 9674</t>
  </si>
  <si>
    <t>9675, 9676</t>
  </si>
  <si>
    <t>9678, 9679</t>
  </si>
  <si>
    <t>9682</t>
  </si>
  <si>
    <t>9680, 9681</t>
  </si>
  <si>
    <t>9684, 9685</t>
  </si>
  <si>
    <t>9686, 9687</t>
  </si>
  <si>
    <t>9688, 9689</t>
  </si>
  <si>
    <t>9693</t>
  </si>
  <si>
    <t>9690, 9691</t>
  </si>
  <si>
    <t>9694, 9695</t>
  </si>
  <si>
    <t>9696, 9697</t>
  </si>
  <si>
    <t>9698, 9699</t>
  </si>
  <si>
    <t>9702</t>
  </si>
  <si>
    <t>9700, 9701</t>
  </si>
  <si>
    <t>9703, 9704</t>
  </si>
  <si>
    <t>9707</t>
  </si>
  <si>
    <t>9705, 9706</t>
  </si>
  <si>
    <t>9708, 9709</t>
  </si>
  <si>
    <t>9712</t>
  </si>
  <si>
    <t>9710, 9711</t>
  </si>
  <si>
    <t>9713</t>
  </si>
  <si>
    <t>9714</t>
  </si>
  <si>
    <t>9715, 9716</t>
  </si>
  <si>
    <t>9719</t>
  </si>
  <si>
    <t>9717, 9718</t>
  </si>
  <si>
    <t>9720, 9721</t>
  </si>
  <si>
    <t>9722, 9723</t>
  </si>
  <si>
    <t>9724, 9725</t>
  </si>
  <si>
    <t>9726, 9727</t>
  </si>
  <si>
    <t>9730, 9731</t>
  </si>
  <si>
    <t>9734</t>
  </si>
  <si>
    <t>9732, 9733</t>
  </si>
  <si>
    <t>9735, 9736</t>
  </si>
  <si>
    <t>9737, 9738</t>
  </si>
  <si>
    <t>9740, 9741</t>
  </si>
  <si>
    <t>9742, 9743</t>
  </si>
  <si>
    <t>9746, 9747</t>
  </si>
  <si>
    <t>9748, 9749</t>
  </si>
  <si>
    <t>9752, 9753</t>
  </si>
  <si>
    <t>9754, 9755</t>
  </si>
  <si>
    <t>9758, 9759</t>
  </si>
  <si>
    <t>9760, 9761</t>
  </si>
  <si>
    <t>9764, 9765</t>
  </si>
  <si>
    <t>9766, 9767</t>
  </si>
  <si>
    <t>9769, 9770</t>
  </si>
  <si>
    <t>9771, 9772</t>
  </si>
  <si>
    <t>9775, 9776</t>
  </si>
  <si>
    <t>9777, 9778</t>
  </si>
  <si>
    <t>9786</t>
  </si>
  <si>
    <t>9785</t>
  </si>
  <si>
    <t>9789, 9790</t>
  </si>
  <si>
    <t>9791, 9792</t>
  </si>
  <si>
    <t>9793, 9794</t>
  </si>
  <si>
    <t>9796, 9797</t>
  </si>
  <si>
    <t>9798, 9799</t>
  </si>
  <si>
    <t>9800, 9801</t>
  </si>
  <si>
    <t>9802, 9803</t>
  </si>
  <si>
    <t>9806, 9807</t>
  </si>
  <si>
    <t>9811</t>
  </si>
  <si>
    <t>9810</t>
  </si>
  <si>
    <t>9812, 9813</t>
  </si>
  <si>
    <t>9814, 9815</t>
  </si>
  <si>
    <t>9818, 9819</t>
  </si>
  <si>
    <t>9820, 9821</t>
  </si>
  <si>
    <t>9822, 9823</t>
  </si>
  <si>
    <t>9824, 9825</t>
  </si>
  <si>
    <t>9828, 9829</t>
  </si>
  <si>
    <t>9832</t>
  </si>
  <si>
    <t>9830, 9831</t>
  </si>
  <si>
    <t>9835, 9836</t>
  </si>
  <si>
    <t>9839</t>
  </si>
  <si>
    <t>9837, 9838</t>
  </si>
  <si>
    <t>9841, 9842</t>
  </si>
  <si>
    <t>9843, 9844</t>
  </si>
  <si>
    <t>9847, 9848</t>
  </si>
  <si>
    <t>9852</t>
  </si>
  <si>
    <t>9851</t>
  </si>
  <si>
    <t>9849, 9850</t>
  </si>
  <si>
    <t>9853, 9854</t>
  </si>
  <si>
    <t>9858</t>
  </si>
  <si>
    <t>9857</t>
  </si>
  <si>
    <t>9855, 9856</t>
  </si>
  <si>
    <t>9859, 9860</t>
  </si>
  <si>
    <t>9864</t>
  </si>
  <si>
    <t>9863</t>
  </si>
  <si>
    <t>9861, 9862</t>
  </si>
  <si>
    <t>9865, 9866</t>
  </si>
  <si>
    <t>9867, 9868</t>
  </si>
  <si>
    <t>9869, 9870</t>
  </si>
  <si>
    <t>9873</t>
  </si>
  <si>
    <t>9871, 9872</t>
  </si>
  <si>
    <t>9874, 9875</t>
  </si>
  <si>
    <t>9876, 9877</t>
  </si>
  <si>
    <t>9880, 9881</t>
  </si>
  <si>
    <t>9882, 9883</t>
  </si>
  <si>
    <t>9886, 9887</t>
  </si>
  <si>
    <t>9890</t>
  </si>
  <si>
    <t>9888, 9889</t>
  </si>
  <si>
    <t>9891</t>
  </si>
  <si>
    <t>9892, 9893</t>
  </si>
  <si>
    <t>9896, 9897</t>
  </si>
  <si>
    <t>9901</t>
  </si>
  <si>
    <t>9900</t>
  </si>
  <si>
    <t>9898, 9899</t>
  </si>
  <si>
    <t>9902, 9903</t>
  </si>
  <si>
    <t>9904, 9905</t>
  </si>
  <si>
    <t>9908, 9909</t>
  </si>
  <si>
    <t>9912</t>
  </si>
  <si>
    <t>9910, 9911</t>
  </si>
  <si>
    <t>9913, 9914</t>
  </si>
  <si>
    <t>9917</t>
  </si>
  <si>
    <t>9915, 9916</t>
  </si>
  <si>
    <t>9919, 9920</t>
  </si>
  <si>
    <t>9921, 9922</t>
  </si>
  <si>
    <t>9926, 9927</t>
  </si>
  <si>
    <t>9928, 9929</t>
  </si>
  <si>
    <t>9930, 9931</t>
  </si>
  <si>
    <t>9932, 9933</t>
  </si>
  <si>
    <t>9935, 9936</t>
  </si>
  <si>
    <t>9940</t>
  </si>
  <si>
    <t>9939</t>
  </si>
  <si>
    <t>9937, 9938</t>
  </si>
  <si>
    <t>9941, 9942</t>
  </si>
  <si>
    <t>9945</t>
  </si>
  <si>
    <t>9943, 9944</t>
  </si>
  <si>
    <t>9947, 9948</t>
  </si>
  <si>
    <t>9952</t>
  </si>
  <si>
    <t>9951</t>
  </si>
  <si>
    <t>9949, 9950</t>
  </si>
  <si>
    <t>9953, 9959, 9960</t>
  </si>
  <si>
    <t>9963</t>
  </si>
  <si>
    <t>9954, 9961, 9962</t>
  </si>
  <si>
    <t>9958</t>
  </si>
  <si>
    <t>9956, 9957</t>
  </si>
  <si>
    <t>9964, 9965</t>
  </si>
  <si>
    <t>9966, 9967</t>
  </si>
  <si>
    <t>9972, 9973, 9988, 9989</t>
  </si>
  <si>
    <t>9974, 9975, 9990, 9991</t>
  </si>
  <si>
    <t>9977, 9978, 9982, 9983</t>
  </si>
  <si>
    <t>9981, 9987</t>
  </si>
  <si>
    <t>9986</t>
  </si>
  <si>
    <t>9979, 9980, 9984, 9985</t>
  </si>
  <si>
    <t>9992, 9993</t>
  </si>
  <si>
    <t>9997</t>
  </si>
  <si>
    <t>9996</t>
  </si>
  <si>
    <t>9994, 9995</t>
  </si>
  <si>
    <t>9998, 9999</t>
  </si>
  <si>
    <t>10002</t>
  </si>
  <si>
    <t>10000, 10001</t>
  </si>
  <si>
    <t>10004, 10005</t>
  </si>
  <si>
    <t>10006, 10007</t>
  </si>
  <si>
    <t>10010, 10011</t>
  </si>
  <si>
    <t>10015</t>
  </si>
  <si>
    <t>10014</t>
  </si>
  <si>
    <t>10012, 10013</t>
  </si>
  <si>
    <t>10016, 10017</t>
  </si>
  <si>
    <t>10021</t>
  </si>
  <si>
    <t>10020</t>
  </si>
  <si>
    <t>10018, 10019</t>
  </si>
  <si>
    <t>10022, 10023</t>
  </si>
  <si>
    <t>10024, 10025</t>
  </si>
  <si>
    <t>10029</t>
  </si>
  <si>
    <t>10030, 10031</t>
  </si>
  <si>
    <t>10035</t>
  </si>
  <si>
    <t>10034</t>
  </si>
  <si>
    <t>10032, 10033</t>
  </si>
  <si>
    <t>10036, 10037</t>
  </si>
  <si>
    <t>10040</t>
  </si>
  <si>
    <t>10038, 10039</t>
  </si>
  <si>
    <t>10041, 10042</t>
  </si>
  <si>
    <t>10046</t>
  </si>
  <si>
    <t>10045</t>
  </si>
  <si>
    <t>10043, 10044</t>
  </si>
  <si>
    <t>10047, 10048</t>
  </si>
  <si>
    <t>10052</t>
  </si>
  <si>
    <t>10051</t>
  </si>
  <si>
    <t>10049, 10050</t>
  </si>
  <si>
    <t>10053, 10054</t>
  </si>
  <si>
    <t>10055, 10056</t>
  </si>
  <si>
    <t>10057, 10058</t>
  </si>
  <si>
    <t>10059, 10060</t>
  </si>
  <si>
    <t>10061, 10062</t>
  </si>
  <si>
    <t>10063, 10064</t>
  </si>
  <si>
    <t>10065, 10066</t>
  </si>
  <si>
    <t>10067, 10068</t>
  </si>
  <si>
    <t>10069, 10070</t>
  </si>
  <si>
    <t>10071, 10072</t>
  </si>
  <si>
    <t>10073, 10074</t>
  </si>
  <si>
    <t>10075, 10076</t>
  </si>
  <si>
    <t>10077, 10078</t>
  </si>
  <si>
    <t>10079, 10080</t>
  </si>
  <si>
    <t>10081, 10082</t>
  </si>
  <si>
    <t>10083, 10084</t>
  </si>
  <si>
    <t>10085, 10086</t>
  </si>
  <si>
    <t>10087, 10088</t>
  </si>
  <si>
    <t>10089, 10090</t>
  </si>
  <si>
    <t>10091, 10092</t>
  </si>
  <si>
    <t>10093, 10094</t>
  </si>
  <si>
    <t>10095, 10096</t>
  </si>
  <si>
    <t>10097, 10098</t>
  </si>
  <si>
    <t>10099, 10100</t>
  </si>
  <si>
    <t>10101, 10102</t>
  </si>
  <si>
    <t>10103, 10104</t>
  </si>
  <si>
    <t>10105, 10106</t>
  </si>
  <si>
    <t>10110</t>
  </si>
  <si>
    <t>10107, 10108</t>
  </si>
  <si>
    <t>10111, 10112</t>
  </si>
  <si>
    <t>10113, 10114</t>
  </si>
  <si>
    <t>10115, 10116</t>
  </si>
  <si>
    <t>10117, 10118</t>
  </si>
  <si>
    <t>10121</t>
  </si>
  <si>
    <t>10120</t>
  </si>
  <si>
    <t>10124, 10125</t>
  </si>
  <si>
    <t>10129</t>
  </si>
  <si>
    <t>10128</t>
  </si>
  <si>
    <t>10126, 10127</t>
  </si>
  <si>
    <t>10130, 10131</t>
  </si>
  <si>
    <t>10135</t>
  </si>
  <si>
    <t>10134</t>
  </si>
  <si>
    <t>10132, 10133</t>
  </si>
  <si>
    <t>10136, 10137</t>
  </si>
  <si>
    <t>10141</t>
  </si>
  <si>
    <t>10140</t>
  </si>
  <si>
    <t>10138, 10139</t>
  </si>
  <si>
    <t>10146, 10147</t>
  </si>
  <si>
    <t>10148, 10149</t>
  </si>
  <si>
    <t>10150, 10151</t>
  </si>
  <si>
    <t>10152, 10153</t>
  </si>
  <si>
    <t>10154, 10155</t>
  </si>
  <si>
    <t>10156, 10157</t>
  </si>
  <si>
    <t>10160, 10161</t>
  </si>
  <si>
    <t>10162, 10163</t>
  </si>
  <si>
    <t>10164, 10165</t>
  </si>
  <si>
    <t>10166, 10167</t>
  </si>
  <si>
    <t>10168, 10169</t>
  </si>
  <si>
    <t>10170, 10171</t>
  </si>
  <si>
    <t>10180, 10181</t>
  </si>
  <si>
    <t>10186, 10187</t>
  </si>
  <si>
    <t>10190, 10191</t>
  </si>
  <si>
    <t>10192, 10193</t>
  </si>
  <si>
    <t>10194</t>
  </si>
  <si>
    <t>10196</t>
  </si>
  <si>
    <t>10195</t>
  </si>
  <si>
    <t>10197</t>
  </si>
  <si>
    <t>10198, 10199</t>
  </si>
  <si>
    <t>10203, 10204</t>
  </si>
  <si>
    <t>10209</t>
  </si>
  <si>
    <t>10213</t>
  </si>
  <si>
    <t>10212</t>
  </si>
  <si>
    <t>10214</t>
  </si>
  <si>
    <t>10215</t>
  </si>
  <si>
    <t>10217, 10218</t>
  </si>
  <si>
    <t>10219, 10220</t>
  </si>
  <si>
    <t>10221, 10222</t>
  </si>
  <si>
    <t>10223, 10224</t>
  </si>
  <si>
    <t>10225, 10226</t>
  </si>
  <si>
    <t>10229</t>
  </si>
  <si>
    <t>10227, 10228</t>
  </si>
  <si>
    <t>10236</t>
  </si>
  <si>
    <t>10238</t>
  </si>
  <si>
    <t>10237</t>
  </si>
  <si>
    <t>10239, 10240</t>
  </si>
  <si>
    <t>10241, 10242</t>
  </si>
  <si>
    <t>10243</t>
  </si>
  <si>
    <t>10246</t>
  </si>
  <si>
    <t>10247, 10248</t>
  </si>
  <si>
    <t>10249, 10250</t>
  </si>
  <si>
    <t>10251, 10252</t>
  </si>
  <si>
    <t>10255</t>
  </si>
  <si>
    <t>10253, 10254</t>
  </si>
  <si>
    <t>10258</t>
  </si>
  <si>
    <t>10259, 10260</t>
  </si>
  <si>
    <t>10261, 10262</t>
  </si>
  <si>
    <t>10263, 10264</t>
  </si>
  <si>
    <t>10265, 10266</t>
  </si>
  <si>
    <t>10267, 10268</t>
  </si>
  <si>
    <t>10269, 10270</t>
  </si>
  <si>
    <t>10271, 10272</t>
  </si>
  <si>
    <t>10275</t>
  </si>
  <si>
    <t>10273, 10274</t>
  </si>
  <si>
    <t>10276, 10277</t>
  </si>
  <si>
    <t>10280</t>
  </si>
  <si>
    <t>10281</t>
  </si>
  <si>
    <t>10285</t>
  </si>
  <si>
    <t>10284</t>
  </si>
  <si>
    <t>10288, 10289</t>
  </si>
  <si>
    <t>10293</t>
  </si>
  <si>
    <t>10292</t>
  </si>
  <si>
    <t>10308</t>
  </si>
  <si>
    <t>10307</t>
  </si>
  <si>
    <t>10305, 10306</t>
  </si>
  <si>
    <t>10309, 10310</t>
  </si>
  <si>
    <t>10311, 10312</t>
  </si>
  <si>
    <t>10313, 10314</t>
  </si>
  <si>
    <t>10318</t>
  </si>
  <si>
    <t>10317</t>
  </si>
  <si>
    <t>10315, 10316</t>
  </si>
  <si>
    <t>10319, 10320</t>
  </si>
  <si>
    <t>10323</t>
  </si>
  <si>
    <t>10321, 10322</t>
  </si>
  <si>
    <t>10326, 10327</t>
  </si>
  <si>
    <t>10336</t>
  </si>
  <si>
    <t>10335</t>
  </si>
  <si>
    <t>10333, 10334</t>
  </si>
  <si>
    <t>10337, 10338</t>
  </si>
  <si>
    <t>10339, 10340</t>
  </si>
  <si>
    <t>10341, 10342</t>
  </si>
  <si>
    <t>10346</t>
  </si>
  <si>
    <t>10343, 10344</t>
  </si>
  <si>
    <t>10349, 10350, 10353</t>
  </si>
  <si>
    <t>10351, 10352, 10354</t>
  </si>
  <si>
    <t>10355, 10356, 10359, 10360</t>
  </si>
  <si>
    <t>10357, 10358, 10361, 10362</t>
  </si>
  <si>
    <t>10365</t>
  </si>
  <si>
    <t>10371, 10372</t>
  </si>
  <si>
    <t>10373, 10374</t>
  </si>
  <si>
    <t>10375, 10376</t>
  </si>
  <si>
    <t>10380</t>
  </si>
  <si>
    <t>10377, 10378</t>
  </si>
  <si>
    <t>10381, 10382</t>
  </si>
  <si>
    <t>10386</t>
  </si>
  <si>
    <t>10385</t>
  </si>
  <si>
    <t>10383, 10384</t>
  </si>
  <si>
    <t>10387, 10388</t>
  </si>
  <si>
    <t>10389, 10390</t>
  </si>
  <si>
    <t>10391, 10392</t>
  </si>
  <si>
    <t>10393, 10394</t>
  </si>
  <si>
    <t>10395, 10396</t>
  </si>
  <si>
    <t>10400</t>
  </si>
  <si>
    <t>10399</t>
  </si>
  <si>
    <t>10397, 10398</t>
  </si>
  <si>
    <t>10401, 10402</t>
  </si>
  <si>
    <t>10403, 10404</t>
  </si>
  <si>
    <t>10405, 10406</t>
  </si>
  <si>
    <t>10410</t>
  </si>
  <si>
    <t>10409</t>
  </si>
  <si>
    <t>10407, 10408</t>
  </si>
  <si>
    <t>10411, 10412</t>
  </si>
  <si>
    <t>10413, 10414</t>
  </si>
  <si>
    <t>10415, 10416</t>
  </si>
  <si>
    <t>10420</t>
  </si>
  <si>
    <t>10417, 10418</t>
  </si>
  <si>
    <t>10421, 10422</t>
  </si>
  <si>
    <t>10426</t>
  </si>
  <si>
    <t>10425</t>
  </si>
  <si>
    <t>10423, 10424</t>
  </si>
  <si>
    <t>10427, 10428</t>
  </si>
  <si>
    <t>10431</t>
  </si>
  <si>
    <t>10429, 10430</t>
  </si>
  <si>
    <t>10433, 10434</t>
  </si>
  <si>
    <t>10438</t>
  </si>
  <si>
    <t>10437</t>
  </si>
  <si>
    <t>10435, 10436</t>
  </si>
  <si>
    <t>10439, 10440</t>
  </si>
  <si>
    <t>10444</t>
  </si>
  <si>
    <t>10443</t>
  </si>
  <si>
    <t>10441, 10442</t>
  </si>
  <si>
    <t>10445, 10446</t>
  </si>
  <si>
    <t>10450</t>
  </si>
  <si>
    <t>10449</t>
  </si>
  <si>
    <t>10447, 10448</t>
  </si>
  <si>
    <t>10451, 10452</t>
  </si>
  <si>
    <t>10456</t>
  </si>
  <si>
    <t>10453, 10454</t>
  </si>
  <si>
    <t>10457, 10458</t>
  </si>
  <si>
    <t>10459, 10460</t>
  </si>
  <si>
    <t>10463, 10464</t>
  </si>
  <si>
    <t>10467</t>
  </si>
  <si>
    <t>10465, 10466</t>
  </si>
  <si>
    <t>10469, 10470</t>
  </si>
  <si>
    <t>10473</t>
  </si>
  <si>
    <t>10471, 10472</t>
  </si>
  <si>
    <t>10475, 10476</t>
  </si>
  <si>
    <t>10479</t>
  </si>
  <si>
    <t>10477, 10478</t>
  </si>
  <si>
    <t>10481, 10482</t>
  </si>
  <si>
    <t>10486</t>
  </si>
  <si>
    <t>10485</t>
  </si>
  <si>
    <t>10483, 10484</t>
  </si>
  <si>
    <t>10487, 10488</t>
  </si>
  <si>
    <t>10489, 10490</t>
  </si>
  <si>
    <t>10491, 10492</t>
  </si>
  <si>
    <t>10493, 10494</t>
  </si>
  <si>
    <t>10495, 10496</t>
  </si>
  <si>
    <t>10497, 10498</t>
  </si>
  <si>
    <t>10499, 10500</t>
  </si>
  <si>
    <t>10503</t>
  </si>
  <si>
    <t>10501, 10502</t>
  </si>
  <si>
    <t>10505, 10506</t>
  </si>
  <si>
    <t>10509</t>
  </si>
  <si>
    <t>10507, 10508</t>
  </si>
  <si>
    <t>10511, 10512</t>
  </si>
  <si>
    <t>10516</t>
  </si>
  <si>
    <t>10515</t>
  </si>
  <si>
    <t>10513, 10514</t>
  </si>
  <si>
    <t>10517, 10518</t>
  </si>
  <si>
    <t>10519, 10520</t>
  </si>
  <si>
    <t>10523, 10524</t>
  </si>
  <si>
    <t>10525, 10526</t>
  </si>
  <si>
    <t>10527, 10528</t>
  </si>
  <si>
    <t>10531</t>
  </si>
  <si>
    <t>10529, 10530</t>
  </si>
  <si>
    <t>10533, 10534, 10543, 10544, 10549, 10550</t>
  </si>
  <si>
    <t>10538, 10548, 10554</t>
  </si>
  <si>
    <t>10537, 10547, 10553</t>
  </si>
  <si>
    <t>10535, 10536, 10545, 10546, 10551, 10552</t>
  </si>
  <si>
    <t>10539, 10540</t>
  </si>
  <si>
    <t>10541, 10542</t>
  </si>
  <si>
    <t>10555, 10556</t>
  </si>
  <si>
    <t>10560</t>
  </si>
  <si>
    <t>10559</t>
  </si>
  <si>
    <t>10557, 10558</t>
  </si>
  <si>
    <t>10561, 10562</t>
  </si>
  <si>
    <t>10563, 10564</t>
  </si>
  <si>
    <t>10565, 10566</t>
  </si>
  <si>
    <t>10569</t>
  </si>
  <si>
    <t>10567, 10568</t>
  </si>
  <si>
    <t>10571, 10572</t>
  </si>
  <si>
    <t>10575</t>
  </si>
  <si>
    <t>10573, 10574</t>
  </si>
  <si>
    <t>10577, 10578</t>
  </si>
  <si>
    <t>10581</t>
  </si>
  <si>
    <t>10579, 10580</t>
  </si>
  <si>
    <t>10583, 10584</t>
  </si>
  <si>
    <t>10585, 10586</t>
  </si>
  <si>
    <t>10587, 10588</t>
  </si>
  <si>
    <t>10592</t>
  </si>
  <si>
    <t>10591</t>
  </si>
  <si>
    <t>10589, 10590</t>
  </si>
  <si>
    <t>10593, 10594</t>
  </si>
  <si>
    <t>10597</t>
  </si>
  <si>
    <t>10595, 10596</t>
  </si>
  <si>
    <t>10599, 10600</t>
  </si>
  <si>
    <t>10603</t>
  </si>
  <si>
    <t>10601, 10602</t>
  </si>
  <si>
    <t>10605, 10606</t>
  </si>
  <si>
    <t>10607, 10608</t>
  </si>
  <si>
    <t>10609, 10610</t>
  </si>
  <si>
    <t>10613</t>
  </si>
  <si>
    <t>10611, 10612</t>
  </si>
  <si>
    <t>10615, 10616</t>
  </si>
  <si>
    <t>10619</t>
  </si>
  <si>
    <t>10617, 10618</t>
  </si>
  <si>
    <t>10621, 10622</t>
  </si>
  <si>
    <t>10625</t>
  </si>
  <si>
    <t>10623, 10624</t>
  </si>
  <si>
    <t>10627, 10628</t>
  </si>
  <si>
    <t>10632</t>
  </si>
  <si>
    <t>10631</t>
  </si>
  <si>
    <t>10629, 10630</t>
  </si>
  <si>
    <t>10633, 10634</t>
  </si>
  <si>
    <t>10638</t>
  </si>
  <si>
    <t>10635, 10636</t>
  </si>
  <si>
    <t>10639, 10640</t>
  </si>
  <si>
    <t>10644</t>
  </si>
  <si>
    <t>10643</t>
  </si>
  <si>
    <t>10641, 10642</t>
  </si>
  <si>
    <t>10645, 10646</t>
  </si>
  <si>
    <t>10650</t>
  </si>
  <si>
    <t>10649</t>
  </si>
  <si>
    <t>10647, 10648</t>
  </si>
  <si>
    <t>10651, 10652</t>
  </si>
  <si>
    <t>10656</t>
  </si>
  <si>
    <t>10655</t>
  </si>
  <si>
    <t>10653, 10654</t>
  </si>
  <si>
    <t>10657, 10658</t>
  </si>
  <si>
    <t>10659, 10660</t>
  </si>
  <si>
    <t>10665, 10666</t>
  </si>
  <si>
    <t>10667, 10668</t>
  </si>
  <si>
    <t>10669, 10670</t>
  </si>
  <si>
    <t>10674</t>
  </si>
  <si>
    <t>10671, 10672</t>
  </si>
  <si>
    <t>10675, 10676</t>
  </si>
  <si>
    <t>10680</t>
  </si>
  <si>
    <t>10677, 10678</t>
  </si>
  <si>
    <t>10681, 10682</t>
  </si>
  <si>
    <t>10686</t>
  </si>
  <si>
    <t>10683, 10684</t>
  </si>
  <si>
    <t>10687, 10688</t>
  </si>
  <si>
    <t>10689, 10690</t>
  </si>
  <si>
    <t>10691, 10692</t>
  </si>
  <si>
    <t>10693, 10694</t>
  </si>
  <si>
    <t>10695, 10696</t>
  </si>
  <si>
    <t>10697, 10698</t>
  </si>
  <si>
    <t>10699, 10700</t>
  </si>
  <si>
    <t>10704</t>
  </si>
  <si>
    <t>10701, 10702</t>
  </si>
  <si>
    <t>10705, 10706</t>
  </si>
  <si>
    <t>10707, 10708</t>
  </si>
  <si>
    <t>10709, 10710</t>
  </si>
  <si>
    <t>10711, 10712</t>
  </si>
  <si>
    <t>10713, 10714</t>
  </si>
  <si>
    <t>10715, 10716</t>
  </si>
  <si>
    <t>10717, 10718</t>
  </si>
  <si>
    <t>10719, 10720</t>
  </si>
  <si>
    <t>10725, 10726</t>
  </si>
  <si>
    <t>10727, 10728</t>
  </si>
  <si>
    <t>10729, 10730</t>
  </si>
  <si>
    <t>10731, 10732</t>
  </si>
  <si>
    <t>10733, 10734</t>
  </si>
  <si>
    <t>10735, 10736</t>
  </si>
  <si>
    <t>10737, 10738</t>
  </si>
  <si>
    <t>10739, 10740</t>
  </si>
  <si>
    <t>10741, 10742</t>
  </si>
  <si>
    <t>10743, 10744</t>
  </si>
  <si>
    <t>10745, 10746</t>
  </si>
  <si>
    <t>10747, 10748</t>
  </si>
  <si>
    <t>10749, 10750</t>
  </si>
  <si>
    <t>10751, 10752</t>
  </si>
  <si>
    <t>10753, 10754</t>
  </si>
  <si>
    <t>10755, 10756</t>
  </si>
  <si>
    <t>10757, 10758</t>
  </si>
  <si>
    <t>10762</t>
  </si>
  <si>
    <t>10761</t>
  </si>
  <si>
    <t>10759, 10760</t>
  </si>
  <si>
    <t>10763, 10764</t>
  </si>
  <si>
    <t>10767</t>
  </si>
  <si>
    <t>10765, 10766</t>
  </si>
  <si>
    <t>10769, 10770</t>
  </si>
  <si>
    <t>10773</t>
  </si>
  <si>
    <t>10771, 10772</t>
  </si>
  <si>
    <t>10775, 10776</t>
  </si>
  <si>
    <t>10779</t>
  </si>
  <si>
    <t>10777, 10778</t>
  </si>
  <si>
    <t>10781, 10782</t>
  </si>
  <si>
    <t>10786</t>
  </si>
  <si>
    <t>10785</t>
  </si>
  <si>
    <t>10783, 10784</t>
  </si>
  <si>
    <t>10787, 10788</t>
  </si>
  <si>
    <t>10792</t>
  </si>
  <si>
    <t>10791</t>
  </si>
  <si>
    <t>10789, 10790</t>
  </si>
  <si>
    <t>10793</t>
  </si>
  <si>
    <t>10796</t>
  </si>
  <si>
    <t>10795</t>
  </si>
  <si>
    <t>10794</t>
  </si>
  <si>
    <t>10797, 10798</t>
  </si>
  <si>
    <t>10801</t>
  </si>
  <si>
    <t>10799, 10800</t>
  </si>
  <si>
    <t>10803, 10804</t>
  </si>
  <si>
    <t>10805, 10806</t>
  </si>
  <si>
    <t>10807, 10808</t>
  </si>
  <si>
    <t>10809, 10810</t>
  </si>
  <si>
    <t>10811, 10812</t>
  </si>
  <si>
    <t>10813, 10814</t>
  </si>
  <si>
    <t>10815, 10816</t>
  </si>
  <si>
    <t>10817, 10818</t>
  </si>
  <si>
    <t>10831</t>
  </si>
  <si>
    <t>10830</t>
  </si>
  <si>
    <t>10837</t>
  </si>
  <si>
    <t>10836</t>
  </si>
  <si>
    <t>10843</t>
  </si>
  <si>
    <t>10842</t>
  </si>
  <si>
    <t>10849</t>
  </si>
  <si>
    <t>10848</t>
  </si>
  <si>
    <t>10855</t>
  </si>
  <si>
    <t>10854</t>
  </si>
  <si>
    <t>10861</t>
  </si>
  <si>
    <t>10860</t>
  </si>
  <si>
    <t>10862, 10863</t>
  </si>
  <si>
    <t>10867</t>
  </si>
  <si>
    <t>10866</t>
  </si>
  <si>
    <t>10871</t>
  </si>
  <si>
    <t>10870</t>
  </si>
  <si>
    <t>10872, 10873</t>
  </si>
  <si>
    <t>10877</t>
  </si>
  <si>
    <t>10876</t>
  </si>
  <si>
    <t>10883</t>
  </si>
  <si>
    <t>10882</t>
  </si>
  <si>
    <t>10884, 10885</t>
  </si>
  <si>
    <t>10893</t>
  </si>
  <si>
    <t>10892</t>
  </si>
  <si>
    <t>10890, 10891</t>
  </si>
  <si>
    <t>10894, 10895</t>
  </si>
  <si>
    <t>10899</t>
  </si>
  <si>
    <t>10898</t>
  </si>
  <si>
    <t>10896, 10897</t>
  </si>
  <si>
    <t>10919</t>
  </si>
  <si>
    <t>10918</t>
  </si>
  <si>
    <t>10925</t>
  </si>
  <si>
    <t>10924</t>
  </si>
  <si>
    <t>10931</t>
  </si>
  <si>
    <t>10930</t>
  </si>
  <si>
    <t>10932, 10933</t>
  </si>
  <si>
    <t>10937</t>
  </si>
  <si>
    <t>10936</t>
  </si>
  <si>
    <t>10938, 10939</t>
  </si>
  <si>
    <t>10951</t>
  </si>
  <si>
    <t>10950</t>
  </si>
  <si>
    <t>10959</t>
  </si>
  <si>
    <t>10958</t>
  </si>
  <si>
    <t>10972, 10973</t>
  </si>
  <si>
    <t>10981</t>
  </si>
  <si>
    <t>10980</t>
  </si>
  <si>
    <t>10978, 10979</t>
  </si>
  <si>
    <t>10984, 10985</t>
  </si>
  <si>
    <t>10994, 10995</t>
  </si>
  <si>
    <t>10999</t>
  </si>
  <si>
    <t>10998</t>
  </si>
  <si>
    <t>10996, 10997</t>
  </si>
  <si>
    <t>11005</t>
  </si>
  <si>
    <t>11004</t>
  </si>
  <si>
    <t>11006, 11007</t>
  </si>
  <si>
    <t>11010</t>
  </si>
  <si>
    <t>11011, 11012</t>
  </si>
  <si>
    <t>11013, 11014</t>
  </si>
  <si>
    <t>11015, 11016</t>
  </si>
  <si>
    <t>11020</t>
  </si>
  <si>
    <t>11017, 11018</t>
  </si>
  <si>
    <t>11021, 11022</t>
  </si>
  <si>
    <t>11026</t>
  </si>
  <si>
    <t>11025</t>
  </si>
  <si>
    <t>11023, 11024</t>
  </si>
  <si>
    <t>11027, 11028</t>
  </si>
  <si>
    <t>11029, 11030</t>
  </si>
  <si>
    <t>11031, 11032</t>
  </si>
  <si>
    <t>11035</t>
  </si>
  <si>
    <t>11033, 11034</t>
  </si>
  <si>
    <t>11037, 11038</t>
  </si>
  <si>
    <t>11042</t>
  </si>
  <si>
    <t>11041</t>
  </si>
  <si>
    <t>11039, 11040</t>
  </si>
  <si>
    <t>11045, 11046</t>
  </si>
  <si>
    <t>11050</t>
  </si>
  <si>
    <t>11049</t>
  </si>
  <si>
    <t>11047, 11048</t>
  </si>
  <si>
    <t>11051, 11052</t>
  </si>
  <si>
    <t>11056</t>
  </si>
  <si>
    <t>11055</t>
  </si>
  <si>
    <t>11053, 11054</t>
  </si>
  <si>
    <t>11057, 11058</t>
  </si>
  <si>
    <t>11059, 11060</t>
  </si>
  <si>
    <t>11061, 11062</t>
  </si>
  <si>
    <t>11063, 11064</t>
  </si>
  <si>
    <t>11065, 11066</t>
  </si>
  <si>
    <t>11067, 11068</t>
  </si>
  <si>
    <t>11069, 11070</t>
  </si>
  <si>
    <t>11074</t>
  </si>
  <si>
    <t>11073</t>
  </si>
  <si>
    <t>11071, 11072</t>
  </si>
  <si>
    <t>11075, 11076</t>
  </si>
  <si>
    <t>11080</t>
  </si>
  <si>
    <t>11079</t>
  </si>
  <si>
    <t>11077, 11078</t>
  </si>
  <si>
    <t>11081, 11082</t>
  </si>
  <si>
    <t>11086</t>
  </si>
  <si>
    <t>11085</t>
  </si>
  <si>
    <t>11083, 11084</t>
  </si>
  <si>
    <t>11087, 11088</t>
  </si>
  <si>
    <t>11092</t>
  </si>
  <si>
    <t>11091</t>
  </si>
  <si>
    <t>11089, 11090</t>
  </si>
  <si>
    <t>11093, 11094</t>
  </si>
  <si>
    <t>11098</t>
  </si>
  <si>
    <t>11097</t>
  </si>
  <si>
    <t>11095, 11096</t>
  </si>
  <si>
    <t>11099, 11100</t>
  </si>
  <si>
    <t>11104</t>
  </si>
  <si>
    <t>11103</t>
  </si>
  <si>
    <t>11101, 11102</t>
  </si>
  <si>
    <t>11105, 11106</t>
  </si>
  <si>
    <t>11110</t>
  </si>
  <si>
    <t>11109</t>
  </si>
  <si>
    <t>11107, 11108</t>
  </si>
  <si>
    <t>11111, 11112</t>
  </si>
  <si>
    <t>11116</t>
  </si>
  <si>
    <t>11115</t>
  </si>
  <si>
    <t>11113, 11114</t>
  </si>
  <si>
    <t>11117, 11118</t>
  </si>
  <si>
    <t>11122</t>
  </si>
  <si>
    <t>11119, 11120</t>
  </si>
  <si>
    <t>11123, 11124</t>
  </si>
  <si>
    <t>11125, 11126</t>
  </si>
  <si>
    <t>11127, 11128</t>
  </si>
  <si>
    <t>11132</t>
  </si>
  <si>
    <t>11131</t>
  </si>
  <si>
    <t>11129, 11130</t>
  </si>
  <si>
    <t>11133, 11134</t>
  </si>
  <si>
    <t>11138</t>
  </si>
  <si>
    <t>11137</t>
  </si>
  <si>
    <t>11135, 11136</t>
  </si>
  <si>
    <t>11139, 11140</t>
  </si>
  <si>
    <t>11141, 11142</t>
  </si>
  <si>
    <t>11143, 11144</t>
  </si>
  <si>
    <t>11145, 11146</t>
  </si>
  <si>
    <t>11147, 11148</t>
  </si>
  <si>
    <t>11149, 11150</t>
  </si>
  <si>
    <t>11151, 11152</t>
  </si>
  <si>
    <t>11153, 11154</t>
  </si>
  <si>
    <t>11155, 11156</t>
  </si>
  <si>
    <t>11160</t>
  </si>
  <si>
    <t>11159</t>
  </si>
  <si>
    <t>11157, 11158</t>
  </si>
  <si>
    <t>11161, 11162</t>
  </si>
  <si>
    <t>11166</t>
  </si>
  <si>
    <t>11165</t>
  </si>
  <si>
    <t>11163, 11164</t>
  </si>
  <si>
    <t>11167, 11168</t>
  </si>
  <si>
    <t>11172</t>
  </si>
  <si>
    <t>11171</t>
  </si>
  <si>
    <t>11169, 11170</t>
  </si>
  <si>
    <t>11173, 11174</t>
  </si>
  <si>
    <t>11178</t>
  </si>
  <si>
    <t>11177</t>
  </si>
  <si>
    <t>11175, 11176</t>
  </si>
  <si>
    <t>11179, 11180</t>
  </si>
  <si>
    <t>11181, 11182</t>
  </si>
  <si>
    <t>11183, 11184</t>
  </si>
  <si>
    <t>11187</t>
  </si>
  <si>
    <t>11185, 11186</t>
  </si>
  <si>
    <t>11189, 11190</t>
  </si>
  <si>
    <t>11194</t>
  </si>
  <si>
    <t>11193</t>
  </si>
  <si>
    <t>11191, 11192</t>
  </si>
  <si>
    <t>11195, 11196</t>
  </si>
  <si>
    <t>11197, 11198</t>
  </si>
  <si>
    <t>11199, 11200, 11267, 11268</t>
  </si>
  <si>
    <t>11204</t>
  </si>
  <si>
    <t>11203</t>
  </si>
  <si>
    <t>11201, 11202, 11269, 11270</t>
  </si>
  <si>
    <t>11205, 11206</t>
  </si>
  <si>
    <t>11207, 11208</t>
  </si>
  <si>
    <t>11209, 11210</t>
  </si>
  <si>
    <t>11214</t>
  </si>
  <si>
    <t>11213</t>
  </si>
  <si>
    <t>11211, 11212</t>
  </si>
  <si>
    <t>11215, 11216</t>
  </si>
  <si>
    <t>11219</t>
  </si>
  <si>
    <t>11217, 11218</t>
  </si>
  <si>
    <t>11221, 11222</t>
  </si>
  <si>
    <t>11223, 11224</t>
  </si>
  <si>
    <t>11225, 11226, 11255, 11256</t>
  </si>
  <si>
    <t>11259</t>
  </si>
  <si>
    <t>11227, 11228, 11257, 11258</t>
  </si>
  <si>
    <t>11229, 11230</t>
  </si>
  <si>
    <t>11231, 11232</t>
  </si>
  <si>
    <t>11233, 11234, 11251, 11252, 11261, 11262</t>
  </si>
  <si>
    <t>11238, 11266</t>
  </si>
  <si>
    <t>11237, 11265</t>
  </si>
  <si>
    <t>11235, 11236, 11253, 11254, 11263, 11264</t>
  </si>
  <si>
    <t>11239, 11240, 11245, 11246</t>
  </si>
  <si>
    <t>11244, 11250</t>
  </si>
  <si>
    <t>11243, 11249</t>
  </si>
  <si>
    <t>11241, 11242, 11247, 11248</t>
  </si>
  <si>
    <t>11271, 11272</t>
  </si>
  <si>
    <t>11273, 11274</t>
  </si>
  <si>
    <t>11275, 11276</t>
  </si>
  <si>
    <t>11280</t>
  </si>
  <si>
    <t>11279</t>
  </si>
  <si>
    <t>11277, 11278</t>
  </si>
  <si>
    <t>11281, 11282, 11285, 11286</t>
  </si>
  <si>
    <t>11283, 11284, 11287, 11288</t>
  </si>
  <si>
    <t>11289, 11290</t>
  </si>
  <si>
    <t>11293</t>
  </si>
  <si>
    <t>11291, 11292</t>
  </si>
  <si>
    <t>11295, 11296</t>
  </si>
  <si>
    <t>11297, 11298</t>
  </si>
  <si>
    <t>11299, 11300</t>
  </si>
  <si>
    <t>11301, 11302</t>
  </si>
  <si>
    <t>11303, 11304</t>
  </si>
  <si>
    <t>11308</t>
  </si>
  <si>
    <t>11305, 11306</t>
  </si>
  <si>
    <t>11309, 11310</t>
  </si>
  <si>
    <t>11314</t>
  </si>
  <si>
    <t>11313</t>
  </si>
  <si>
    <t>11311, 11312</t>
  </si>
  <si>
    <t>11315, 11316</t>
  </si>
  <si>
    <t>11320</t>
  </si>
  <si>
    <t>11319</t>
  </si>
  <si>
    <t>11317, 11318</t>
  </si>
  <si>
    <t>11321, 11322</t>
  </si>
  <si>
    <t>11323, 11324</t>
  </si>
  <si>
    <t>11325, 11326</t>
  </si>
  <si>
    <t>11327, 11328</t>
  </si>
  <si>
    <t>11331, 11332</t>
  </si>
  <si>
    <t>11336</t>
  </si>
  <si>
    <t>11335</t>
  </si>
  <si>
    <t>11333, 11334</t>
  </si>
  <si>
    <t>11337, 11338</t>
  </si>
  <si>
    <t>11342</t>
  </si>
  <si>
    <t>11341</t>
  </si>
  <si>
    <t>11339, 11340</t>
  </si>
  <si>
    <t>11343, 11344</t>
  </si>
  <si>
    <t>11345, 11346</t>
  </si>
  <si>
    <t>11347, 11348</t>
  </si>
  <si>
    <t>11349, 11350</t>
  </si>
  <si>
    <t>11351, 11352</t>
  </si>
  <si>
    <t>11353, 11354</t>
  </si>
  <si>
    <t>11355, 11356</t>
  </si>
  <si>
    <t>11360</t>
  </si>
  <si>
    <t>11359</t>
  </si>
  <si>
    <t>11357, 11358</t>
  </si>
  <si>
    <t>11361, 11362</t>
  </si>
  <si>
    <t>11366</t>
  </si>
  <si>
    <t>11365</t>
  </si>
  <si>
    <t>11363, 11364</t>
  </si>
  <si>
    <t>11367, 11368</t>
  </si>
  <si>
    <t>11372</t>
  </si>
  <si>
    <t>11371</t>
  </si>
  <si>
    <t>11369, 11370</t>
  </si>
  <si>
    <t>11373, 11374</t>
  </si>
  <si>
    <t>11378</t>
  </si>
  <si>
    <t>11377</t>
  </si>
  <si>
    <t>11375, 11376</t>
  </si>
  <si>
    <t>11379, 11380</t>
  </si>
  <si>
    <t>11381, 11382</t>
  </si>
  <si>
    <t>11383, 11384</t>
  </si>
  <si>
    <t>11387</t>
  </si>
  <si>
    <t>11385, 11386</t>
  </si>
  <si>
    <t>11389, 11390</t>
  </si>
  <si>
    <t>11394</t>
  </si>
  <si>
    <t>11393</t>
  </si>
  <si>
    <t>11391, 11392</t>
  </si>
  <si>
    <t>11395, 11396</t>
  </si>
  <si>
    <t>11400</t>
  </si>
  <si>
    <t>11397, 11398</t>
  </si>
  <si>
    <t>11401, 11402</t>
  </si>
  <si>
    <t>11403, 11404</t>
  </si>
  <si>
    <t>11407, 11408</t>
  </si>
  <si>
    <t>11412</t>
  </si>
  <si>
    <t>11411</t>
  </si>
  <si>
    <t>11409, 11410</t>
  </si>
  <si>
    <t>11413, 11414</t>
  </si>
  <si>
    <t>11418</t>
  </si>
  <si>
    <t>11417</t>
  </si>
  <si>
    <t>11415, 11416</t>
  </si>
  <si>
    <t>11419, 11420</t>
  </si>
  <si>
    <t>11424</t>
  </si>
  <si>
    <t>11423</t>
  </si>
  <si>
    <t>11421, 11422</t>
  </si>
  <si>
    <t>11430</t>
  </si>
  <si>
    <t>11429</t>
  </si>
  <si>
    <t>11427, 11428</t>
  </si>
  <si>
    <t>11431, 11432</t>
  </si>
  <si>
    <t>11435</t>
  </si>
  <si>
    <t>11433, 11434</t>
  </si>
  <si>
    <t>11442</t>
  </si>
  <si>
    <t>11443, 11444</t>
  </si>
  <si>
    <t>11445, 11446</t>
  </si>
  <si>
    <t>11452</t>
  </si>
  <si>
    <t>11453, 11454</t>
  </si>
  <si>
    <t>11455, 11456</t>
  </si>
  <si>
    <t>11457, 11458</t>
  </si>
  <si>
    <t>11462</t>
  </si>
  <si>
    <t>11461</t>
  </si>
  <si>
    <t>11463, 11464</t>
  </si>
  <si>
    <t>11468</t>
  </si>
  <si>
    <t>11467</t>
  </si>
  <si>
    <t>11465, 11466</t>
  </si>
  <si>
    <t>11474</t>
  </si>
  <si>
    <t>11475, 11476</t>
  </si>
  <si>
    <t>11477, 11478</t>
  </si>
  <si>
    <t>11484, 11485</t>
  </si>
  <si>
    <t>11489</t>
  </si>
  <si>
    <t>11488</t>
  </si>
  <si>
    <t>11486, 11487</t>
  </si>
  <si>
    <t>11490, 11491</t>
  </si>
  <si>
    <t>11495</t>
  </si>
  <si>
    <t>11492, 11493</t>
  </si>
  <si>
    <t>11496, 11497</t>
  </si>
  <si>
    <t>11501</t>
  </si>
  <si>
    <t>11500</t>
  </si>
  <si>
    <t>11498, 11499</t>
  </si>
  <si>
    <t>11502, 11503</t>
  </si>
  <si>
    <t>11507</t>
  </si>
  <si>
    <t>11506</t>
  </si>
  <si>
    <t>11504, 11505</t>
  </si>
  <si>
    <t>11508, 11509</t>
  </si>
  <si>
    <t>11513</t>
  </si>
  <si>
    <t>11512</t>
  </si>
  <si>
    <t>11510, 11511</t>
  </si>
  <si>
    <t>11514, 11515</t>
  </si>
  <si>
    <t>11519</t>
  </si>
  <si>
    <t>11518</t>
  </si>
  <si>
    <t>11516, 11517</t>
  </si>
  <si>
    <t>11520, 11521</t>
  </si>
  <si>
    <t>11522, 11523</t>
  </si>
  <si>
    <t>11524, 11525</t>
  </si>
  <si>
    <t>11526, 11527</t>
  </si>
  <si>
    <t>11528, 11529</t>
  </si>
  <si>
    <t>11533</t>
  </si>
  <si>
    <t>11532</t>
  </si>
  <si>
    <t>11530, 11531</t>
  </si>
  <si>
    <t>11534, 11535</t>
  </si>
  <si>
    <t>11539</t>
  </si>
  <si>
    <t>11538</t>
  </si>
  <si>
    <t>11536, 11537</t>
  </si>
  <si>
    <t>11540, 11541</t>
  </si>
  <si>
    <t>11545</t>
  </si>
  <si>
    <t>11544</t>
  </si>
  <si>
    <t>11542, 11543</t>
  </si>
  <si>
    <t>11550, 11551</t>
  </si>
  <si>
    <t>11555</t>
  </si>
  <si>
    <t>11554</t>
  </si>
  <si>
    <t>11552, 11553</t>
  </si>
  <si>
    <t>11556, 11557</t>
  </si>
  <si>
    <t>11561</t>
  </si>
  <si>
    <t>11560</t>
  </si>
  <si>
    <t>11558, 11559</t>
  </si>
  <si>
    <t>11562, 11563</t>
  </si>
  <si>
    <t>11566</t>
  </si>
  <si>
    <t>11564, 11565</t>
  </si>
  <si>
    <t>11568, 11569</t>
  </si>
  <si>
    <t>11572</t>
  </si>
  <si>
    <t>11570, 11571</t>
  </si>
  <si>
    <t>11574, 11575</t>
  </si>
  <si>
    <t>11576, 11577</t>
  </si>
  <si>
    <t>11578, 11579</t>
  </si>
  <si>
    <t>11580, 11581</t>
  </si>
  <si>
    <t>11582, 11583</t>
  </si>
  <si>
    <t>11587</t>
  </si>
  <si>
    <t>11586</t>
  </si>
  <si>
    <t>11584, 11585</t>
  </si>
  <si>
    <t>11588, 11589</t>
  </si>
  <si>
    <t>11593</t>
  </si>
  <si>
    <t>11592</t>
  </si>
  <si>
    <t>11590, 11591</t>
  </si>
  <si>
    <t>11594, 11595</t>
  </si>
  <si>
    <t>11599</t>
  </si>
  <si>
    <t>11598</t>
  </si>
  <si>
    <t>11596, 11597</t>
  </si>
  <si>
    <t>11600, 11601</t>
  </si>
  <si>
    <t>11605</t>
  </si>
  <si>
    <t>11602, 11603</t>
  </si>
  <si>
    <t>11610, 11611</t>
  </si>
  <si>
    <t>11612, 11613</t>
  </si>
  <si>
    <t>11614, 11615</t>
  </si>
  <si>
    <t>11616, 11617</t>
  </si>
  <si>
    <t>11618, 11619, 11634, 11635</t>
  </si>
  <si>
    <t>11620, 11621, 11636, 11637</t>
  </si>
  <si>
    <t>11622, 11623, 11628, 11629</t>
  </si>
  <si>
    <t>11627, 11633</t>
  </si>
  <si>
    <t>11626, 11632</t>
  </si>
  <si>
    <t>11624, 11625, 11630, 11631</t>
  </si>
  <si>
    <t>11638, 11639</t>
  </si>
  <si>
    <t>11643</t>
  </si>
  <si>
    <t>11642</t>
  </si>
  <si>
    <t>11640, 11641</t>
  </si>
  <si>
    <t>11644, 11645</t>
  </si>
  <si>
    <t>11648</t>
  </si>
  <si>
    <t>11646, 11647</t>
  </si>
  <si>
    <t>11650, 11651</t>
  </si>
  <si>
    <t>11654</t>
  </si>
  <si>
    <t>11652, 11653</t>
  </si>
  <si>
    <t>11656, 11657</t>
  </si>
  <si>
    <t>11661</t>
  </si>
  <si>
    <t>11660</t>
  </si>
  <si>
    <t>11658, 11659</t>
  </si>
  <si>
    <t>11662, 11663</t>
  </si>
  <si>
    <t>11667</t>
  </si>
  <si>
    <t>11666</t>
  </si>
  <si>
    <t>11664, 11665</t>
  </si>
  <si>
    <t>11673</t>
  </si>
  <si>
    <t>11672</t>
  </si>
  <si>
    <t>11670, 11671</t>
  </si>
  <si>
    <t>11676, 11677</t>
  </si>
  <si>
    <t>11681</t>
  </si>
  <si>
    <t>11678, 11679</t>
  </si>
  <si>
    <t>11682, 11683</t>
  </si>
  <si>
    <t>11687</t>
  </si>
  <si>
    <t>11686</t>
  </si>
  <si>
    <t>11684, 11685</t>
  </si>
  <si>
    <t>11688, 11689</t>
  </si>
  <si>
    <t>11693</t>
  </si>
  <si>
    <t>11692</t>
  </si>
  <si>
    <t>11690, 11691</t>
  </si>
  <si>
    <t>11694, 11695</t>
  </si>
  <si>
    <t>11699</t>
  </si>
  <si>
    <t>11696, 11697</t>
  </si>
  <si>
    <t>11700, 11701</t>
  </si>
  <si>
    <t>11702, 11703</t>
  </si>
  <si>
    <t>11710, 11711</t>
  </si>
  <si>
    <t>11714</t>
  </si>
  <si>
    <t>11712, 11713</t>
  </si>
  <si>
    <t>11715, 11716</t>
  </si>
  <si>
    <t>11719</t>
  </si>
  <si>
    <t>11717, 11718</t>
  </si>
  <si>
    <t>11720, 11721</t>
  </si>
  <si>
    <t>11724</t>
  </si>
  <si>
    <t>11722, 11723</t>
  </si>
  <si>
    <t>11725</t>
  </si>
  <si>
    <t>11726</t>
  </si>
  <si>
    <t>11727, 11728</t>
  </si>
  <si>
    <t>11731</t>
  </si>
  <si>
    <t>11729, 11730</t>
  </si>
  <si>
    <t>11732, 11733</t>
  </si>
  <si>
    <t>11736</t>
  </si>
  <si>
    <t>11734, 11735</t>
  </si>
  <si>
    <t>11737, 11738</t>
  </si>
  <si>
    <t>11741</t>
  </si>
  <si>
    <t>11739, 11740</t>
  </si>
  <si>
    <t>11742, 11743</t>
  </si>
  <si>
    <t>11744, 11745</t>
  </si>
  <si>
    <t>11747, 11748</t>
  </si>
  <si>
    <t>11751</t>
  </si>
  <si>
    <t>11749, 11750</t>
  </si>
  <si>
    <t>11752, 11753</t>
  </si>
  <si>
    <t>11756</t>
  </si>
  <si>
    <t>11754, 11755</t>
  </si>
  <si>
    <t>11757, 11758</t>
  </si>
  <si>
    <t>11761</t>
  </si>
  <si>
    <t>11759, 11760</t>
  </si>
  <si>
    <t>11762, 11763</t>
  </si>
  <si>
    <t>11766</t>
  </si>
  <si>
    <t>11764, 11765</t>
  </si>
  <si>
    <t>11767, 11768</t>
  </si>
  <si>
    <t>11772</t>
  </si>
  <si>
    <t>11771</t>
  </si>
  <si>
    <t>11769, 11770</t>
  </si>
  <si>
    <t>11773, 11774</t>
  </si>
  <si>
    <t>11775, 11776</t>
  </si>
  <si>
    <t>11790</t>
  </si>
  <si>
    <t>11789</t>
  </si>
  <si>
    <t>11787, 11788</t>
  </si>
  <si>
    <t>11791, 11792</t>
  </si>
  <si>
    <t>11795</t>
  </si>
  <si>
    <t>11793, 11794</t>
  </si>
  <si>
    <t>11797, 11798</t>
  </si>
  <si>
    <t>11801</t>
  </si>
  <si>
    <t>11799, 11800</t>
  </si>
  <si>
    <t>11807, 11808</t>
  </si>
  <si>
    <t>11809, 11810</t>
  </si>
  <si>
    <t>11811, 11812</t>
  </si>
  <si>
    <t>11813, 11814</t>
  </si>
  <si>
    <t>11815, 11816</t>
  </si>
  <si>
    <t>11820</t>
  </si>
  <si>
    <t>11819</t>
  </si>
  <si>
    <t>11833, 11834</t>
  </si>
  <si>
    <t>11838</t>
  </si>
  <si>
    <t>11837</t>
  </si>
  <si>
    <t>11850</t>
  </si>
  <si>
    <t>11849</t>
  </si>
  <si>
    <t>11855</t>
  </si>
  <si>
    <t>11856</t>
  </si>
  <si>
    <t>11872, 11873</t>
  </si>
  <si>
    <t>11874, 11875</t>
  </si>
  <si>
    <t>11876, 11877</t>
  </si>
  <si>
    <t>11878, 11879</t>
  </si>
  <si>
    <t>11880, 11881</t>
  </si>
  <si>
    <t>11885</t>
  </si>
  <si>
    <t>11884</t>
  </si>
  <si>
    <t>11882, 11883</t>
  </si>
  <si>
    <t>11886, 11887</t>
  </si>
  <si>
    <t>11891</t>
  </si>
  <si>
    <t>11890</t>
  </si>
  <si>
    <t>11888, 11889</t>
  </si>
  <si>
    <t>11892, 11893</t>
  </si>
  <si>
    <t>11894, 11895</t>
  </si>
  <si>
    <t>11896, 11897</t>
  </si>
  <si>
    <t>11898, 11899</t>
  </si>
  <si>
    <t>11900, 11901</t>
  </si>
  <si>
    <t>11905</t>
  </si>
  <si>
    <t>11904</t>
  </si>
  <si>
    <t>11902, 11903</t>
  </si>
  <si>
    <t>11906, 11907</t>
  </si>
  <si>
    <t>11908, 11909</t>
  </si>
  <si>
    <t>11910, 11911</t>
  </si>
  <si>
    <t>11912, 11913</t>
  </si>
  <si>
    <t>11918, 11919</t>
  </si>
  <si>
    <t>11923</t>
  </si>
  <si>
    <t>11922</t>
  </si>
  <si>
    <t>11920, 11921</t>
  </si>
  <si>
    <t>11924, 11925</t>
  </si>
  <si>
    <t>11926, 11927</t>
  </si>
  <si>
    <t>11930, 11931</t>
  </si>
  <si>
    <t>11935</t>
  </si>
  <si>
    <t>11934</t>
  </si>
  <si>
    <t>11932, 11933</t>
  </si>
  <si>
    <t>11936, 11937</t>
  </si>
  <si>
    <t>11941</t>
  </si>
  <si>
    <t>11940</t>
  </si>
  <si>
    <t>11938, 11939</t>
  </si>
  <si>
    <t>11942, 11943</t>
  </si>
  <si>
    <t>11944, 11945</t>
  </si>
  <si>
    <t>11950, 11951</t>
  </si>
  <si>
    <t>11952, 11953</t>
  </si>
  <si>
    <t>11954, 11955</t>
  </si>
  <si>
    <t>11958</t>
  </si>
  <si>
    <t>11956, 11957</t>
  </si>
  <si>
    <t>11960, 11961</t>
  </si>
  <si>
    <t>11962, 11963</t>
  </si>
  <si>
    <t>11964, 11965</t>
  </si>
  <si>
    <t>11966, 11967</t>
  </si>
  <si>
    <t>11968, 11969</t>
  </si>
  <si>
    <t>11970, 11971</t>
  </si>
  <si>
    <t>11976</t>
  </si>
  <si>
    <t>11977</t>
  </si>
  <si>
    <t>11978, 11979</t>
  </si>
  <si>
    <t>11980, 11981</t>
  </si>
  <si>
    <t>11982, 11983</t>
  </si>
  <si>
    <t>11986, 11987, 11990, 11991</t>
  </si>
  <si>
    <t>11988, 11989, 11992, 11993</t>
  </si>
  <si>
    <t>11994</t>
  </si>
  <si>
    <t>11996</t>
  </si>
  <si>
    <t>11995</t>
  </si>
  <si>
    <t>11997</t>
  </si>
  <si>
    <t>11999</t>
  </si>
  <si>
    <t>11998</t>
  </si>
  <si>
    <t>12000</t>
  </si>
  <si>
    <t>12001</t>
  </si>
  <si>
    <t>12002</t>
  </si>
  <si>
    <t>12004</t>
  </si>
  <si>
    <t>12003</t>
  </si>
  <si>
    <t>12005</t>
  </si>
  <si>
    <t>12007</t>
  </si>
  <si>
    <t>12006</t>
  </si>
  <si>
    <t>12010</t>
  </si>
  <si>
    <t>12011</t>
  </si>
  <si>
    <t>12012</t>
  </si>
  <si>
    <t>12014</t>
  </si>
  <si>
    <t>12013</t>
  </si>
  <si>
    <t>12015</t>
  </si>
  <si>
    <t>12016</t>
  </si>
  <si>
    <t>12017</t>
  </si>
  <si>
    <t>12022</t>
  </si>
  <si>
    <t>12024</t>
  </si>
  <si>
    <t>12023</t>
  </si>
  <si>
    <t>12025</t>
  </si>
  <si>
    <t>12028</t>
  </si>
  <si>
    <t>12030</t>
  </si>
  <si>
    <t>12029</t>
  </si>
  <si>
    <t>12031</t>
  </si>
  <si>
    <t>12033</t>
  </si>
  <si>
    <t>12032</t>
  </si>
  <si>
    <t>12034</t>
  </si>
  <si>
    <t>12035</t>
  </si>
  <si>
    <t>12039</t>
  </si>
  <si>
    <t>12038</t>
  </si>
  <si>
    <t>12040</t>
  </si>
  <si>
    <t>12041</t>
  </si>
  <si>
    <t>12043</t>
  </si>
  <si>
    <t>12044</t>
  </si>
  <si>
    <t>12046</t>
  </si>
  <si>
    <t>12048</t>
  </si>
  <si>
    <t>12047</t>
  </si>
  <si>
    <t>12049</t>
  </si>
  <si>
    <t>12051</t>
  </si>
  <si>
    <t>12050</t>
  </si>
  <si>
    <t>12052</t>
  </si>
  <si>
    <t>12053</t>
  </si>
  <si>
    <t>12055</t>
  </si>
  <si>
    <t>12057</t>
  </si>
  <si>
    <t>12056</t>
  </si>
  <si>
    <t>12058</t>
  </si>
  <si>
    <t>12060</t>
  </si>
  <si>
    <t>12061</t>
  </si>
  <si>
    <t>12062</t>
  </si>
  <si>
    <t>12063</t>
  </si>
  <si>
    <t>12064</t>
  </si>
  <si>
    <t>12066</t>
  </si>
  <si>
    <t>12065</t>
  </si>
  <si>
    <t>12067</t>
  </si>
  <si>
    <t>12069</t>
  </si>
  <si>
    <t>12068</t>
  </si>
  <si>
    <t>12070</t>
  </si>
  <si>
    <t>12072</t>
  </si>
  <si>
    <t>12071</t>
  </si>
  <si>
    <t>12073</t>
  </si>
  <si>
    <t>12077</t>
  </si>
  <si>
    <t>12076</t>
  </si>
  <si>
    <t>12080</t>
  </si>
  <si>
    <t>12081</t>
  </si>
  <si>
    <t>12083, 12088, 12091</t>
  </si>
  <si>
    <t>12085, 12090, 12093</t>
  </si>
  <si>
    <t>12084, 12089, 12092</t>
  </si>
  <si>
    <t>12086</t>
  </si>
  <si>
    <t>12087</t>
  </si>
  <si>
    <t>12094</t>
  </si>
  <si>
    <t>12096</t>
  </si>
  <si>
    <t>12095</t>
  </si>
  <si>
    <t>12097</t>
  </si>
  <si>
    <t>12098</t>
  </si>
  <si>
    <t>12099</t>
  </si>
  <si>
    <t>12101</t>
  </si>
  <si>
    <t>12100</t>
  </si>
  <si>
    <t>12102</t>
  </si>
  <si>
    <t>12104</t>
  </si>
  <si>
    <t>12103</t>
  </si>
  <si>
    <t>12105</t>
  </si>
  <si>
    <t>12107</t>
  </si>
  <si>
    <t>12106</t>
  </si>
  <si>
    <t>12108</t>
  </si>
  <si>
    <t>12109</t>
  </si>
  <si>
    <t>12110</t>
  </si>
  <si>
    <t>12112</t>
  </si>
  <si>
    <t>12111</t>
  </si>
  <si>
    <t>12113</t>
  </si>
  <si>
    <t>12115</t>
  </si>
  <si>
    <t>12114</t>
  </si>
  <si>
    <t>12116</t>
  </si>
  <si>
    <t>12118</t>
  </si>
  <si>
    <t>12117</t>
  </si>
  <si>
    <t>12119</t>
  </si>
  <si>
    <t>12120</t>
  </si>
  <si>
    <t>12121</t>
  </si>
  <si>
    <t>12123</t>
  </si>
  <si>
    <t>12122</t>
  </si>
  <si>
    <t>12124</t>
  </si>
  <si>
    <t>12126</t>
  </si>
  <si>
    <t>12125</t>
  </si>
  <si>
    <t>12127</t>
  </si>
  <si>
    <t>12129</t>
  </si>
  <si>
    <t>12128</t>
  </si>
  <si>
    <t>12130</t>
  </si>
  <si>
    <t>12131</t>
  </si>
  <si>
    <t>12135</t>
  </si>
  <si>
    <t>12134</t>
  </si>
  <si>
    <t>12136</t>
  </si>
  <si>
    <t>12138</t>
  </si>
  <si>
    <t>12137</t>
  </si>
  <si>
    <t>12139</t>
  </si>
  <si>
    <t>12141</t>
  </si>
  <si>
    <t>12140</t>
  </si>
  <si>
    <t>12142</t>
  </si>
  <si>
    <t>12144</t>
  </si>
  <si>
    <t>12143</t>
  </si>
  <si>
    <t>12145</t>
  </si>
  <si>
    <t>12146</t>
  </si>
  <si>
    <t>12149</t>
  </si>
  <si>
    <t>12150</t>
  </si>
  <si>
    <t>12151</t>
  </si>
  <si>
    <t>12152</t>
  </si>
  <si>
    <t>12153</t>
  </si>
  <si>
    <t>12155</t>
  </si>
  <si>
    <t>12154</t>
  </si>
  <si>
    <t>12156</t>
  </si>
  <si>
    <t>12158</t>
  </si>
  <si>
    <t>12157</t>
  </si>
  <si>
    <t>12159</t>
  </si>
  <si>
    <t>12160</t>
  </si>
  <si>
    <t>12163</t>
  </si>
  <si>
    <t>12164</t>
  </si>
  <si>
    <t>12165</t>
  </si>
  <si>
    <t>12166</t>
  </si>
  <si>
    <t>12167</t>
  </si>
  <si>
    <t>12168</t>
  </si>
  <si>
    <t>12170</t>
  </si>
  <si>
    <t>12169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</si>
  <si>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</si>
  <si>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</si>
  <si>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</si>
  <si>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</si>
  <si>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</si>
  <si>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</si>
  <si>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</si>
  <si>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</si>
  <si>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</si>
  <si>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</si>
  <si>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</si>
  <si>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</si>
  <si>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</si>
  <si>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</si>
  <si>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</si>
  <si>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</si>
  <si>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</si>
  <si>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</si>
  <si>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</si>
  <si>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</si>
  <si>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</si>
  <si>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</si>
  <si>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</si>
  <si>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</si>
  <si>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</si>
  <si>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</si>
  <si>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12201, 12202</t>
  </si>
  <si>
    <t>12205</t>
  </si>
  <si>
    <t>12203, 12204</t>
  </si>
  <si>
    <t>12206, 12207</t>
  </si>
  <si>
    <t>12210</t>
  </si>
  <si>
    <t>12208, 12209</t>
  </si>
  <si>
    <t>12211, 12212</t>
  </si>
  <si>
    <t>12215</t>
  </si>
  <si>
    <t>12213, 12214</t>
  </si>
  <si>
    <t>12216, 12217</t>
  </si>
  <si>
    <t>12220</t>
  </si>
  <si>
    <t>12218, 12219</t>
  </si>
  <si>
    <t>12221, 12222</t>
  </si>
  <si>
    <t>12225</t>
  </si>
  <si>
    <t>12223, 12224</t>
  </si>
  <si>
    <t>12226, 12227</t>
  </si>
  <si>
    <t>12230</t>
  </si>
  <si>
    <t>12228, 12229</t>
  </si>
  <si>
    <t>12231</t>
  </si>
  <si>
    <t>12233</t>
  </si>
  <si>
    <t>12232</t>
  </si>
  <si>
    <t>12234</t>
  </si>
  <si>
    <t>12236</t>
  </si>
  <si>
    <t>12235</t>
  </si>
  <si>
    <t>12237, 12238</t>
  </si>
  <si>
    <t>12239, 12240</t>
  </si>
  <si>
    <t>12241</t>
  </si>
  <si>
    <t>12242</t>
  </si>
  <si>
    <t>12243</t>
  </si>
  <si>
    <t>12244</t>
  </si>
  <si>
    <t>12245, 12246</t>
  </si>
  <si>
    <t>12247, 12248</t>
  </si>
  <si>
    <t>12249, 12250</t>
  </si>
  <si>
    <t>12253</t>
  </si>
  <si>
    <t>12251, 12252</t>
  </si>
  <si>
    <t>12254, 12255</t>
  </si>
  <si>
    <t>12258</t>
  </si>
  <si>
    <t>12256, 12257</t>
  </si>
  <si>
    <t>12259, 12260</t>
  </si>
  <si>
    <t>12263</t>
  </si>
  <si>
    <t>12261, 12262</t>
  </si>
  <si>
    <t>12264, 12265</t>
  </si>
  <si>
    <t>12268</t>
  </si>
  <si>
    <t>12266, 12267</t>
  </si>
  <si>
    <t>12269, 12270</t>
  </si>
  <si>
    <t>12273</t>
  </si>
  <si>
    <t>12271, 12272</t>
  </si>
  <si>
    <t>12278</t>
  </si>
  <si>
    <t>12279, 12280</t>
  </si>
  <si>
    <t>12283</t>
  </si>
  <si>
    <t>12281, 12282</t>
  </si>
  <si>
    <t>12288</t>
  </si>
  <si>
    <t>12289</t>
  </si>
  <si>
    <t>12291</t>
  </si>
  <si>
    <t>12290</t>
  </si>
  <si>
    <t>12292</t>
  </si>
  <si>
    <t>12293</t>
  </si>
  <si>
    <t>12294</t>
  </si>
  <si>
    <t>12296</t>
  </si>
  <si>
    <t>12295</t>
  </si>
  <si>
    <t>12297</t>
  </si>
  <si>
    <t>12299</t>
  </si>
  <si>
    <t>12298</t>
  </si>
  <si>
    <t>12300</t>
  </si>
  <si>
    <t>12301</t>
  </si>
  <si>
    <t>12302</t>
  </si>
  <si>
    <t>12304</t>
  </si>
  <si>
    <t>12303</t>
  </si>
  <si>
    <t>12305</t>
  </si>
  <si>
    <t>12307</t>
  </si>
  <si>
    <t>12306</t>
  </si>
  <si>
    <t>12308</t>
  </si>
  <si>
    <t>12309</t>
  </si>
  <si>
    <t>12310</t>
  </si>
  <si>
    <t>12311</t>
  </si>
  <si>
    <t>12312</t>
  </si>
  <si>
    <t>12313</t>
  </si>
  <si>
    <t>12314</t>
  </si>
  <si>
    <t>12316</t>
  </si>
  <si>
    <t>12315</t>
  </si>
  <si>
    <t>12317</t>
  </si>
  <si>
    <t>12319</t>
  </si>
  <si>
    <t>12318</t>
  </si>
  <si>
    <t>12320</t>
  </si>
  <si>
    <t>12321</t>
  </si>
  <si>
    <t>12323</t>
  </si>
  <si>
    <t>12325</t>
  </si>
  <si>
    <t>12324</t>
  </si>
  <si>
    <t>12326</t>
  </si>
  <si>
    <t>12328</t>
  </si>
  <si>
    <t>12327</t>
  </si>
  <si>
    <t>12329</t>
  </si>
  <si>
    <t>12330</t>
  </si>
  <si>
    <t>12331</t>
  </si>
  <si>
    <t>12332</t>
  </si>
  <si>
    <t>12333</t>
  </si>
  <si>
    <t>12335</t>
  </si>
  <si>
    <t>12334</t>
  </si>
  <si>
    <t>12336</t>
  </si>
  <si>
    <t>12339</t>
  </si>
  <si>
    <t>12341</t>
  </si>
  <si>
    <t>12340</t>
  </si>
  <si>
    <t>12342</t>
  </si>
  <si>
    <t>12343</t>
  </si>
  <si>
    <t>12344</t>
  </si>
  <si>
    <t>12345</t>
  </si>
  <si>
    <t>12346</t>
  </si>
  <si>
    <t>12348</t>
  </si>
  <si>
    <t>12349</t>
  </si>
  <si>
    <t>12352</t>
  </si>
  <si>
    <t>12353, 12354</t>
  </si>
  <si>
    <t>12357</t>
  </si>
  <si>
    <t>12355, 12356</t>
  </si>
  <si>
    <t>12362</t>
  </si>
  <si>
    <t>12363</t>
  </si>
  <si>
    <t>12366</t>
  </si>
  <si>
    <t>12368</t>
  </si>
  <si>
    <t>12367</t>
  </si>
  <si>
    <t>12369</t>
  </si>
  <si>
    <t>12371</t>
  </si>
  <si>
    <t>12370</t>
  </si>
  <si>
    <t>12372</t>
  </si>
  <si>
    <t>12373</t>
  </si>
  <si>
    <t>12374, 12375</t>
  </si>
  <si>
    <t>12378</t>
  </si>
  <si>
    <t>12379, 12380</t>
  </si>
  <si>
    <t>12383</t>
  </si>
  <si>
    <t>12381, 12382</t>
  </si>
  <si>
    <t>12384</t>
  </si>
  <si>
    <t>12385</t>
  </si>
  <si>
    <t>12386</t>
  </si>
  <si>
    <t>12387</t>
  </si>
  <si>
    <t>12391</t>
  </si>
  <si>
    <t>12390</t>
  </si>
  <si>
    <t>12394</t>
  </si>
  <si>
    <t>12395</t>
  </si>
  <si>
    <t>12397</t>
  </si>
  <si>
    <t>12396</t>
  </si>
  <si>
    <t>12402</t>
  </si>
  <si>
    <t>12403</t>
  </si>
  <si>
    <t>12404</t>
  </si>
  <si>
    <t>12405</t>
  </si>
  <si>
    <t>12407, 12408</t>
  </si>
  <si>
    <t>12411</t>
  </si>
  <si>
    <t>12409, 12410</t>
  </si>
  <si>
    <t>12412, 12413</t>
  </si>
  <si>
    <t>12416</t>
  </si>
  <si>
    <t>12414, 12415</t>
  </si>
  <si>
    <t>12417</t>
  </si>
  <si>
    <t>12419</t>
  </si>
  <si>
    <t>12418</t>
  </si>
  <si>
    <t>12420</t>
  </si>
  <si>
    <t>12422</t>
  </si>
  <si>
    <t>12421</t>
  </si>
  <si>
    <t>12423</t>
  </si>
  <si>
    <t>12425</t>
  </si>
  <si>
    <t>12424</t>
  </si>
  <si>
    <t>12426</t>
  </si>
  <si>
    <t>12428</t>
  </si>
  <si>
    <t>12427</t>
  </si>
  <si>
    <t>12429</t>
  </si>
  <si>
    <t>12431</t>
  </si>
  <si>
    <t>12430</t>
  </si>
  <si>
    <t>12432</t>
  </si>
  <si>
    <t>12434</t>
  </si>
  <si>
    <t>12433</t>
  </si>
  <si>
    <t>12435</t>
  </si>
  <si>
    <t>12437</t>
  </si>
  <si>
    <t>12436</t>
  </si>
  <si>
    <t>12438</t>
  </si>
  <si>
    <t>12439</t>
  </si>
  <si>
    <t>12440</t>
  </si>
  <si>
    <t>12442</t>
  </si>
  <si>
    <t>12441</t>
  </si>
  <si>
    <t>12443</t>
  </si>
  <si>
    <t>12444</t>
  </si>
  <si>
    <t>12447</t>
  </si>
  <si>
    <t>12448</t>
  </si>
  <si>
    <t>12451</t>
  </si>
  <si>
    <t>12452</t>
  </si>
  <si>
    <t>12453</t>
  </si>
  <si>
    <t>12454</t>
  </si>
  <si>
    <t>12456</t>
  </si>
  <si>
    <t>12455</t>
  </si>
  <si>
    <t>12457</t>
  </si>
  <si>
    <t>12459</t>
  </si>
  <si>
    <t>12458</t>
  </si>
  <si>
    <t>12460, 12461</t>
  </si>
  <si>
    <t>12464</t>
  </si>
  <si>
    <t>12462, 12463</t>
  </si>
  <si>
    <t>12465</t>
  </si>
  <si>
    <t>12467</t>
  </si>
  <si>
    <t>12466</t>
  </si>
  <si>
    <t>12468</t>
  </si>
  <si>
    <t>12469</t>
  </si>
  <si>
    <t>12470, 12471</t>
  </si>
  <si>
    <t>12474</t>
  </si>
  <si>
    <t>12472, 12473</t>
  </si>
  <si>
    <t>12475</t>
  </si>
  <si>
    <t>12477</t>
  </si>
  <si>
    <t>12478</t>
  </si>
  <si>
    <t>12479</t>
  </si>
  <si>
    <t>12480, 12516</t>
  </si>
  <si>
    <t>12482</t>
  </si>
  <si>
    <t>12481, 12517</t>
  </si>
  <si>
    <t>12483</t>
  </si>
  <si>
    <t>12484</t>
  </si>
  <si>
    <t>12485</t>
  </si>
  <si>
    <t>12487</t>
  </si>
  <si>
    <t>12486</t>
  </si>
  <si>
    <t>12490</t>
  </si>
  <si>
    <t>12491</t>
  </si>
  <si>
    <t>12492</t>
  </si>
  <si>
    <t>12493, 12508</t>
  </si>
  <si>
    <t>12510</t>
  </si>
  <si>
    <t>12494, 12509</t>
  </si>
  <si>
    <t>12495</t>
  </si>
  <si>
    <t>12496</t>
  </si>
  <si>
    <t>12497, 12506, 12511, 12512</t>
  </si>
  <si>
    <t>12499, 12515</t>
  </si>
  <si>
    <t>12498, 12507, 12513, 12514</t>
  </si>
  <si>
    <t>12500, 12503</t>
  </si>
  <si>
    <t>12502, 12505</t>
  </si>
  <si>
    <t>12501, 12504</t>
  </si>
  <si>
    <t>12518</t>
  </si>
  <si>
    <t>12519</t>
  </si>
  <si>
    <t>12520</t>
  </si>
  <si>
    <t>12522</t>
  </si>
  <si>
    <t>12523, 12525</t>
  </si>
  <si>
    <t>12524, 12526</t>
  </si>
  <si>
    <t>12527</t>
  </si>
  <si>
    <t>12529</t>
  </si>
  <si>
    <t>12528</t>
  </si>
  <si>
    <t>12532</t>
  </si>
  <si>
    <t>12534</t>
  </si>
  <si>
    <t>12533</t>
  </si>
  <si>
    <t>12535</t>
  </si>
  <si>
    <t>12538, 12539</t>
  </si>
  <si>
    <t>12540, 12541</t>
  </si>
  <si>
    <t>12543</t>
  </si>
  <si>
    <t>12544</t>
  </si>
  <si>
    <t>12545</t>
  </si>
  <si>
    <t>12546</t>
  </si>
  <si>
    <t>12548</t>
  </si>
  <si>
    <t>12550</t>
  </si>
  <si>
    <t>12549</t>
  </si>
  <si>
    <t>12551, 12552</t>
  </si>
  <si>
    <t>12555</t>
  </si>
  <si>
    <t>12553, 12554</t>
  </si>
  <si>
    <t>12558</t>
  </si>
  <si>
    <t>12559</t>
  </si>
  <si>
    <t>12560</t>
  </si>
  <si>
    <t>12561</t>
  </si>
  <si>
    <t>12562</t>
  </si>
  <si>
    <t>12564</t>
  </si>
  <si>
    <t>12563</t>
  </si>
  <si>
    <t>12565</t>
  </si>
  <si>
    <t>12568</t>
  </si>
  <si>
    <t>12570</t>
  </si>
  <si>
    <t>12569</t>
  </si>
  <si>
    <t>12571</t>
  </si>
  <si>
    <t>12572</t>
  </si>
  <si>
    <t>12573</t>
  </si>
  <si>
    <t>12574</t>
  </si>
  <si>
    <t>12575</t>
  </si>
  <si>
    <t>12578</t>
  </si>
  <si>
    <t>12579</t>
  </si>
  <si>
    <t>12580</t>
  </si>
  <si>
    <t>12581</t>
  </si>
  <si>
    <t>12587</t>
  </si>
  <si>
    <t>12588</t>
  </si>
  <si>
    <t>12592</t>
  </si>
  <si>
    <t>12593</t>
  </si>
  <si>
    <t>12595</t>
  </si>
  <si>
    <t>12596</t>
  </si>
  <si>
    <t>12598</t>
  </si>
  <si>
    <t>12597</t>
  </si>
  <si>
    <t>12601</t>
  </si>
  <si>
    <t>12602</t>
  </si>
  <si>
    <t>12604</t>
  </si>
  <si>
    <t>12603</t>
  </si>
  <si>
    <t>12605</t>
  </si>
  <si>
    <t>12607</t>
  </si>
  <si>
    <t>12606</t>
  </si>
  <si>
    <t>12608</t>
  </si>
  <si>
    <t>12610</t>
  </si>
  <si>
    <t>12609</t>
  </si>
  <si>
    <t>12611</t>
  </si>
  <si>
    <t>12612</t>
  </si>
  <si>
    <t>12615</t>
  </si>
  <si>
    <t>12616</t>
  </si>
  <si>
    <t>12618</t>
  </si>
  <si>
    <t>12617</t>
  </si>
  <si>
    <t>12619</t>
  </si>
  <si>
    <t>12620</t>
  </si>
  <si>
    <t>12621</t>
  </si>
  <si>
    <t>12622</t>
  </si>
  <si>
    <t>12640, 12641</t>
  </si>
  <si>
    <t>12644</t>
  </si>
  <si>
    <t>12645</t>
  </si>
  <si>
    <t>12647</t>
  </si>
  <si>
    <t>12648</t>
  </si>
  <si>
    <t>12650</t>
  </si>
  <si>
    <t>12649</t>
  </si>
  <si>
    <t>12651</t>
  </si>
  <si>
    <t>12653</t>
  </si>
  <si>
    <t>12652</t>
  </si>
  <si>
    <t>12654</t>
  </si>
  <si>
    <t>12656</t>
  </si>
  <si>
    <t>12657</t>
  </si>
  <si>
    <t>12658</t>
  </si>
  <si>
    <t>12660</t>
  </si>
  <si>
    <t>12659</t>
  </si>
  <si>
    <t>12661</t>
  </si>
  <si>
    <t>12663</t>
  </si>
  <si>
    <t>12662</t>
  </si>
  <si>
    <t>12664</t>
  </si>
  <si>
    <t>12666</t>
  </si>
  <si>
    <t>12665</t>
  </si>
  <si>
    <t>12669</t>
  </si>
  <si>
    <t>12671</t>
  </si>
  <si>
    <t>12670</t>
  </si>
  <si>
    <t>12672</t>
  </si>
  <si>
    <t>12674</t>
  </si>
  <si>
    <t>12673</t>
  </si>
  <si>
    <t>12675</t>
  </si>
  <si>
    <t>12677</t>
  </si>
  <si>
    <t>12676</t>
  </si>
  <si>
    <t>12678, 12679</t>
  </si>
  <si>
    <t>12682</t>
  </si>
  <si>
    <t>12680, 12681</t>
  </si>
  <si>
    <t>12683</t>
  </si>
  <si>
    <t>12684</t>
  </si>
  <si>
    <t>12685</t>
  </si>
  <si>
    <t>12686</t>
  </si>
  <si>
    <t>12687</t>
  </si>
  <si>
    <t>12688</t>
  </si>
  <si>
    <t>12689</t>
  </si>
  <si>
    <t>12691</t>
  </si>
  <si>
    <t>12690</t>
  </si>
  <si>
    <t>12692</t>
  </si>
  <si>
    <t>12694</t>
  </si>
  <si>
    <t>12693</t>
  </si>
  <si>
    <t>12695</t>
  </si>
  <si>
    <t>12697</t>
  </si>
  <si>
    <t>12696</t>
  </si>
  <si>
    <t>12698</t>
  </si>
  <si>
    <t>12703</t>
  </si>
  <si>
    <t>12705</t>
  </si>
  <si>
    <t>12706</t>
  </si>
  <si>
    <t>12707, 12715</t>
  </si>
  <si>
    <t>12708, 12716</t>
  </si>
  <si>
    <t>12709, 12712</t>
  </si>
  <si>
    <t>12711, 12714</t>
  </si>
  <si>
    <t>12710, 12713</t>
  </si>
  <si>
    <t>12717</t>
  </si>
  <si>
    <t>12719</t>
  </si>
  <si>
    <t>12718</t>
  </si>
  <si>
    <t>12720</t>
  </si>
  <si>
    <t>12722</t>
  </si>
  <si>
    <t>12721</t>
  </si>
  <si>
    <t>12723</t>
  </si>
  <si>
    <t>12725</t>
  </si>
  <si>
    <t>12724</t>
  </si>
  <si>
    <t>12726</t>
  </si>
  <si>
    <t>12728</t>
  </si>
  <si>
    <t>12727</t>
  </si>
  <si>
    <t>12729</t>
  </si>
  <si>
    <t>12731</t>
  </si>
  <si>
    <t>12730</t>
  </si>
  <si>
    <t>12732</t>
  </si>
  <si>
    <t>12734</t>
  </si>
  <si>
    <t>12733</t>
  </si>
  <si>
    <t>12735</t>
  </si>
  <si>
    <t>12737</t>
  </si>
  <si>
    <t>12736</t>
  </si>
  <si>
    <t>12738</t>
  </si>
  <si>
    <t>12740</t>
  </si>
  <si>
    <t>12739</t>
  </si>
  <si>
    <t>12741</t>
  </si>
  <si>
    <t>12743</t>
  </si>
  <si>
    <t>12742</t>
  </si>
  <si>
    <t>12744</t>
  </si>
  <si>
    <t>12746</t>
  </si>
  <si>
    <t>12745</t>
  </si>
  <si>
    <t>12747</t>
  </si>
  <si>
    <t>12749</t>
  </si>
  <si>
    <t>12748</t>
  </si>
  <si>
    <t>12750</t>
  </si>
  <si>
    <t>12752</t>
  </si>
  <si>
    <t>12751</t>
  </si>
  <si>
    <t>12753</t>
  </si>
  <si>
    <t>12755</t>
  </si>
  <si>
    <t>12754</t>
  </si>
  <si>
    <t>12756</t>
  </si>
  <si>
    <t>12758</t>
  </si>
  <si>
    <t>12757</t>
  </si>
  <si>
    <t>12759</t>
  </si>
  <si>
    <t>12761</t>
  </si>
  <si>
    <t>12760</t>
  </si>
  <si>
    <t>12762</t>
  </si>
  <si>
    <t>12764</t>
  </si>
  <si>
    <t>12763</t>
  </si>
  <si>
    <t>12765</t>
  </si>
  <si>
    <t>12767</t>
  </si>
  <si>
    <t>12766</t>
  </si>
  <si>
    <t>12768</t>
  </si>
  <si>
    <t>12770</t>
  </si>
  <si>
    <t>12771</t>
  </si>
  <si>
    <t>12773</t>
  </si>
  <si>
    <t>12772</t>
  </si>
  <si>
    <t>12774</t>
  </si>
  <si>
    <t>12776</t>
  </si>
  <si>
    <t>12775</t>
  </si>
  <si>
    <t>12777</t>
  </si>
  <si>
    <t>12779</t>
  </si>
  <si>
    <t>12778</t>
  </si>
  <si>
    <t>12780</t>
  </si>
  <si>
    <t>12782</t>
  </si>
  <si>
    <t>12781</t>
  </si>
  <si>
    <t>12783</t>
  </si>
  <si>
    <t>12785</t>
  </si>
  <si>
    <t>12784</t>
  </si>
  <si>
    <t>12786</t>
  </si>
  <si>
    <t>12788</t>
  </si>
  <si>
    <t>12787</t>
  </si>
  <si>
    <t>12789</t>
  </si>
  <si>
    <t>12791</t>
  </si>
  <si>
    <t>12790</t>
  </si>
  <si>
    <t>12792</t>
  </si>
  <si>
    <t>12794</t>
  </si>
  <si>
    <t>12793</t>
  </si>
  <si>
    <t>12795</t>
  </si>
  <si>
    <t>12796</t>
  </si>
  <si>
    <t>12797</t>
  </si>
  <si>
    <t>12798</t>
  </si>
  <si>
    <t>12799</t>
  </si>
  <si>
    <t>12800</t>
  </si>
  <si>
    <t>12801</t>
  </si>
  <si>
    <t>12803</t>
  </si>
  <si>
    <t>12804</t>
  </si>
  <si>
    <t>12806</t>
  </si>
  <si>
    <t>12805</t>
  </si>
  <si>
    <t>12809</t>
  </si>
  <si>
    <t>12808</t>
  </si>
  <si>
    <t>12810</t>
  </si>
  <si>
    <t>12811</t>
  </si>
  <si>
    <t>12815</t>
  </si>
  <si>
    <t>12814</t>
  </si>
  <si>
    <t>12820</t>
  </si>
  <si>
    <t>12821</t>
  </si>
  <si>
    <t>12826</t>
  </si>
  <si>
    <t>12827, 12828</t>
  </si>
  <si>
    <t>12829, 12830</t>
  </si>
  <si>
    <t>12831</t>
  </si>
  <si>
    <t>12832</t>
  </si>
  <si>
    <t>12833</t>
  </si>
  <si>
    <t>12834</t>
  </si>
  <si>
    <t>12835</t>
  </si>
  <si>
    <t>12837</t>
  </si>
  <si>
    <t>12836</t>
  </si>
  <si>
    <t>12838</t>
  </si>
  <si>
    <t>12840</t>
  </si>
  <si>
    <t>12839</t>
  </si>
  <si>
    <t>12841</t>
  </si>
  <si>
    <t>12842</t>
  </si>
  <si>
    <t>12843</t>
  </si>
  <si>
    <t>12845</t>
  </si>
  <si>
    <t>12844</t>
  </si>
  <si>
    <t>12846</t>
  </si>
  <si>
    <t>12847</t>
  </si>
  <si>
    <t>12848</t>
  </si>
  <si>
    <t>12850</t>
  </si>
  <si>
    <t>12849</t>
  </si>
  <si>
    <t>12851</t>
  </si>
  <si>
    <t>12853</t>
  </si>
  <si>
    <t>12852</t>
  </si>
  <si>
    <t>12856</t>
  </si>
  <si>
    <t>12857</t>
  </si>
  <si>
    <t>12858</t>
  </si>
  <si>
    <t>12859</t>
  </si>
  <si>
    <t>12862</t>
  </si>
  <si>
    <t>12863</t>
  </si>
  <si>
    <t>12864</t>
  </si>
  <si>
    <t>12865</t>
  </si>
  <si>
    <t>12867</t>
  </si>
  <si>
    <t>12870</t>
  </si>
  <si>
    <t>12871</t>
  </si>
  <si>
    <t>12873</t>
  </si>
  <si>
    <t>12872</t>
  </si>
  <si>
    <t>12874</t>
  </si>
  <si>
    <t>12875</t>
  </si>
  <si>
    <t>12876</t>
  </si>
  <si>
    <t>12877</t>
  </si>
  <si>
    <t>12878</t>
  </si>
  <si>
    <t>12880</t>
  </si>
  <si>
    <t>12879</t>
  </si>
  <si>
    <t>12881</t>
  </si>
  <si>
    <t>12882</t>
  </si>
  <si>
    <t>12883</t>
  </si>
  <si>
    <t>12885</t>
  </si>
  <si>
    <t>12886</t>
  </si>
  <si>
    <t>12887</t>
  </si>
  <si>
    <t>12889</t>
  </si>
  <si>
    <t>12888</t>
  </si>
  <si>
    <t>12890, 12891</t>
  </si>
  <si>
    <t>12892, 12893</t>
  </si>
  <si>
    <t>12896</t>
  </si>
  <si>
    <t>12898</t>
  </si>
  <si>
    <t>12897</t>
  </si>
  <si>
    <t>12899</t>
  </si>
  <si>
    <t>12901</t>
  </si>
  <si>
    <t>12900</t>
  </si>
  <si>
    <t>12902</t>
  </si>
  <si>
    <t>12903</t>
  </si>
  <si>
    <t>12907</t>
  </si>
  <si>
    <t>12908</t>
  </si>
  <si>
    <t>12910</t>
  </si>
  <si>
    <t>12909</t>
  </si>
  <si>
    <t>12911</t>
  </si>
  <si>
    <t>12912</t>
  </si>
  <si>
    <t>12913</t>
  </si>
  <si>
    <t>12914</t>
  </si>
  <si>
    <t>12915</t>
  </si>
  <si>
    <t>12916</t>
  </si>
  <si>
    <t>12919</t>
  </si>
  <si>
    <t>12920</t>
  </si>
  <si>
    <t>12921, 12923</t>
  </si>
  <si>
    <t>12922, 12924</t>
  </si>
  <si>
    <t>12925</t>
  </si>
  <si>
    <t>12926</t>
  </si>
  <si>
    <t>12927</t>
  </si>
  <si>
    <t>12928</t>
  </si>
  <si>
    <t>12929</t>
  </si>
  <si>
    <t>12932</t>
  </si>
  <si>
    <t>12931</t>
  </si>
  <si>
    <t>12930</t>
  </si>
  <si>
    <t>12933</t>
  </si>
  <si>
    <t>12936</t>
  </si>
  <si>
    <t>12935</t>
  </si>
  <si>
    <t>12934</t>
  </si>
  <si>
    <t>12937</t>
  </si>
  <si>
    <t>12940</t>
  </si>
  <si>
    <t>12939</t>
  </si>
  <si>
    <t>12938</t>
  </si>
  <si>
    <t>12941</t>
  </si>
  <si>
    <t>12944</t>
  </si>
  <si>
    <t>12942</t>
  </si>
  <si>
    <t>12945</t>
  </si>
  <si>
    <t>12948</t>
  </si>
  <si>
    <t>12947</t>
  </si>
  <si>
    <t>12949</t>
  </si>
  <si>
    <t>12952</t>
  </si>
  <si>
    <t>12951</t>
  </si>
  <si>
    <t>12950</t>
  </si>
  <si>
    <t>12953</t>
  </si>
  <si>
    <t>12955</t>
  </si>
  <si>
    <t>12954</t>
  </si>
  <si>
    <t>12956</t>
  </si>
  <si>
    <t>12958</t>
  </si>
  <si>
    <t>12957</t>
  </si>
  <si>
    <t>12959</t>
  </si>
  <si>
    <t>12961</t>
  </si>
  <si>
    <t>12960</t>
  </si>
  <si>
    <t>12962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</si>
  <si>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</si>
  <si>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</si>
  <si>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</si>
  <si>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</si>
  <si>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</si>
  <si>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</si>
  <si>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</si>
  <si>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</si>
  <si>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</si>
  <si>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</si>
  <si>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</si>
  <si>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</si>
  <si>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</si>
  <si>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</si>
  <si>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</si>
  <si>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</si>
  <si>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</si>
  <si>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</si>
  <si>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</si>
  <si>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</si>
  <si>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</si>
  <si>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</si>
  <si>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</si>
  <si>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</si>
  <si>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</si>
  <si>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</si>
  <si>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</si>
  <si>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</si>
  <si>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12993</t>
  </si>
  <si>
    <t>12996</t>
  </si>
  <si>
    <t>12997</t>
  </si>
  <si>
    <t>12998</t>
  </si>
  <si>
    <t>12999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</si>
  <si>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</si>
  <si>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</si>
  <si>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</si>
  <si>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</si>
  <si>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</si>
  <si>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</si>
  <si>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</si>
  <si>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</si>
  <si>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</si>
  <si>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</si>
  <si>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</si>
  <si>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</si>
  <si>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</si>
  <si>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</si>
  <si>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</si>
  <si>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</si>
  <si>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</si>
  <si>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</si>
  <si>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</si>
  <si>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</si>
  <si>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13021</t>
  </si>
  <si>
    <t>13022</t>
  </si>
  <si>
    <t>13023</t>
  </si>
  <si>
    <t>13024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</si>
  <si>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</si>
  <si>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</si>
  <si>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</si>
  <si>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</si>
  <si>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</si>
  <si>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</si>
  <si>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</si>
  <si>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</si>
  <si>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</si>
  <si>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</si>
  <si>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</si>
  <si>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</si>
  <si>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</si>
  <si>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</si>
  <si>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</si>
  <si>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</si>
  <si>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</si>
  <si>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</si>
  <si>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</si>
  <si>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</si>
  <si>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13048</t>
  </si>
  <si>
    <t>13049</t>
  </si>
  <si>
    <t>13050</t>
  </si>
  <si>
    <t>13051</t>
  </si>
  <si>
    <t>13053</t>
  </si>
  <si>
    <t>13054</t>
  </si>
  <si>
    <t>13056</t>
  </si>
  <si>
    <t>13055</t>
  </si>
  <si>
    <t>13059</t>
  </si>
  <si>
    <t>13060</t>
  </si>
  <si>
    <t>13061</t>
  </si>
  <si>
    <t>13062</t>
  </si>
  <si>
    <t>13064</t>
  </si>
  <si>
    <t>13065</t>
  </si>
  <si>
    <t>13066</t>
  </si>
  <si>
    <t>13067</t>
  </si>
  <si>
    <t>13068, 13070</t>
  </si>
  <si>
    <t>13069, 13071</t>
  </si>
  <si>
    <t>13072</t>
  </si>
  <si>
    <t>13077</t>
  </si>
  <si>
    <t>13080</t>
  </si>
  <si>
    <t>13079</t>
  </si>
  <si>
    <t>13078</t>
  </si>
  <si>
    <t>13082</t>
  </si>
  <si>
    <t>13083</t>
  </si>
  <si>
    <t>13084</t>
  </si>
  <si>
    <t>13085</t>
  </si>
  <si>
    <t>13087</t>
  </si>
  <si>
    <t>13088</t>
  </si>
  <si>
    <t>13089</t>
  </si>
  <si>
    <t>13090, 13097, 13101</t>
  </si>
  <si>
    <t>13093</t>
  </si>
  <si>
    <t>13092</t>
  </si>
  <si>
    <t>13091, 13098, 13102</t>
  </si>
  <si>
    <t>13094</t>
  </si>
  <si>
    <t>13095</t>
  </si>
  <si>
    <t>13099</t>
  </si>
  <si>
    <t>13100</t>
  </si>
  <si>
    <t>13103, 13107, 13111, 13118, 13121, 13123, 13127, 13129, 13132, 13135, 13138, 13141, 13143, 13146, 13149, 13152, 13155, 13158, 13161, 13164, 13167, 13170, 13173, 13176, 13179, 13182, 13185, 13188, 13190, 13193, 13195, 13199, 13201, 13204, 13207, 13210, 132</t>
  </si>
  <si>
    <t>13106, 13110, 13114, 13120, 13126, 13131, 13134, 13137, 13140, 13145, 13148, 13151, 13154, 13157, 13160, 13163, 13166, 13172, 13175, 13178, 13181, 13184, 13187, 13192, 13198, 13203, 13206, 13209, 13212, 13215, 13218, 13221, 13224, 13227, 13232, 13235, 132</t>
  </si>
  <si>
    <t>13105, 13109, 13113, 13125, 13169, 13197</t>
  </si>
  <si>
    <t>13104, 13108, 13112, 13119, 13122, 13124, 13128, 13130, 13133, 13136, 13139, 13142, 13144, 13147, 13150, 13153, 13156, 13159, 13162, 13165, 13168, 13171, 13174, 13177, 13180, 13183, 13186, 13189, 13191, 13194, 13196, 13200, 13202, 13205, 13208, 13211, 132</t>
  </si>
  <si>
    <t>13117</t>
  </si>
  <si>
    <t>13249</t>
  </si>
  <si>
    <t>13251</t>
  </si>
  <si>
    <t>13250</t>
  </si>
  <si>
    <t>13253</t>
  </si>
  <si>
    <t>13254</t>
  </si>
  <si>
    <t>13256</t>
  </si>
  <si>
    <t>13257</t>
  </si>
  <si>
    <t>13258</t>
  </si>
  <si>
    <t>13260</t>
  </si>
  <si>
    <t>13259</t>
  </si>
  <si>
    <t>13261</t>
  </si>
  <si>
    <t>13262</t>
  </si>
  <si>
    <t>13263</t>
  </si>
  <si>
    <t>13266</t>
  </si>
  <si>
    <t>13265</t>
  </si>
  <si>
    <t>13267, 13269</t>
  </si>
  <si>
    <t>13268, 13270</t>
  </si>
  <si>
    <t>13271, 13278, 13280</t>
  </si>
  <si>
    <t>13273</t>
  </si>
  <si>
    <t>13272, 13279, 13281</t>
  </si>
  <si>
    <t>13274</t>
  </si>
  <si>
    <t>13275</t>
  </si>
  <si>
    <t>13276, 13282</t>
  </si>
  <si>
    <t>13277, 13283</t>
  </si>
  <si>
    <t>13284</t>
  </si>
  <si>
    <t>13285</t>
  </si>
  <si>
    <t>13286</t>
  </si>
  <si>
    <t>13287</t>
  </si>
  <si>
    <t>13288, 13290</t>
  </si>
  <si>
    <t>13289, 13291</t>
  </si>
  <si>
    <t>13292, 13294, 13297, 13299, 13301, 13304</t>
  </si>
  <si>
    <t>13296, 13303, 13306</t>
  </si>
  <si>
    <t>13293, 13295, 13298, 13300, 13302, 13305</t>
  </si>
  <si>
    <t>13307, 13309, 13313, 13315, 13317, 13319, 13323</t>
  </si>
  <si>
    <t>13312, 13314, 13326</t>
  </si>
  <si>
    <t>13311, 13322, 13325</t>
  </si>
  <si>
    <t>13308, 13310, 13316, 13318, 13320, 13321, 13324</t>
  </si>
  <si>
    <t>13327, 13329, 13332, 13335, 13337</t>
  </si>
  <si>
    <t>13331, 13334, 13339</t>
  </si>
  <si>
    <t>13328, 13330, 13333, 13336, 13338</t>
  </si>
  <si>
    <t>13340, 13342, 13344</t>
  </si>
  <si>
    <t>13341, 13343, 13345</t>
  </si>
  <si>
    <t>13348</t>
  </si>
  <si>
    <t>13349</t>
  </si>
  <si>
    <t>13350</t>
  </si>
  <si>
    <t>13353</t>
  </si>
  <si>
    <t>13352</t>
  </si>
  <si>
    <t>13351</t>
  </si>
  <si>
    <t>13354</t>
  </si>
  <si>
    <t>13355</t>
  </si>
  <si>
    <t>13356</t>
  </si>
  <si>
    <t>13358</t>
  </si>
  <si>
    <t>13357</t>
  </si>
  <si>
    <t>13359</t>
  </si>
  <si>
    <t>13362</t>
  </si>
  <si>
    <t>13361</t>
  </si>
  <si>
    <t>13360</t>
  </si>
  <si>
    <t>13363</t>
  </si>
  <si>
    <t>13364</t>
  </si>
  <si>
    <t>13365</t>
  </si>
  <si>
    <t>13367</t>
  </si>
  <si>
    <t>13366</t>
  </si>
  <si>
    <t>13371</t>
  </si>
  <si>
    <t>13370</t>
  </si>
  <si>
    <t>13369</t>
  </si>
  <si>
    <t>13372</t>
  </si>
  <si>
    <t>13376</t>
  </si>
  <si>
    <t>13378</t>
  </si>
  <si>
    <t>13377</t>
  </si>
  <si>
    <t>13379</t>
  </si>
  <si>
    <t>13381</t>
  </si>
  <si>
    <t>13380</t>
  </si>
  <si>
    <t>13382</t>
  </si>
  <si>
    <t>13385</t>
  </si>
  <si>
    <t>13384</t>
  </si>
  <si>
    <t>13383</t>
  </si>
  <si>
    <t>13386</t>
  </si>
  <si>
    <t>13387</t>
  </si>
  <si>
    <t>13390</t>
  </si>
  <si>
    <t>13391</t>
  </si>
  <si>
    <t>13394</t>
  </si>
  <si>
    <t>13397</t>
  </si>
  <si>
    <t>13395</t>
  </si>
  <si>
    <t>13398</t>
  </si>
  <si>
    <t>13400</t>
  </si>
  <si>
    <t>13399</t>
  </si>
  <si>
    <t>13404</t>
  </si>
  <si>
    <t>13403</t>
  </si>
  <si>
    <t>13406, 13447, 13451, 13473, 13483</t>
  </si>
  <si>
    <t>13409, 13450, 13454</t>
  </si>
  <si>
    <t>13408, 13449, 13453, 13475, 13485</t>
  </si>
  <si>
    <t>13407, 13448, 13452, 13474, 13484</t>
  </si>
  <si>
    <t>13410, 13470</t>
  </si>
  <si>
    <t>13413</t>
  </si>
  <si>
    <t>13412, 13472</t>
  </si>
  <si>
    <t>13411, 13471</t>
  </si>
  <si>
    <t>13416</t>
  </si>
  <si>
    <t>13415</t>
  </si>
  <si>
    <t>13417</t>
  </si>
  <si>
    <t>13420</t>
  </si>
  <si>
    <t>13419</t>
  </si>
  <si>
    <t>13418</t>
  </si>
  <si>
    <t>13421</t>
  </si>
  <si>
    <t>13422, 13461</t>
  </si>
  <si>
    <t>13423</t>
  </si>
  <si>
    <t>13424</t>
  </si>
  <si>
    <t>13430</t>
  </si>
  <si>
    <t>13429</t>
  </si>
  <si>
    <t>13428</t>
  </si>
  <si>
    <t>13433, 13436, 13455, 13458, 13476, 13480</t>
  </si>
  <si>
    <t>13479</t>
  </si>
  <si>
    <t>13435, 13438, 13457, 13460, 13478, 13482</t>
  </si>
  <si>
    <t>13434, 13437, 13456, 13459, 13477, 13481</t>
  </si>
  <si>
    <t>13439, 13442, 13444, 13494, 13497</t>
  </si>
  <si>
    <t>13496</t>
  </si>
  <si>
    <t>13441, 13446, 13495</t>
  </si>
  <si>
    <t>13440, 13443, 13445, 13498</t>
  </si>
  <si>
    <t>13464, 13488, 13499, 13502</t>
  </si>
  <si>
    <t>13465, 13491</t>
  </si>
  <si>
    <t>13490, 13501, 13504</t>
  </si>
  <si>
    <t>13489, 13500, 13503</t>
  </si>
  <si>
    <t>13466</t>
  </si>
  <si>
    <t>13469</t>
  </si>
  <si>
    <t>13468</t>
  </si>
  <si>
    <t>13467</t>
  </si>
  <si>
    <t>13486</t>
  </si>
  <si>
    <t>13487</t>
  </si>
  <si>
    <t>13492</t>
  </si>
  <si>
    <t>13493</t>
  </si>
  <si>
    <t>13505, 13509, 13513, 13517, 13521, 13527</t>
  </si>
  <si>
    <t>13508, 13512, 13516, 13520, 13530</t>
  </si>
  <si>
    <t>13507, 13511, 13515, 13519, 13523, 13529</t>
  </si>
  <si>
    <t>13506, 13510, 13514, 13518, 13522, 13528</t>
  </si>
  <si>
    <t>13524, 13531</t>
  </si>
  <si>
    <t>13526</t>
  </si>
  <si>
    <t>13525, 13532</t>
  </si>
  <si>
    <t>13533, 13537, 13540, 13544, 13547</t>
  </si>
  <si>
    <t>13536, 13539, 13543</t>
  </si>
  <si>
    <t>13535, 13538, 13542, 13546</t>
  </si>
  <si>
    <t>13534, 13541, 13545, 13548</t>
  </si>
  <si>
    <t>13549</t>
  </si>
  <si>
    <t>13550</t>
  </si>
  <si>
    <t>13552</t>
  </si>
  <si>
    <t>13555</t>
  </si>
  <si>
    <t>13554</t>
  </si>
  <si>
    <t>13553</t>
  </si>
  <si>
    <t>13556</t>
  </si>
  <si>
    <t>13557</t>
  </si>
  <si>
    <t>13560</t>
  </si>
  <si>
    <t>13563</t>
  </si>
  <si>
    <t>13562</t>
  </si>
  <si>
    <t>13561</t>
  </si>
  <si>
    <t>13567</t>
  </si>
  <si>
    <t>13566</t>
  </si>
  <si>
    <t>13565</t>
  </si>
  <si>
    <t>13568</t>
  </si>
  <si>
    <t>13571</t>
  </si>
  <si>
    <t>13570</t>
  </si>
  <si>
    <t>13572</t>
  </si>
  <si>
    <t>13575</t>
  </si>
  <si>
    <t>13573</t>
  </si>
  <si>
    <t>13576, 13604, 13608, 13619</t>
  </si>
  <si>
    <t>13579, 13607, 13611</t>
  </si>
  <si>
    <t>13578, 13606, 13610</t>
  </si>
  <si>
    <t>13577, 13605, 13609, 13620</t>
  </si>
  <si>
    <t>13580</t>
  </si>
  <si>
    <t>13582</t>
  </si>
  <si>
    <t>13581</t>
  </si>
  <si>
    <t>13583</t>
  </si>
  <si>
    <t>13590</t>
  </si>
  <si>
    <t>13589</t>
  </si>
  <si>
    <t>13591</t>
  </si>
  <si>
    <t>13594</t>
  </si>
  <si>
    <t>13593</t>
  </si>
  <si>
    <t>13592</t>
  </si>
  <si>
    <t>13595</t>
  </si>
  <si>
    <t>13596</t>
  </si>
  <si>
    <t>13597, 13599, 13612, 13621</t>
  </si>
  <si>
    <t>13601, 13624</t>
  </si>
  <si>
    <t>13623</t>
  </si>
  <si>
    <t>13598, 13600, 13613, 13622</t>
  </si>
  <si>
    <t>13602, 13631</t>
  </si>
  <si>
    <t>13603, 13632</t>
  </si>
  <si>
    <t>13625</t>
  </si>
  <si>
    <t>13626</t>
  </si>
  <si>
    <t>13627, 13633</t>
  </si>
  <si>
    <t>13630</t>
  </si>
  <si>
    <t>13629</t>
  </si>
  <si>
    <t>13628, 13634</t>
  </si>
  <si>
    <t>13638</t>
  </si>
  <si>
    <t>13637, 13641, 13643, 13645</t>
  </si>
  <si>
    <t>13636, 13640, 13642, 13644, 13647</t>
  </si>
  <si>
    <t>13635, 13639, 13646</t>
  </si>
  <si>
    <t>13648, 13652</t>
  </si>
  <si>
    <t>13651, 13654, 13656</t>
  </si>
  <si>
    <t>13650, 13653, 13655</t>
  </si>
  <si>
    <t>13649</t>
  </si>
  <si>
    <t>13662</t>
  </si>
  <si>
    <t>13661</t>
  </si>
  <si>
    <t>13663</t>
  </si>
  <si>
    <t>13664</t>
  </si>
  <si>
    <t>13667</t>
  </si>
  <si>
    <t>13670</t>
  </si>
  <si>
    <t>13669</t>
  </si>
  <si>
    <t>13668</t>
  </si>
  <si>
    <t>13674</t>
  </si>
  <si>
    <t>13673</t>
  </si>
  <si>
    <t>13675</t>
  </si>
  <si>
    <t>13676</t>
  </si>
  <si>
    <t>13679</t>
  </si>
  <si>
    <t>13682</t>
  </si>
  <si>
    <t>13681</t>
  </si>
  <si>
    <t>13680</t>
  </si>
  <si>
    <t>13721</t>
  </si>
  <si>
    <t>13722</t>
  </si>
  <si>
    <t>13723</t>
  </si>
  <si>
    <t>13726</t>
  </si>
  <si>
    <t>13725</t>
  </si>
  <si>
    <t>13724</t>
  </si>
  <si>
    <t>13727</t>
  </si>
  <si>
    <t>13731</t>
  </si>
  <si>
    <t>13732</t>
  </si>
  <si>
    <t>13734</t>
  </si>
  <si>
    <t>13733</t>
  </si>
  <si>
    <t>13737</t>
  </si>
  <si>
    <t>13738</t>
  </si>
  <si>
    <t>13740</t>
  </si>
  <si>
    <t>13739</t>
  </si>
  <si>
    <t>13743</t>
  </si>
  <si>
    <t>13742</t>
  </si>
  <si>
    <t>13744</t>
  </si>
  <si>
    <t>13745</t>
  </si>
  <si>
    <t>13747, 13770, 13773, 13783</t>
  </si>
  <si>
    <t>13749, 13772, 13775</t>
  </si>
  <si>
    <t>13748, 13771, 13774, 13784</t>
  </si>
  <si>
    <t>13750</t>
  </si>
  <si>
    <t>13751</t>
  </si>
  <si>
    <t>13756</t>
  </si>
  <si>
    <t>13758</t>
  </si>
  <si>
    <t>13757</t>
  </si>
  <si>
    <t>13759</t>
  </si>
  <si>
    <t>13761</t>
  </si>
  <si>
    <t>13760</t>
  </si>
  <si>
    <t>13762</t>
  </si>
  <si>
    <t>13764</t>
  </si>
  <si>
    <t>13763</t>
  </si>
  <si>
    <t>13765</t>
  </si>
  <si>
    <t>13766</t>
  </si>
  <si>
    <t>13767, 13776, 13780</t>
  </si>
  <si>
    <t>13769, 13782</t>
  </si>
  <si>
    <t>13768, 13777, 13781</t>
  </si>
  <si>
    <t>13778</t>
  </si>
  <si>
    <t>13779</t>
  </si>
  <si>
    <t>13786</t>
  </si>
  <si>
    <t>13787, 13792</t>
  </si>
  <si>
    <t>13789</t>
  </si>
  <si>
    <t>13788, 13793</t>
  </si>
  <si>
    <t>13790</t>
  </si>
  <si>
    <t>13791</t>
  </si>
  <si>
    <t>13794, 13797, 13800, 13803</t>
  </si>
  <si>
    <t>13796, 13799, 13802, 13805</t>
  </si>
  <si>
    <t>13795, 13798, 13801, 13804</t>
  </si>
  <si>
    <t>13806, 13809, 13812, 13815</t>
  </si>
  <si>
    <t>13808, 13811, 13814</t>
  </si>
  <si>
    <t>13807, 13810, 13813, 13816</t>
  </si>
  <si>
    <t>13828, 13831</t>
  </si>
  <si>
    <t>13830, 13833</t>
  </si>
  <si>
    <t>13829, 13832</t>
  </si>
  <si>
    <t>13834</t>
  </si>
  <si>
    <t>13835</t>
  </si>
  <si>
    <t>13836, 13840, 13842, 13846, 13848, 13850, 13854, 13856</t>
  </si>
  <si>
    <t>13839, 13853, 13859</t>
  </si>
  <si>
    <t>13838, 13845, 13852, 13858</t>
  </si>
  <si>
    <t>13837, 13841, 13843, 13844, 13847, 13849, 13851, 13855, 13857</t>
  </si>
  <si>
    <t>13862, 13865, 13867, 13869, 13871, 13873, 13876, 13878, 13880, 13882, 13884</t>
  </si>
  <si>
    <t>13864, 13875, 13886</t>
  </si>
  <si>
    <t>13863, 13866, 13868, 13870, 13872, 13874, 13877, 13879, 13881, 13883, 13885</t>
  </si>
  <si>
    <t>13887</t>
  </si>
  <si>
    <t>13888</t>
  </si>
  <si>
    <t>13889, 13891, 13893</t>
  </si>
  <si>
    <t>13890, 13892, 13894</t>
  </si>
  <si>
    <t>13895, 13902, 13904, 13906, 13908, 13910, 13912, 13914, 13916, 13918, 13920, 13922, 13924, 13926, 13928, 13930, 13935</t>
  </si>
  <si>
    <t>13932</t>
  </si>
  <si>
    <t>13897, 13937</t>
  </si>
  <si>
    <t>13896, 13903, 13905, 13907, 13909, 13911, 13913, 13915, 13917, 13919, 13921, 13923, 13925, 13927, 13929, 13931, 13936</t>
  </si>
  <si>
    <t>13898</t>
  </si>
  <si>
    <t>13899</t>
  </si>
  <si>
    <t>13900, 13933, 13938</t>
  </si>
  <si>
    <t>13901, 13934, 13939</t>
  </si>
  <si>
    <t>1.1.2.8.01.9.2.05.00.00.00.000</t>
  </si>
  <si>
    <t>TAXA DE LICENCA AMBIENTAL - MULTA E JUROS DE MORA</t>
  </si>
  <si>
    <t>1.9.2.8.02.9.2.04.00.00.00.000</t>
  </si>
  <si>
    <t>RESTITUICAO PELO PAGAMENTO INDEVIDO - MULTAS E JUROS DE MORA</t>
  </si>
  <si>
    <t>(R)ALUGUEIS, ARRENDAMENTOS, FOROS, LAUDEMIOS, TARIFAS DE OCUPACAO</t>
  </si>
  <si>
    <t>(R)ALUGUEIS E ARRENDAMENTOS</t>
  </si>
  <si>
    <t>(R)ALUGUEIS E ARRENDAMENTOS - MULTAS E JUROS DE MORA</t>
  </si>
  <si>
    <t>(R)REND. APLIC. EQUIP. PATRULHA AGRICOLA PROP007855/2020SICONV</t>
  </si>
  <si>
    <t>000098/2022</t>
  </si>
  <si>
    <t>000100/2022</t>
  </si>
  <si>
    <t>000102/2022</t>
  </si>
  <si>
    <t>000103/2022</t>
  </si>
  <si>
    <t>000101/2022</t>
  </si>
  <si>
    <t>000104/2022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</si>
</sst>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&quot;.&quot;0&quot;.&quot;0&quot;.&quot;0&quot;.&quot;0&quot;.&quot;00&quot;.&quot;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1" xfId="0" applyNumberFormat="1" applyBorder="1"/>
    <xf numFmtId="43" fontId="0" fillId="0" borderId="1" xfId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3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9443634A-93A1-430C-9C13-DA34089A8A99}" autoFormatId="16" applyNumberFormats="0" applyBorderFormats="0" applyFontFormats="0" applyPatternFormats="0" applyAlignmentFormats="0" applyWidthHeightFormats="0">
  <queryTableRefresh nextId="15">
    <queryTableFields count="14">
      <queryTableField id="1" name="Conta Contábil" tableColumnId="1"/>
      <queryTableField id="2" name="Informação Complementar" tableColumnId="2"/>
      <queryTableField id="3" name="Saldo Inicial" tableColumnId="3"/>
      <queryTableField id="4" name="Natureza Saldo Inicial" tableColumnId="4"/>
      <queryTableField id="5" name="Movimento Débito" tableColumnId="5"/>
      <queryTableField id="6" name="Movimento Crédito" tableColumnId="6"/>
      <queryTableField id="7" name="Saldo Final" tableColumnId="7"/>
      <queryTableField id="8" name="Natureza Saldo Final" tableColumnId="8"/>
      <queryTableField id="9" name="LB" tableColumnId="9"/>
      <queryTableField id="10" name="LD" tableColumnId="10"/>
      <queryTableField id="11" name="LC" tableColumnId="11"/>
      <queryTableField id="12" name="LE" tableColumnId="12"/>
      <queryTableField id="13" name="Movimento-Saldo" tableColumnId="13"/>
      <queryTableField id="14" name="Diferença Movimento-Saldo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33DEBC3-A8D0-46CB-8BE8-DB8842AA57A0}" autoFormatId="16" applyNumberFormats="0" applyBorderFormats="0" applyFontFormats="0" applyPatternFormats="0" applyAlignmentFormats="0" applyWidthHeightFormats="0">
  <queryTableRefresh nextId="18">
    <queryTableFields count="17">
      <queryTableField id="1" name="codigo_receita" tableColumnId="1"/>
      <queryTableField id="2" name="orgao" tableColumnId="2"/>
      <queryTableField id="3" name="uniorcam" tableColumnId="3"/>
      <queryTableField id="4" name="receita_orcada" tableColumnId="4"/>
      <queryTableField id="5" name="receita_realizada" tableColumnId="5"/>
      <queryTableField id="6" name="recurso_vinculado" tableColumnId="6"/>
      <queryTableField id="7" name="especificacao_receita" tableColumnId="7"/>
      <queryTableField id="8" name="tipo_nivel" tableColumnId="8"/>
      <queryTableField id="9" name="numero_nivel" tableColumnId="9"/>
      <queryTableField id="10" name="caracteristica_peculiar_receita" tableColumnId="10"/>
      <queryTableField id="11" name="previsao_atualizada" tableColumnId="11"/>
      <queryTableField id="12" name="complemento_recurso_vinculado" tableColumnId="12"/>
      <queryTableField id="13" name="fonte_recurso_stn" tableColumnId="13"/>
      <queryTableField id="14" name="acompanhamento_execucao_orcamentaria" tableColumnId="14"/>
      <queryTableField id="15" name="data_inicial" tableColumnId="15"/>
      <queryTableField id="16" name="data_final" tableColumnId="16"/>
      <queryTableField id="17" name="data_geracao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B203EAC-4373-4694-868C-5194784A39AF}" autoFormatId="16" applyNumberFormats="0" applyBorderFormats="0" applyFontFormats="0" applyPatternFormats="0" applyAlignmentFormats="0" applyWidthHeightFormats="0">
  <queryTableRefresh nextId="20">
    <queryTableFields count="19">
      <queryTableField id="1" name="numero_lei" tableColumnId="1"/>
      <queryTableField id="2" name="data_lei" tableColumnId="2"/>
      <queryTableField id="3" name="numero_decreto" tableColumnId="3"/>
      <queryTableField id="4" name="data_decreto" tableColumnId="4"/>
      <queryTableField id="5" name="valor_credito_adicional" tableColumnId="5"/>
      <queryTableField id="6" name="valor_reducao_dotacoes" tableColumnId="6"/>
      <queryTableField id="7" name="tipo_credito_adicional" tableColumnId="7"/>
      <queryTableField id="8" name="origem_recurso" tableColumnId="8"/>
      <queryTableField id="9" name="alteracoes_orcamentarias" tableColumnId="9"/>
      <queryTableField id="10" name="valor_alteracoes" tableColumnId="10"/>
      <queryTableField id="11" name="data_reabertura_credito_adicional" tableColumnId="11"/>
      <queryTableField id="12" name="valor_saldo_reaberto" tableColumnId="12"/>
      <queryTableField id="13" name="recurso_vinculado_suplementacao_demais_tce" tableColumnId="13"/>
      <queryTableField id="14" name="recurso_vinculado_reducao_tce" tableColumnId="14"/>
      <queryTableField id="15" name="recurso_vinculado_suplementacao_demais_stn" tableColumnId="15"/>
      <queryTableField id="16" name="recurso_vinculado_reducao_stn" tableColumnId="16"/>
      <queryTableField id="17" name="data_inicial" tableColumnId="17"/>
      <queryTableField id="18" name="data_final" tableColumnId="18"/>
      <queryTableField id="19" name="data_geracao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24B73F-C732-4DCA-88E6-0CCC93717633}" autoFormatId="16" applyNumberFormats="0" applyBorderFormats="0" applyFontFormats="0" applyPatternFormats="0" applyAlignmentFormats="0" applyWidthHeightFormats="0">
  <queryTableRefresh nextId="34" unboundColumnsRight="1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obsoleto1" tableColumnId="6"/>
      <queryTableField id="7" name="projativ" tableColumnId="7"/>
      <queryTableField id="8" name="elemento" tableColumnId="8"/>
      <queryTableField id="9" name="recurso_vinculado" tableColumnId="9"/>
      <queryTableField id="10" name="dotacao_inicial" tableColumnId="10"/>
      <queryTableField id="11" name="atualizacao_monetaria" tableColumnId="11"/>
      <queryTableField id="12" name="creditos_suplementares" tableColumnId="12"/>
      <queryTableField id="13" name="creditos_especiais" tableColumnId="13"/>
      <queryTableField id="14" name="creditos_extraordinarios" tableColumnId="14"/>
      <queryTableField id="15" name="reducao_dotacao" tableColumnId="15"/>
      <queryTableField id="16" name="suplementacao_recurso_vinculado" tableColumnId="16"/>
      <queryTableField id="17" name="reducao_recurso_vinculado" tableColumnId="17"/>
      <queryTableField id="18" name="valor_empenhado" tableColumnId="18"/>
      <queryTableField id="19" name="valor_liquidado" tableColumnId="19"/>
      <queryTableField id="20" name="valor_pago" tableColumnId="20"/>
      <queryTableField id="21" name="valor_limitado_lrf" tableColumnId="21"/>
      <queryTableField id="22" name="valor_recomposto_lrf" tableColumnId="22"/>
      <queryTableField id="23" name="previsao_realizacao_lrf" tableColumnId="23"/>
      <queryTableField id="24" name="complemento_recurso_vinculado" tableColumnId="24"/>
      <queryTableField id="25" name="transferencia" tableColumnId="25"/>
      <queryTableField id="26" name="transposicao" tableColumnId="26"/>
      <queryTableField id="27" name="remanejamento" tableColumnId="27"/>
      <queryTableField id="28" name="fonte_recurso_stn" tableColumnId="28"/>
      <queryTableField id="29" name="acompanhamento_execucao_orcamentaria" tableColumnId="29"/>
      <queryTableField id="30" name="data_inicial" tableColumnId="30"/>
      <queryTableField id="31" name="data_final" tableColumnId="31"/>
      <queryTableField id="32" name="data_geracao" tableColumnId="32"/>
      <queryTableField id="33" dataBound="0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83015BA-6F96-46BF-8F35-13E03B53F60B}" autoFormatId="16" applyNumberFormats="0" applyBorderFormats="0" applyFontFormats="0" applyPatternFormats="0" applyAlignmentFormats="0" applyWidthHeightFormats="0">
  <queryTableRefresh nextId="34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projativ" tableColumnId="6"/>
      <queryTableField id="7" name="rubrica" tableColumnId="7"/>
      <queryTableField id="8" name="recurso_vinculado" tableColumnId="8"/>
      <queryTableField id="9" name="contrapartida_recurso_vinculado" tableColumnId="9"/>
      <queryTableField id="10" name="numero_empenho" tableColumnId="10"/>
      <queryTableField id="11" name="data_empenho" tableColumnId="11"/>
      <queryTableField id="12" name="valor_empenho" tableColumnId="12"/>
      <queryTableField id="13" name="credor" tableColumnId="13"/>
      <queryTableField id="14" name="caracteristica_peculiar_despesa" tableColumnId="14"/>
      <queryTableField id="15" name="registro_precos" tableColumnId="15"/>
      <queryTableField id="16" name="numero_licitacao" tableColumnId="16"/>
      <queryTableField id="17" name="ano_licitacao" tableColumnId="17"/>
      <queryTableField id="18" name="historico_empenho" tableColumnId="18"/>
      <queryTableField id="19" name="forma_contratacao" tableColumnId="19"/>
      <queryTableField id="20" name="complemento_recurso_vinculado" tableColumnId="20"/>
      <queryTableField id="21" name="ano_empenho" tableColumnId="21"/>
      <queryTableField id="22" name="data_inicial" tableColumnId="22"/>
      <queryTableField id="23" name="data_final" tableColumnId="23"/>
      <queryTableField id="24" name="data_geracao" tableColumnId="24"/>
      <queryTableField id="25" name="saldo_inicial_nao_processados" tableColumnId="25"/>
      <queryTableField id="26" name="saldo_inicial_processados" tableColumnId="26"/>
      <queryTableField id="27" name="nao_processados_liquidados" tableColumnId="27"/>
      <queryTableField id="28" name="nao_processados_pagos" tableColumnId="28"/>
      <queryTableField id="29" name="processados_pagos" tableColumnId="29"/>
      <queryTableField id="30" name="nao_processados_cancelados" tableColumnId="30"/>
      <queryTableField id="31" name="processados_cancelados" tableColumnId="31"/>
      <queryTableField id="32" name="saldo_final_nao_processados" tableColumnId="32"/>
      <queryTableField id="33" name="saldo_final_processados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ED70A-0B47-4FA6-8990-0097F6F0D830}" name="Sheet0" displayName="Sheet0" ref="A1:N4162" tableType="queryTable" totalsRowShown="0">
  <autoFilter ref="A1:N4162" xr:uid="{E33ED70A-0B47-4FA6-8990-0097F6F0D830}"/>
  <tableColumns count="14">
    <tableColumn id="1" xr3:uid="{FBC3E243-5DA3-48AC-9D02-421BAAE95FDA}" uniqueName="1" name="Conta Contábil" queryTableFieldId="1" dataDxfId="36"/>
    <tableColumn id="2" xr3:uid="{32A8958E-2616-4B0C-9EEB-ADF958E7185E}" uniqueName="2" name="Informação Complementar" queryTableFieldId="2" dataDxfId="35"/>
    <tableColumn id="3" xr3:uid="{1D019B07-57EE-43F2-9BCE-7707DBD4D54C}" uniqueName="3" name="Saldo Inicial" queryTableFieldId="3"/>
    <tableColumn id="4" xr3:uid="{A2BAC68D-257A-46CD-A132-1D5F03942342}" uniqueName="4" name="Natureza Saldo Inicial" queryTableFieldId="4" dataDxfId="34"/>
    <tableColumn id="5" xr3:uid="{4F814FBF-4801-4190-B4A1-8B2E47148A73}" uniqueName="5" name="Movimento Débito" queryTableFieldId="5"/>
    <tableColumn id="6" xr3:uid="{D244F63C-0FF1-4C7D-AC49-4848796F9DAE}" uniqueName="6" name="Movimento Crédito" queryTableFieldId="6"/>
    <tableColumn id="7" xr3:uid="{9A1BE1B7-794A-41B2-93E1-55160D97CB1C}" uniqueName="7" name="Saldo Final" queryTableFieldId="7"/>
    <tableColumn id="8" xr3:uid="{FD678873-EBD8-4FE8-98CE-F325657DC285}" uniqueName="8" name="Natureza Saldo Final" queryTableFieldId="8" dataDxfId="33"/>
    <tableColumn id="9" xr3:uid="{FA31D931-6048-48AC-85D7-65F346DBBA33}" uniqueName="9" name="LB" queryTableFieldId="9" dataDxfId="32"/>
    <tableColumn id="10" xr3:uid="{545EFFA9-F6A9-47BB-91ED-CF2E8333DE4F}" uniqueName="10" name="LD" queryTableFieldId="10" dataDxfId="31"/>
    <tableColumn id="11" xr3:uid="{CCD13A66-3F52-46FE-907E-8CF982F6848D}" uniqueName="11" name="LC" queryTableFieldId="11" dataDxfId="30"/>
    <tableColumn id="12" xr3:uid="{6B8B28B7-D152-4F16-B97A-69B99F19E762}" uniqueName="12" name="LE" queryTableFieldId="12" dataDxfId="29"/>
    <tableColumn id="13" xr3:uid="{76A94F22-14C8-4D61-9A22-FD0A07FF8EF0}" uniqueName="13" name="Movimento-Saldo" queryTableFieldId="13" dataDxfId="28"/>
    <tableColumn id="14" xr3:uid="{BC67A1E3-7CEB-40ED-A244-91D94F8BF21A}" uniqueName="14" name="Diferença Movimento-Sald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72C90-83DB-4DA7-AD35-92AA6E96FEDF}" name="BAL_REC_ALT" displayName="BAL_REC_ALT" ref="A1:Q533" tableType="queryTable" totalsRowShown="0">
  <autoFilter ref="A1:Q533" xr:uid="{16272C90-83DB-4DA7-AD35-92AA6E96FEDF}"/>
  <tableColumns count="17">
    <tableColumn id="1" xr3:uid="{CEC8406A-47F1-4843-AF77-45403AE842A2}" uniqueName="1" name="codigo_receita" queryTableFieldId="1" dataDxfId="22"/>
    <tableColumn id="2" xr3:uid="{21505007-64AD-4D70-838C-FFB07BC996B9}" uniqueName="2" name="orgao" queryTableFieldId="2"/>
    <tableColumn id="3" xr3:uid="{A9AFFACF-1070-44CC-B07C-AF60BCA80941}" uniqueName="3" name="uniorcam" queryTableFieldId="3"/>
    <tableColumn id="4" xr3:uid="{F54B53EB-AC29-4416-A8C4-5F3FF80BC307}" uniqueName="4" name="receita_orcada" queryTableFieldId="4"/>
    <tableColumn id="5" xr3:uid="{3E01FC73-3DFF-4DC1-92DE-387102C8E5F2}" uniqueName="5" name="receita_realizada" queryTableFieldId="5"/>
    <tableColumn id="6" xr3:uid="{5E234207-0DA3-4E04-9EA1-18BC526A0665}" uniqueName="6" name="recurso_vinculado" queryTableFieldId="6"/>
    <tableColumn id="7" xr3:uid="{23CCDA72-7C7B-43B4-9D15-34D543FEFA0D}" uniqueName="7" name="especificacao_receita" queryTableFieldId="7" dataDxfId="21"/>
    <tableColumn id="8" xr3:uid="{4C4A0949-6F73-4838-A4B5-E6E1DCBFCF02}" uniqueName="8" name="tipo_nivel" queryTableFieldId="8" dataDxfId="20"/>
    <tableColumn id="9" xr3:uid="{3EA03BF9-7FAC-4CBE-B7F4-A7C3949806CF}" uniqueName="9" name="numero_nivel" queryTableFieldId="9"/>
    <tableColumn id="10" xr3:uid="{258EE040-6B95-4FCA-AA40-3258B25B3BFD}" uniqueName="10" name="caracteristica_peculiar_receita" queryTableFieldId="10"/>
    <tableColumn id="11" xr3:uid="{BB017027-B2D1-4CA2-903F-39453E667182}" uniqueName="11" name="previsao_atualizada" queryTableFieldId="11"/>
    <tableColumn id="12" xr3:uid="{CA8D7655-AABB-4146-A9B7-567D861C5ADA}" uniqueName="12" name="complemento_recurso_vinculado" queryTableFieldId="12"/>
    <tableColumn id="13" xr3:uid="{E0B176A5-7BE9-492A-A0D5-ECA37A9D6411}" uniqueName="13" name="fonte_recurso_stn" queryTableFieldId="13"/>
    <tableColumn id="14" xr3:uid="{DFFFCF31-532F-463E-98E9-C9E32CB4AB07}" uniqueName="14" name="acompanhamento_execucao_orcamentaria" queryTableFieldId="14"/>
    <tableColumn id="15" xr3:uid="{4274374C-7813-4EC7-BBDD-2AC9981A2FE3}" uniqueName="15" name="data_inicial" queryTableFieldId="15" dataDxfId="19"/>
    <tableColumn id="16" xr3:uid="{14ACE3CC-09DA-4691-93AD-4A3E615D5500}" uniqueName="16" name="data_final" queryTableFieldId="16" dataDxfId="18"/>
    <tableColumn id="17" xr3:uid="{22E8F966-4EDC-42EF-94B9-C8B6030D0E6F}" uniqueName="17" name="data_geracao" queryTableFieldId="17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23F6B-4BA3-4D9D-8608-929E9D183B27}" name="DECRETO" displayName="DECRETO" ref="A1:S336" tableType="queryTable" totalsRowShown="0">
  <autoFilter ref="A1:S336" xr:uid="{8A623F6B-4BA3-4D9D-8608-929E9D183B27}"/>
  <tableColumns count="19">
    <tableColumn id="1" xr3:uid="{8780959B-86DA-4721-B178-2A0DC53999D1}" uniqueName="1" name="numero_lei" queryTableFieldId="1" dataDxfId="7"/>
    <tableColumn id="2" xr3:uid="{E46AFAFF-56F2-452D-98A4-2D49ED6F7DD3}" uniqueName="2" name="data_lei" queryTableFieldId="2" dataDxfId="6"/>
    <tableColumn id="3" xr3:uid="{E1466BA5-1CF3-41FF-8C74-153AAB388FFB}" uniqueName="3" name="numero_decreto" queryTableFieldId="3" dataDxfId="5"/>
    <tableColumn id="4" xr3:uid="{6346DB65-3720-4E55-983B-1A2E8BD5F4F5}" uniqueName="4" name="data_decreto" queryTableFieldId="4" dataDxfId="4"/>
    <tableColumn id="5" xr3:uid="{B52C5375-BBE7-471A-AA58-5630082B5235}" uniqueName="5" name="valor_credito_adicional" queryTableFieldId="5"/>
    <tableColumn id="6" xr3:uid="{11F99CC7-C92D-42C9-9DD8-934227C0EEB7}" uniqueName="6" name="valor_reducao_dotacoes" queryTableFieldId="6"/>
    <tableColumn id="7" xr3:uid="{38D7CE24-DB11-49EF-A071-6492F9A02048}" uniqueName="7" name="tipo_credito_adicional" queryTableFieldId="7"/>
    <tableColumn id="8" xr3:uid="{C1A608DE-14C1-47FB-A0E4-29A4B7EACA52}" uniqueName="8" name="origem_recurso" queryTableFieldId="8"/>
    <tableColumn id="9" xr3:uid="{7A245F0D-2F02-4F62-BB86-9CB386856F98}" uniqueName="9" name="alteracoes_orcamentarias" queryTableFieldId="9"/>
    <tableColumn id="10" xr3:uid="{F067F2F4-7548-44D3-99B2-076A684E9C3E}" uniqueName="10" name="valor_alteracoes" queryTableFieldId="10"/>
    <tableColumn id="11" xr3:uid="{9F8FF30F-E60C-4373-9CC2-CB1D94AC0453}" uniqueName="11" name="data_reabertura_credito_adicional" queryTableFieldId="11" dataDxfId="3"/>
    <tableColumn id="12" xr3:uid="{7918C9F9-A8A6-45CE-A9D8-DDB7AEB44C6D}" uniqueName="12" name="valor_saldo_reaberto" queryTableFieldId="12"/>
    <tableColumn id="13" xr3:uid="{CDC36316-DD83-4666-AA03-784B47E18087}" uniqueName="13" name="recurso_vinculado_suplementacao_demais_tce" queryTableFieldId="13"/>
    <tableColumn id="14" xr3:uid="{D0B53E22-ACDC-4B5F-96CD-C4F6116B747F}" uniqueName="14" name="recurso_vinculado_reducao_tce" queryTableFieldId="14"/>
    <tableColumn id="15" xr3:uid="{01423206-AB23-479C-B418-8E46AECC6E71}" uniqueName="15" name="recurso_vinculado_suplementacao_demais_stn" queryTableFieldId="15"/>
    <tableColumn id="16" xr3:uid="{8A60629A-C58B-4AA2-B091-D6C455718FE9}" uniqueName="16" name="recurso_vinculado_reducao_stn" queryTableFieldId="16"/>
    <tableColumn id="17" xr3:uid="{57766169-3039-4E80-AEBA-FFEDB24D622C}" uniqueName="17" name="data_inicial" queryTableFieldId="17" dataDxfId="2"/>
    <tableColumn id="18" xr3:uid="{E2BEE541-6DC2-4583-BC1E-DE6CB912E5D3}" uniqueName="18" name="data_final" queryTableFieldId="18" dataDxfId="1"/>
    <tableColumn id="19" xr3:uid="{13E5B5B5-E82A-4534-9E61-E43048FA5904}" uniqueName="19" name="data_geracao" queryTableFieldId="19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FC164-C0A0-4534-82E5-8E6ED287DA27}" name="BAL_DESP" displayName="BAL_DESP" ref="A1:AG1048" tableType="queryTable" totalsRowShown="0">
  <autoFilter ref="A1:AG1048" xr:uid="{F4BFC164-C0A0-4534-82E5-8E6ED287DA27}"/>
  <tableColumns count="33">
    <tableColumn id="1" xr3:uid="{186713D2-A040-4B93-837D-075A4E2FB73A}" uniqueName="1" name="orgao" queryTableFieldId="1"/>
    <tableColumn id="2" xr3:uid="{DD8F64EF-C388-4F80-B7E4-C53CCB93142D}" uniqueName="2" name="uniorcam" queryTableFieldId="2"/>
    <tableColumn id="3" xr3:uid="{40B0B81E-29B9-4F55-A93E-E7FA56C8B316}" uniqueName="3" name="funcao" queryTableFieldId="3"/>
    <tableColumn id="4" xr3:uid="{FC8F2243-C00B-4E54-A3F6-060AF070E39F}" uniqueName="4" name="subfuncao" queryTableFieldId="4"/>
    <tableColumn id="5" xr3:uid="{2020E661-1860-48EC-8944-E0F2CB59966E}" uniqueName="5" name="programa" queryTableFieldId="5"/>
    <tableColumn id="6" xr3:uid="{FD4B6C12-956D-4F89-B38F-29EF97AA5471}" uniqueName="6" name="obsoleto1" queryTableFieldId="6"/>
    <tableColumn id="7" xr3:uid="{F8AAE3B8-4C33-48CD-8502-BE78AC62B096}" uniqueName="7" name="projativ" queryTableFieldId="7"/>
    <tableColumn id="8" xr3:uid="{F09B9B6C-1AA7-456D-90C1-D93BBF429841}" uniqueName="8" name="elemento" queryTableFieldId="8" dataDxfId="16"/>
    <tableColumn id="9" xr3:uid="{2415FD4A-E5D7-4B83-AC30-644B03B66581}" uniqueName="9" name="recurso_vinculado" queryTableFieldId="9"/>
    <tableColumn id="10" xr3:uid="{6E78861D-EA53-4E9C-926C-8AB53C323AA9}" uniqueName="10" name="dotacao_inicial" queryTableFieldId="10"/>
    <tableColumn id="11" xr3:uid="{3CF67607-7686-4BF2-A94D-EAD625F3C392}" uniqueName="11" name="atualizacao_monetaria" queryTableFieldId="11"/>
    <tableColumn id="12" xr3:uid="{48463C7F-FE0F-411F-A39A-B4569AF89928}" uniqueName="12" name="creditos_suplementares" queryTableFieldId="12"/>
    <tableColumn id="13" xr3:uid="{BFF61C11-868A-470A-86B6-69FE375E450C}" uniqueName="13" name="creditos_especiais" queryTableFieldId="13"/>
    <tableColumn id="14" xr3:uid="{D6DF91F3-3F65-4FA4-9F01-B026D98F0BE8}" uniqueName="14" name="creditos_extraordinarios" queryTableFieldId="14"/>
    <tableColumn id="15" xr3:uid="{FA7D06BC-2BFD-4CC3-8574-FBE1A340964D}" uniqueName="15" name="reducao_dotacao" queryTableFieldId="15"/>
    <tableColumn id="16" xr3:uid="{4072F0D9-5A10-4504-B237-94A2F5EC04C0}" uniqueName="16" name="suplementacao_recurso_vinculado" queryTableFieldId="16"/>
    <tableColumn id="17" xr3:uid="{389A2520-0C55-44AD-99A1-C624FD973D0A}" uniqueName="17" name="reducao_recurso_vinculado" queryTableFieldId="17"/>
    <tableColumn id="18" xr3:uid="{777463F3-6B6C-4136-BD9A-335371A25C2B}" uniqueName="18" name="valor_empenhado" queryTableFieldId="18"/>
    <tableColumn id="19" xr3:uid="{A634A5DF-AC4B-4F1D-A2E0-C900357CBD7B}" uniqueName="19" name="valor_liquidado" queryTableFieldId="19"/>
    <tableColumn id="20" xr3:uid="{3D86C797-F3EA-4F23-8C62-ABC40057C98F}" uniqueName="20" name="valor_pago" queryTableFieldId="20"/>
    <tableColumn id="21" xr3:uid="{0A54575D-2AF3-4DB0-AAF3-AD52A8764529}" uniqueName="21" name="valor_limitado_lrf" queryTableFieldId="21"/>
    <tableColumn id="22" xr3:uid="{1BEDC19E-F659-4E2C-B75A-5897ED8A637E}" uniqueName="22" name="valor_recomposto_lrf" queryTableFieldId="22"/>
    <tableColumn id="23" xr3:uid="{B14776F6-3922-4FCD-95FC-CD6EB8DBDC31}" uniqueName="23" name="previsao_realizacao_lrf" queryTableFieldId="23"/>
    <tableColumn id="24" xr3:uid="{4AAAB35E-8720-450A-A7C3-B4996F0123CA}" uniqueName="24" name="complemento_recurso_vinculado" queryTableFieldId="24"/>
    <tableColumn id="25" xr3:uid="{16F53951-F113-4EC2-A75A-3159BD4F1412}" uniqueName="25" name="transferencia" queryTableFieldId="25"/>
    <tableColumn id="26" xr3:uid="{CB7E1601-3A0F-45F3-B2CE-DE3F0FC8A1DA}" uniqueName="26" name="transposicao" queryTableFieldId="26"/>
    <tableColumn id="27" xr3:uid="{9AA9ACB3-C13C-4054-B0D2-5A253D438246}" uniqueName="27" name="remanejamento" queryTableFieldId="27"/>
    <tableColumn id="28" xr3:uid="{D6208E72-841E-4E92-AFD4-5BEAE178ED3A}" uniqueName="28" name="fonte_recurso_stn" queryTableFieldId="28"/>
    <tableColumn id="29" xr3:uid="{849E3E83-4C77-4008-940D-1E2B995E77AB}" uniqueName="29" name="acompanhamento_execucao_orcamentaria" queryTableFieldId="29"/>
    <tableColumn id="30" xr3:uid="{4D25DF70-5342-4594-862E-D6B54F04C7F4}" uniqueName="30" name="data_inicial" queryTableFieldId="30" dataDxfId="15"/>
    <tableColumn id="31" xr3:uid="{D0D17C18-F641-4F1F-B388-5DBE4CFD222D}" uniqueName="31" name="data_final" queryTableFieldId="31" dataDxfId="14"/>
    <tableColumn id="32" xr3:uid="{6C651E83-7143-4165-89E8-668DF3B04540}" uniqueName="32" name="data_geracao" queryTableFieldId="32" dataDxfId="13"/>
    <tableColumn id="33" xr3:uid="{E5CA85D9-83A2-4EF4-A7C5-CF84370526B2}" uniqueName="33" name="dotacao_atualizada" queryTableFieldId="33" dataDxfId="12" dataCellStyle="Vírgula">
      <calculatedColumnFormula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F6CE7-77AA-44F6-94AB-7E40EE08D0D0}" name="RESTOS_PAGAR" displayName="RESTOS_PAGAR" ref="A1:AG75" tableType="queryTable" totalsRowShown="0">
  <autoFilter ref="A1:AG75" xr:uid="{CA4F6CE7-77AA-44F6-94AB-7E40EE08D0D0}"/>
  <tableColumns count="33">
    <tableColumn id="1" xr3:uid="{F072634F-F2DA-4E8F-8739-F7E131113511}" uniqueName="1" name="orgao" queryTableFieldId="1"/>
    <tableColumn id="2" xr3:uid="{5D79CA6C-62E6-40DC-BEEC-C2D97CFB0AAF}" uniqueName="2" name="uniorcam" queryTableFieldId="2"/>
    <tableColumn id="3" xr3:uid="{98800771-BBC2-412F-8B36-86B54DC7FC62}" uniqueName="3" name="funcao" queryTableFieldId="3"/>
    <tableColumn id="4" xr3:uid="{1D0AE52A-81F9-4963-A246-2F08EE4BE584}" uniqueName="4" name="subfuncao" queryTableFieldId="4"/>
    <tableColumn id="5" xr3:uid="{44F1544A-A47A-4B1F-BB32-6AED4275EAD6}" uniqueName="5" name="programa" queryTableFieldId="5"/>
    <tableColumn id="6" xr3:uid="{D91C045F-7C26-4357-A84E-0855FC61CE31}" uniqueName="6" name="projativ" queryTableFieldId="6"/>
    <tableColumn id="7" xr3:uid="{60145293-0E9A-4DAB-8AA9-C4D5F4255556}" uniqueName="7" name="rubrica" queryTableFieldId="7" dataDxfId="27"/>
    <tableColumn id="8" xr3:uid="{4AA62294-0F85-40EE-BCF6-AD243510FEB8}" uniqueName="8" name="recurso_vinculado" queryTableFieldId="8"/>
    <tableColumn id="9" xr3:uid="{7B58082C-1116-4B60-ADE1-FF66C90B540C}" uniqueName="9" name="contrapartida_recurso_vinculado" queryTableFieldId="9"/>
    <tableColumn id="10" xr3:uid="{1A43A430-8FC2-447C-9532-00B7BB71E2B2}" uniqueName="10" name="numero_empenho" queryTableFieldId="10" dataDxfId="26"/>
    <tableColumn id="11" xr3:uid="{303F7B75-E101-4F25-909A-EBB9E655A5B6}" uniqueName="11" name="data_empenho" queryTableFieldId="11" dataDxfId="11"/>
    <tableColumn id="12" xr3:uid="{757D091F-27BC-4194-B3A3-E14A48FCAE36}" uniqueName="12" name="valor_empenho" queryTableFieldId="12"/>
    <tableColumn id="13" xr3:uid="{0D52B76A-C58D-420A-8950-2C89B5D5C99C}" uniqueName="13" name="credor" queryTableFieldId="13"/>
    <tableColumn id="14" xr3:uid="{C585E858-112A-44DB-892A-24DED4688337}" uniqueName="14" name="caracteristica_peculiar_despesa" queryTableFieldId="14"/>
    <tableColumn id="15" xr3:uid="{9DE51A7B-AC4B-4603-ADB6-A679AC986DFB}" uniqueName="15" name="registro_precos" queryTableFieldId="15" dataDxfId="25"/>
    <tableColumn id="16" xr3:uid="{24B7CCB0-DB3C-45CC-9C1E-B16EA4483C8B}" uniqueName="16" name="numero_licitacao" queryTableFieldId="16"/>
    <tableColumn id="17" xr3:uid="{6DE5E730-7455-4EFA-9CB2-D249A2D83DCF}" uniqueName="17" name="ano_licitacao" queryTableFieldId="17"/>
    <tableColumn id="18" xr3:uid="{F496EC26-1E8A-493C-A41C-7AA8475A8F77}" uniqueName="18" name="historico_empenho" queryTableFieldId="18" dataDxfId="24"/>
    <tableColumn id="19" xr3:uid="{00334E00-7BDB-44EE-9141-C686CAE5C483}" uniqueName="19" name="forma_contratacao" queryTableFieldId="19" dataDxfId="23"/>
    <tableColumn id="20" xr3:uid="{C13640A1-A510-4583-8A02-3EC2AFCE4413}" uniqueName="20" name="complemento_recurso_vinculado" queryTableFieldId="20"/>
    <tableColumn id="21" xr3:uid="{4122763F-ADC0-4C38-B15B-0D99D7D2F9C2}" uniqueName="21" name="ano_empenho" queryTableFieldId="21"/>
    <tableColumn id="22" xr3:uid="{3CFF727D-BC13-47C7-A2A1-7BE223AA3319}" uniqueName="22" name="data_inicial" queryTableFieldId="22" dataDxfId="10"/>
    <tableColumn id="23" xr3:uid="{E1301F1C-AE16-4F15-B361-8668775E3792}" uniqueName="23" name="data_final" queryTableFieldId="23" dataDxfId="9"/>
    <tableColumn id="24" xr3:uid="{9B86E672-1D86-41FF-9A46-CF72EFA45842}" uniqueName="24" name="data_geracao" queryTableFieldId="24" dataDxfId="8"/>
    <tableColumn id="25" xr3:uid="{5D40EE9A-424C-4FB5-A705-1365B1E5152C}" uniqueName="25" name="saldo_inicial_nao_processados" queryTableFieldId="25"/>
    <tableColumn id="26" xr3:uid="{B010DC13-7CE4-4A83-B2B5-A58803C4D693}" uniqueName="26" name="saldo_inicial_processados" queryTableFieldId="26"/>
    <tableColumn id="27" xr3:uid="{733ADF11-E35E-42E6-B5B1-3D18CAFA8026}" uniqueName="27" name="nao_processados_liquidados" queryTableFieldId="27"/>
    <tableColumn id="28" xr3:uid="{6E5C5192-BDE3-4054-A887-F3193FB777D6}" uniqueName="28" name="nao_processados_pagos" queryTableFieldId="28"/>
    <tableColumn id="29" xr3:uid="{4DD7B1B8-87F9-4A45-9541-73BE82C855F3}" uniqueName="29" name="processados_pagos" queryTableFieldId="29"/>
    <tableColumn id="30" xr3:uid="{9B0186E2-7783-4BCE-9C68-C8FF81B2FADC}" uniqueName="30" name="nao_processados_cancelados" queryTableFieldId="30"/>
    <tableColumn id="31" xr3:uid="{075DB592-50C6-453B-9B73-59B79D3FC6F0}" uniqueName="31" name="processados_cancelados" queryTableFieldId="31"/>
    <tableColumn id="32" xr3:uid="{8CE3E689-EE40-4940-A4D1-610BCAFB3CEC}" uniqueName="32" name="saldo_final_nao_processados" queryTableFieldId="32"/>
    <tableColumn id="33" xr3:uid="{82E3EB93-EF25-4CC7-8163-3A51DEC21A2E}" uniqueName="33" name="saldo_final_processados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DFFD-FE58-4FF8-8A8F-15B6D4C4DE33}">
  <dimension ref="A1:N4162"/>
  <sheetViews>
    <sheetView topLeftCell="A587" workbookViewId="0">
      <selection activeCell="B598" sqref="B598"/>
    </sheetView>
  </sheetViews>
  <sheetFormatPr defaultRowHeight="15" x14ac:dyDescent="0.25"/>
  <cols>
    <col min="1" max="1" width="16.42578125" bestFit="1" customWidth="1"/>
    <col min="2" max="2" width="51.85546875" bestFit="1" customWidth="1"/>
    <col min="3" max="3" width="13.85546875" bestFit="1" customWidth="1"/>
    <col min="4" max="4" width="22.5703125" bestFit="1" customWidth="1"/>
    <col min="5" max="5" width="20.42578125" bestFit="1" customWidth="1"/>
    <col min="6" max="6" width="21" bestFit="1" customWidth="1"/>
    <col min="7" max="7" width="12.85546875" bestFit="1" customWidth="1"/>
    <col min="8" max="8" width="21.5703125" bestFit="1" customWidth="1"/>
    <col min="9" max="10" width="81.140625" bestFit="1" customWidth="1"/>
    <col min="11" max="11" width="61.7109375" bestFit="1" customWidth="1"/>
    <col min="12" max="12" width="81.140625" bestFit="1" customWidth="1"/>
    <col min="13" max="13" width="19.5703125" bestFit="1" customWidth="1"/>
    <col min="14" max="14" width="2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47</v>
      </c>
      <c r="B2" t="s">
        <v>2211</v>
      </c>
      <c r="C2">
        <v>0</v>
      </c>
      <c r="D2" t="s">
        <v>16</v>
      </c>
      <c r="E2">
        <v>5000</v>
      </c>
      <c r="F2">
        <v>0</v>
      </c>
      <c r="G2">
        <v>5000</v>
      </c>
      <c r="H2" t="s">
        <v>16</v>
      </c>
      <c r="I2" t="s">
        <v>17</v>
      </c>
      <c r="J2" t="s">
        <v>206</v>
      </c>
      <c r="K2" t="s">
        <v>17</v>
      </c>
      <c r="L2" t="s">
        <v>3614</v>
      </c>
      <c r="M2" t="s">
        <v>18</v>
      </c>
      <c r="N2">
        <v>0</v>
      </c>
    </row>
    <row r="3" spans="1:14" x14ac:dyDescent="0.25">
      <c r="A3" t="s">
        <v>94</v>
      </c>
      <c r="B3" t="s">
        <v>1354</v>
      </c>
      <c r="C3">
        <v>0</v>
      </c>
      <c r="D3" t="s">
        <v>16</v>
      </c>
      <c r="E3">
        <v>1618.75</v>
      </c>
      <c r="F3">
        <v>2913.75</v>
      </c>
      <c r="G3">
        <v>1295</v>
      </c>
      <c r="H3" t="s">
        <v>24</v>
      </c>
      <c r="I3" t="s">
        <v>17</v>
      </c>
      <c r="J3" t="s">
        <v>8301</v>
      </c>
      <c r="K3" t="s">
        <v>8302</v>
      </c>
      <c r="L3" t="s">
        <v>8303</v>
      </c>
      <c r="M3" t="s">
        <v>18</v>
      </c>
      <c r="N3">
        <v>0</v>
      </c>
    </row>
    <row r="4" spans="1:14" x14ac:dyDescent="0.25">
      <c r="A4" t="s">
        <v>153</v>
      </c>
      <c r="B4" t="s">
        <v>8304</v>
      </c>
      <c r="C4">
        <v>0</v>
      </c>
      <c r="D4" t="s">
        <v>16</v>
      </c>
      <c r="E4">
        <v>4000</v>
      </c>
      <c r="F4">
        <v>0</v>
      </c>
      <c r="G4">
        <v>4000</v>
      </c>
      <c r="H4" t="s">
        <v>16</v>
      </c>
      <c r="I4" t="s">
        <v>17</v>
      </c>
      <c r="J4" t="s">
        <v>3346</v>
      </c>
      <c r="K4" t="s">
        <v>17</v>
      </c>
      <c r="L4" t="s">
        <v>3345</v>
      </c>
      <c r="M4" t="s">
        <v>18</v>
      </c>
      <c r="N4">
        <v>0</v>
      </c>
    </row>
    <row r="5" spans="1:14" x14ac:dyDescent="0.25">
      <c r="A5" t="s">
        <v>47</v>
      </c>
      <c r="B5" t="s">
        <v>1527</v>
      </c>
      <c r="C5">
        <v>0</v>
      </c>
      <c r="D5" t="s">
        <v>16</v>
      </c>
      <c r="E5">
        <v>8200</v>
      </c>
      <c r="F5">
        <v>0</v>
      </c>
      <c r="G5">
        <v>8200</v>
      </c>
      <c r="H5" t="s">
        <v>16</v>
      </c>
      <c r="I5" t="s">
        <v>17</v>
      </c>
      <c r="J5" t="s">
        <v>3389</v>
      </c>
      <c r="K5" t="s">
        <v>17</v>
      </c>
      <c r="L5" t="s">
        <v>3388</v>
      </c>
      <c r="M5" t="s">
        <v>18</v>
      </c>
      <c r="N5">
        <v>0</v>
      </c>
    </row>
    <row r="6" spans="1:14" x14ac:dyDescent="0.25">
      <c r="A6" t="s">
        <v>47</v>
      </c>
      <c r="B6" t="s">
        <v>1589</v>
      </c>
      <c r="C6">
        <v>0</v>
      </c>
      <c r="D6" t="s">
        <v>16</v>
      </c>
      <c r="E6">
        <v>4000</v>
      </c>
      <c r="F6">
        <v>0</v>
      </c>
      <c r="G6">
        <v>4000</v>
      </c>
      <c r="H6" t="s">
        <v>16</v>
      </c>
      <c r="I6" t="s">
        <v>17</v>
      </c>
      <c r="J6" t="s">
        <v>5109</v>
      </c>
      <c r="K6" t="s">
        <v>17</v>
      </c>
      <c r="L6" t="s">
        <v>5110</v>
      </c>
      <c r="M6" t="s">
        <v>18</v>
      </c>
      <c r="N6">
        <v>0</v>
      </c>
    </row>
    <row r="7" spans="1:14" x14ac:dyDescent="0.25">
      <c r="A7" t="s">
        <v>14</v>
      </c>
      <c r="B7" t="s">
        <v>25</v>
      </c>
      <c r="C7">
        <v>0</v>
      </c>
      <c r="D7" t="s">
        <v>16</v>
      </c>
      <c r="E7">
        <v>62769.53</v>
      </c>
      <c r="F7">
        <v>62769.53</v>
      </c>
      <c r="G7">
        <v>0</v>
      </c>
      <c r="H7" t="s">
        <v>16</v>
      </c>
      <c r="I7" t="s">
        <v>17</v>
      </c>
      <c r="J7" t="s">
        <v>8305</v>
      </c>
      <c r="K7" t="s">
        <v>8306</v>
      </c>
      <c r="L7" t="s">
        <v>17</v>
      </c>
      <c r="M7" t="s">
        <v>18</v>
      </c>
      <c r="N7">
        <v>0</v>
      </c>
    </row>
    <row r="8" spans="1:14" x14ac:dyDescent="0.25">
      <c r="A8" t="s">
        <v>30</v>
      </c>
      <c r="B8" t="s">
        <v>31</v>
      </c>
      <c r="C8">
        <v>0</v>
      </c>
      <c r="D8" t="s">
        <v>16</v>
      </c>
      <c r="E8">
        <v>44874.46</v>
      </c>
      <c r="F8">
        <v>44874.46</v>
      </c>
      <c r="G8">
        <v>0</v>
      </c>
      <c r="H8" t="s">
        <v>16</v>
      </c>
      <c r="I8" t="s">
        <v>17</v>
      </c>
      <c r="J8" t="s">
        <v>33</v>
      </c>
      <c r="K8" t="s">
        <v>6806</v>
      </c>
      <c r="L8" t="s">
        <v>17</v>
      </c>
      <c r="M8" t="s">
        <v>18</v>
      </c>
      <c r="N8">
        <v>0</v>
      </c>
    </row>
    <row r="9" spans="1:14" x14ac:dyDescent="0.25">
      <c r="A9" t="s">
        <v>88</v>
      </c>
      <c r="B9" t="s">
        <v>272</v>
      </c>
      <c r="C9">
        <v>0</v>
      </c>
      <c r="D9" t="s">
        <v>16</v>
      </c>
      <c r="E9">
        <v>0</v>
      </c>
      <c r="F9">
        <v>3000</v>
      </c>
      <c r="G9">
        <v>3000</v>
      </c>
      <c r="H9" t="s">
        <v>24</v>
      </c>
      <c r="I9" t="s">
        <v>17</v>
      </c>
      <c r="J9" t="s">
        <v>17</v>
      </c>
      <c r="K9" t="s">
        <v>8307</v>
      </c>
      <c r="L9" t="s">
        <v>8308</v>
      </c>
      <c r="M9" t="s">
        <v>18</v>
      </c>
      <c r="N9">
        <v>0</v>
      </c>
    </row>
    <row r="10" spans="1:14" x14ac:dyDescent="0.25">
      <c r="A10" t="s">
        <v>88</v>
      </c>
      <c r="B10" t="s">
        <v>171</v>
      </c>
      <c r="C10">
        <v>0</v>
      </c>
      <c r="D10" t="s">
        <v>16</v>
      </c>
      <c r="E10">
        <v>0</v>
      </c>
      <c r="F10">
        <v>6000</v>
      </c>
      <c r="G10">
        <v>6000</v>
      </c>
      <c r="H10" t="s">
        <v>24</v>
      </c>
      <c r="I10" t="s">
        <v>17</v>
      </c>
      <c r="J10" t="s">
        <v>17</v>
      </c>
      <c r="K10" t="s">
        <v>8309</v>
      </c>
      <c r="L10" t="s">
        <v>8310</v>
      </c>
      <c r="M10" t="s">
        <v>18</v>
      </c>
      <c r="N10">
        <v>0</v>
      </c>
    </row>
    <row r="11" spans="1:14" x14ac:dyDescent="0.25">
      <c r="A11" t="s">
        <v>88</v>
      </c>
      <c r="B11" t="s">
        <v>2144</v>
      </c>
      <c r="C11">
        <v>0</v>
      </c>
      <c r="D11" t="s">
        <v>16</v>
      </c>
      <c r="E11">
        <v>0</v>
      </c>
      <c r="F11">
        <v>500</v>
      </c>
      <c r="G11">
        <v>500</v>
      </c>
      <c r="H11" t="s">
        <v>24</v>
      </c>
      <c r="I11" t="s">
        <v>17</v>
      </c>
      <c r="J11" t="s">
        <v>17</v>
      </c>
      <c r="K11" t="s">
        <v>7271</v>
      </c>
      <c r="L11" t="s">
        <v>6928</v>
      </c>
      <c r="M11" t="s">
        <v>18</v>
      </c>
      <c r="N11">
        <v>0</v>
      </c>
    </row>
    <row r="12" spans="1:14" x14ac:dyDescent="0.25">
      <c r="A12" t="s">
        <v>56</v>
      </c>
      <c r="B12" t="s">
        <v>8311</v>
      </c>
      <c r="C12">
        <v>0</v>
      </c>
      <c r="D12" t="s">
        <v>16</v>
      </c>
      <c r="E12">
        <v>0</v>
      </c>
      <c r="F12">
        <v>5998.85</v>
      </c>
      <c r="G12">
        <v>5998.85</v>
      </c>
      <c r="H12" t="s">
        <v>24</v>
      </c>
      <c r="I12" t="s">
        <v>17</v>
      </c>
      <c r="J12" t="s">
        <v>17</v>
      </c>
      <c r="K12" t="s">
        <v>7904</v>
      </c>
      <c r="L12" t="s">
        <v>7903</v>
      </c>
      <c r="M12" t="s">
        <v>18</v>
      </c>
      <c r="N12">
        <v>0</v>
      </c>
    </row>
    <row r="13" spans="1:14" x14ac:dyDescent="0.25">
      <c r="A13" t="s">
        <v>86</v>
      </c>
      <c r="B13" t="s">
        <v>2180</v>
      </c>
      <c r="C13">
        <v>0</v>
      </c>
      <c r="D13" t="s">
        <v>16</v>
      </c>
      <c r="E13">
        <v>5000</v>
      </c>
      <c r="F13">
        <v>0</v>
      </c>
      <c r="G13">
        <v>5000</v>
      </c>
      <c r="H13" t="s">
        <v>16</v>
      </c>
      <c r="I13" t="s">
        <v>17</v>
      </c>
      <c r="J13" t="s">
        <v>8312</v>
      </c>
      <c r="K13" t="s">
        <v>17</v>
      </c>
      <c r="L13" t="s">
        <v>8313</v>
      </c>
      <c r="M13" t="s">
        <v>18</v>
      </c>
      <c r="N13">
        <v>0</v>
      </c>
    </row>
    <row r="14" spans="1:14" x14ac:dyDescent="0.25">
      <c r="A14" t="s">
        <v>14</v>
      </c>
      <c r="B14" t="s">
        <v>46</v>
      </c>
      <c r="C14">
        <v>0</v>
      </c>
      <c r="D14" t="s">
        <v>16</v>
      </c>
      <c r="E14">
        <v>219805.44</v>
      </c>
      <c r="F14">
        <v>219805.44</v>
      </c>
      <c r="G14">
        <v>0</v>
      </c>
      <c r="H14" t="s">
        <v>16</v>
      </c>
      <c r="I14" t="s">
        <v>17</v>
      </c>
      <c r="J14" t="s">
        <v>8314</v>
      </c>
      <c r="K14" t="s">
        <v>7985</v>
      </c>
      <c r="L14" t="s">
        <v>17</v>
      </c>
      <c r="M14" t="s">
        <v>18</v>
      </c>
      <c r="N14">
        <v>0</v>
      </c>
    </row>
    <row r="15" spans="1:14" x14ac:dyDescent="0.25">
      <c r="A15" t="s">
        <v>86</v>
      </c>
      <c r="B15" t="s">
        <v>2601</v>
      </c>
      <c r="C15">
        <v>0</v>
      </c>
      <c r="D15" t="s">
        <v>16</v>
      </c>
      <c r="E15">
        <v>500</v>
      </c>
      <c r="F15">
        <v>0</v>
      </c>
      <c r="G15">
        <v>500</v>
      </c>
      <c r="H15" t="s">
        <v>16</v>
      </c>
      <c r="I15" t="s">
        <v>17</v>
      </c>
      <c r="J15" t="s">
        <v>8315</v>
      </c>
      <c r="K15" t="s">
        <v>17</v>
      </c>
      <c r="L15" t="s">
        <v>7813</v>
      </c>
      <c r="M15" t="s">
        <v>18</v>
      </c>
      <c r="N15">
        <v>0</v>
      </c>
    </row>
    <row r="16" spans="1:14" x14ac:dyDescent="0.25">
      <c r="A16" t="s">
        <v>14</v>
      </c>
      <c r="B16" t="s">
        <v>6040</v>
      </c>
      <c r="C16">
        <v>0</v>
      </c>
      <c r="D16" t="s">
        <v>16</v>
      </c>
      <c r="E16">
        <v>596054.19999999995</v>
      </c>
      <c r="F16">
        <v>796054.2</v>
      </c>
      <c r="G16">
        <v>200000</v>
      </c>
      <c r="H16" t="s">
        <v>24</v>
      </c>
      <c r="I16" t="s">
        <v>17</v>
      </c>
      <c r="J16" t="s">
        <v>8316</v>
      </c>
      <c r="K16" t="s">
        <v>8317</v>
      </c>
      <c r="L16" t="s">
        <v>8318</v>
      </c>
      <c r="M16" t="s">
        <v>18</v>
      </c>
      <c r="N16">
        <v>0</v>
      </c>
    </row>
    <row r="17" spans="1:14" x14ac:dyDescent="0.25">
      <c r="A17" t="s">
        <v>8319</v>
      </c>
      <c r="B17" t="s">
        <v>50</v>
      </c>
      <c r="C17">
        <v>0</v>
      </c>
      <c r="D17" t="s">
        <v>16</v>
      </c>
      <c r="E17">
        <v>2300</v>
      </c>
      <c r="F17">
        <v>2300</v>
      </c>
      <c r="G17">
        <v>0</v>
      </c>
      <c r="H17" t="s">
        <v>16</v>
      </c>
      <c r="I17" t="s">
        <v>17</v>
      </c>
      <c r="J17" t="s">
        <v>8320</v>
      </c>
      <c r="K17" t="s">
        <v>8321</v>
      </c>
      <c r="L17" t="s">
        <v>17</v>
      </c>
      <c r="M17" t="s">
        <v>18</v>
      </c>
      <c r="N17">
        <v>0</v>
      </c>
    </row>
    <row r="18" spans="1:14" x14ac:dyDescent="0.25">
      <c r="A18" t="s">
        <v>88</v>
      </c>
      <c r="B18" t="s">
        <v>1529</v>
      </c>
      <c r="C18">
        <v>0</v>
      </c>
      <c r="D18" t="s">
        <v>16</v>
      </c>
      <c r="E18">
        <v>0</v>
      </c>
      <c r="F18">
        <v>50000</v>
      </c>
      <c r="G18">
        <v>50000</v>
      </c>
      <c r="H18" t="s">
        <v>24</v>
      </c>
      <c r="I18" t="s">
        <v>17</v>
      </c>
      <c r="J18" t="s">
        <v>17</v>
      </c>
      <c r="K18" t="s">
        <v>7212</v>
      </c>
      <c r="L18" t="s">
        <v>7211</v>
      </c>
      <c r="M18" t="s">
        <v>18</v>
      </c>
      <c r="N18">
        <v>0</v>
      </c>
    </row>
    <row r="19" spans="1:14" x14ac:dyDescent="0.25">
      <c r="A19" t="s">
        <v>88</v>
      </c>
      <c r="B19" t="s">
        <v>42</v>
      </c>
      <c r="C19">
        <v>0</v>
      </c>
      <c r="D19" t="s">
        <v>16</v>
      </c>
      <c r="E19">
        <v>0</v>
      </c>
      <c r="F19">
        <v>8000</v>
      </c>
      <c r="G19">
        <v>8000</v>
      </c>
      <c r="H19" t="s">
        <v>24</v>
      </c>
      <c r="I19" t="s">
        <v>17</v>
      </c>
      <c r="J19" t="s">
        <v>17</v>
      </c>
      <c r="K19" t="s">
        <v>6887</v>
      </c>
      <c r="L19" t="s">
        <v>6940</v>
      </c>
      <c r="M19" t="s">
        <v>18</v>
      </c>
      <c r="N19">
        <v>0</v>
      </c>
    </row>
    <row r="20" spans="1:14" x14ac:dyDescent="0.25">
      <c r="A20" t="s">
        <v>86</v>
      </c>
      <c r="B20" t="s">
        <v>2018</v>
      </c>
      <c r="C20">
        <v>0</v>
      </c>
      <c r="D20" t="s">
        <v>16</v>
      </c>
      <c r="E20">
        <v>2000</v>
      </c>
      <c r="F20">
        <v>0</v>
      </c>
      <c r="G20">
        <v>2000</v>
      </c>
      <c r="H20" t="s">
        <v>16</v>
      </c>
      <c r="I20" t="s">
        <v>17</v>
      </c>
      <c r="J20" t="s">
        <v>7757</v>
      </c>
      <c r="K20" t="s">
        <v>17</v>
      </c>
      <c r="L20" t="s">
        <v>7756</v>
      </c>
      <c r="M20" t="s">
        <v>18</v>
      </c>
      <c r="N20">
        <v>0</v>
      </c>
    </row>
    <row r="21" spans="1:14" x14ac:dyDescent="0.25">
      <c r="A21" t="s">
        <v>58</v>
      </c>
      <c r="B21" t="s">
        <v>59</v>
      </c>
      <c r="C21">
        <v>0</v>
      </c>
      <c r="D21" t="s">
        <v>16</v>
      </c>
      <c r="E21">
        <v>17365.39</v>
      </c>
      <c r="F21">
        <v>17365.39</v>
      </c>
      <c r="G21">
        <v>0</v>
      </c>
      <c r="H21" t="s">
        <v>16</v>
      </c>
      <c r="I21" t="s">
        <v>17</v>
      </c>
      <c r="J21" t="s">
        <v>8322</v>
      </c>
      <c r="K21" t="s">
        <v>8323</v>
      </c>
      <c r="L21" t="s">
        <v>17</v>
      </c>
      <c r="M21" t="s">
        <v>18</v>
      </c>
      <c r="N21">
        <v>0</v>
      </c>
    </row>
    <row r="22" spans="1:14" x14ac:dyDescent="0.25">
      <c r="A22" t="s">
        <v>14</v>
      </c>
      <c r="B22" t="s">
        <v>2626</v>
      </c>
      <c r="C22">
        <v>0</v>
      </c>
      <c r="D22" t="s">
        <v>16</v>
      </c>
      <c r="E22">
        <v>13924.1</v>
      </c>
      <c r="F22">
        <v>13924.1</v>
      </c>
      <c r="G22">
        <v>0</v>
      </c>
      <c r="H22" t="s">
        <v>16</v>
      </c>
      <c r="I22" t="s">
        <v>17</v>
      </c>
      <c r="J22" t="s">
        <v>8324</v>
      </c>
      <c r="K22" t="s">
        <v>8325</v>
      </c>
      <c r="L22" t="s">
        <v>17</v>
      </c>
      <c r="M22" t="s">
        <v>18</v>
      </c>
      <c r="N22">
        <v>0</v>
      </c>
    </row>
    <row r="23" spans="1:14" x14ac:dyDescent="0.25">
      <c r="A23" t="s">
        <v>88</v>
      </c>
      <c r="B23" t="s">
        <v>2057</v>
      </c>
      <c r="C23">
        <v>0</v>
      </c>
      <c r="D23" t="s">
        <v>16</v>
      </c>
      <c r="E23">
        <v>0</v>
      </c>
      <c r="F23">
        <v>1500</v>
      </c>
      <c r="G23">
        <v>1500</v>
      </c>
      <c r="H23" t="s">
        <v>24</v>
      </c>
      <c r="I23" t="s">
        <v>17</v>
      </c>
      <c r="J23" t="s">
        <v>17</v>
      </c>
      <c r="K23" t="s">
        <v>6409</v>
      </c>
      <c r="L23" t="s">
        <v>6408</v>
      </c>
      <c r="M23" t="s">
        <v>18</v>
      </c>
      <c r="N23">
        <v>0</v>
      </c>
    </row>
    <row r="24" spans="1:14" x14ac:dyDescent="0.25">
      <c r="A24" t="s">
        <v>22</v>
      </c>
      <c r="B24" t="s">
        <v>2626</v>
      </c>
      <c r="C24">
        <v>0</v>
      </c>
      <c r="D24" t="s">
        <v>16</v>
      </c>
      <c r="E24">
        <v>0</v>
      </c>
      <c r="F24">
        <v>13924.1</v>
      </c>
      <c r="G24">
        <v>13924.1</v>
      </c>
      <c r="H24" t="s">
        <v>24</v>
      </c>
      <c r="I24" t="s">
        <v>17</v>
      </c>
      <c r="J24" t="s">
        <v>17</v>
      </c>
      <c r="K24" t="s">
        <v>8326</v>
      </c>
      <c r="L24" t="s">
        <v>8327</v>
      </c>
      <c r="M24" t="s">
        <v>18</v>
      </c>
      <c r="N24">
        <v>0</v>
      </c>
    </row>
    <row r="25" spans="1:14" x14ac:dyDescent="0.25">
      <c r="A25" t="s">
        <v>30</v>
      </c>
      <c r="B25" t="s">
        <v>72</v>
      </c>
      <c r="C25">
        <v>0</v>
      </c>
      <c r="D25" t="s">
        <v>16</v>
      </c>
      <c r="E25">
        <v>10680.16</v>
      </c>
      <c r="F25">
        <v>10680.16</v>
      </c>
      <c r="G25">
        <v>0</v>
      </c>
      <c r="H25" t="s">
        <v>16</v>
      </c>
      <c r="I25" t="s">
        <v>17</v>
      </c>
      <c r="J25" t="s">
        <v>8328</v>
      </c>
      <c r="K25" t="s">
        <v>8329</v>
      </c>
      <c r="L25" t="s">
        <v>17</v>
      </c>
      <c r="M25" t="s">
        <v>18</v>
      </c>
      <c r="N25">
        <v>0</v>
      </c>
    </row>
    <row r="26" spans="1:14" x14ac:dyDescent="0.25">
      <c r="A26" t="s">
        <v>37</v>
      </c>
      <c r="B26" t="s">
        <v>8311</v>
      </c>
      <c r="C26">
        <v>0</v>
      </c>
      <c r="D26" t="s">
        <v>16</v>
      </c>
      <c r="E26">
        <v>0</v>
      </c>
      <c r="F26">
        <v>6000</v>
      </c>
      <c r="G26">
        <v>6000</v>
      </c>
      <c r="H26" t="s">
        <v>24</v>
      </c>
      <c r="I26" t="s">
        <v>17</v>
      </c>
      <c r="J26" t="s">
        <v>17</v>
      </c>
      <c r="K26" t="s">
        <v>6151</v>
      </c>
      <c r="L26" t="s">
        <v>6150</v>
      </c>
      <c r="M26" t="s">
        <v>18</v>
      </c>
      <c r="N26">
        <v>0</v>
      </c>
    </row>
    <row r="27" spans="1:14" x14ac:dyDescent="0.25">
      <c r="A27" t="s">
        <v>79</v>
      </c>
      <c r="B27" t="s">
        <v>80</v>
      </c>
      <c r="C27">
        <v>0</v>
      </c>
      <c r="D27" t="s">
        <v>16</v>
      </c>
      <c r="E27">
        <v>10111</v>
      </c>
      <c r="F27">
        <v>10111</v>
      </c>
      <c r="G27">
        <v>0</v>
      </c>
      <c r="H27" t="s">
        <v>16</v>
      </c>
      <c r="I27" t="s">
        <v>17</v>
      </c>
      <c r="J27" t="s">
        <v>602</v>
      </c>
      <c r="K27" t="s">
        <v>600</v>
      </c>
      <c r="L27" t="s">
        <v>17</v>
      </c>
      <c r="M27" t="s">
        <v>18</v>
      </c>
      <c r="N27">
        <v>0</v>
      </c>
    </row>
    <row r="28" spans="1:14" x14ac:dyDescent="0.25">
      <c r="A28" t="s">
        <v>37</v>
      </c>
      <c r="B28" t="s">
        <v>2194</v>
      </c>
      <c r="C28">
        <v>0</v>
      </c>
      <c r="D28" t="s">
        <v>16</v>
      </c>
      <c r="E28">
        <v>0</v>
      </c>
      <c r="F28">
        <v>10000</v>
      </c>
      <c r="G28">
        <v>10000</v>
      </c>
      <c r="H28" t="s">
        <v>24</v>
      </c>
      <c r="I28" t="s">
        <v>17</v>
      </c>
      <c r="J28" t="s">
        <v>17</v>
      </c>
      <c r="K28" t="s">
        <v>6194</v>
      </c>
      <c r="L28" t="s">
        <v>6193</v>
      </c>
      <c r="M28" t="s">
        <v>18</v>
      </c>
      <c r="N28">
        <v>0</v>
      </c>
    </row>
    <row r="29" spans="1:14" x14ac:dyDescent="0.25">
      <c r="A29" t="s">
        <v>22</v>
      </c>
      <c r="B29" t="s">
        <v>6040</v>
      </c>
      <c r="C29">
        <v>0</v>
      </c>
      <c r="D29" t="s">
        <v>16</v>
      </c>
      <c r="E29">
        <v>0</v>
      </c>
      <c r="F29">
        <v>198027.1</v>
      </c>
      <c r="G29">
        <v>198027.1</v>
      </c>
      <c r="H29" t="s">
        <v>24</v>
      </c>
      <c r="I29" t="s">
        <v>17</v>
      </c>
      <c r="J29" t="s">
        <v>17</v>
      </c>
      <c r="K29" t="s">
        <v>6691</v>
      </c>
      <c r="L29" t="s">
        <v>8330</v>
      </c>
      <c r="M29" t="s">
        <v>18</v>
      </c>
      <c r="N29">
        <v>0</v>
      </c>
    </row>
    <row r="30" spans="1:14" x14ac:dyDescent="0.25">
      <c r="A30" t="s">
        <v>37</v>
      </c>
      <c r="B30" t="s">
        <v>2306</v>
      </c>
      <c r="C30">
        <v>0</v>
      </c>
      <c r="D30" t="s">
        <v>16</v>
      </c>
      <c r="E30">
        <v>0</v>
      </c>
      <c r="F30">
        <v>3500</v>
      </c>
      <c r="G30">
        <v>3500</v>
      </c>
      <c r="H30" t="s">
        <v>24</v>
      </c>
      <c r="I30" t="s">
        <v>17</v>
      </c>
      <c r="J30" t="s">
        <v>17</v>
      </c>
      <c r="K30" t="s">
        <v>5406</v>
      </c>
      <c r="L30" t="s">
        <v>5405</v>
      </c>
      <c r="M30" t="s">
        <v>18</v>
      </c>
      <c r="N30">
        <v>0</v>
      </c>
    </row>
    <row r="31" spans="1:14" x14ac:dyDescent="0.25">
      <c r="A31" t="s">
        <v>92</v>
      </c>
      <c r="B31" t="s">
        <v>80</v>
      </c>
      <c r="C31">
        <v>0</v>
      </c>
      <c r="D31" t="s">
        <v>16</v>
      </c>
      <c r="E31">
        <v>6233.37</v>
      </c>
      <c r="F31">
        <v>6233.37</v>
      </c>
      <c r="G31">
        <v>0</v>
      </c>
      <c r="H31" t="s">
        <v>16</v>
      </c>
      <c r="I31" t="s">
        <v>17</v>
      </c>
      <c r="J31" t="s">
        <v>5818</v>
      </c>
      <c r="K31" t="s">
        <v>5817</v>
      </c>
      <c r="L31" t="s">
        <v>17</v>
      </c>
      <c r="M31" t="s">
        <v>18</v>
      </c>
      <c r="N31">
        <v>0</v>
      </c>
    </row>
    <row r="32" spans="1:14" x14ac:dyDescent="0.25">
      <c r="A32" t="s">
        <v>421</v>
      </c>
      <c r="B32" t="s">
        <v>137</v>
      </c>
      <c r="C32">
        <v>0</v>
      </c>
      <c r="D32" t="s">
        <v>16</v>
      </c>
      <c r="E32">
        <v>282.35000000000002</v>
      </c>
      <c r="F32">
        <v>282.35000000000002</v>
      </c>
      <c r="G32">
        <v>0</v>
      </c>
      <c r="H32" t="s">
        <v>16</v>
      </c>
      <c r="I32" t="s">
        <v>17</v>
      </c>
      <c r="J32" t="s">
        <v>8331</v>
      </c>
      <c r="K32" t="s">
        <v>8332</v>
      </c>
      <c r="L32" t="s">
        <v>17</v>
      </c>
      <c r="M32" t="s">
        <v>18</v>
      </c>
      <c r="N32">
        <v>0</v>
      </c>
    </row>
    <row r="33" spans="1:14" x14ac:dyDescent="0.25">
      <c r="A33" t="s">
        <v>58</v>
      </c>
      <c r="B33" t="s">
        <v>93</v>
      </c>
      <c r="C33">
        <v>0</v>
      </c>
      <c r="D33" t="s">
        <v>16</v>
      </c>
      <c r="E33">
        <v>148447.81</v>
      </c>
      <c r="F33">
        <v>149480.06</v>
      </c>
      <c r="G33">
        <v>1032.25</v>
      </c>
      <c r="H33" t="s">
        <v>24</v>
      </c>
      <c r="I33" t="s">
        <v>17</v>
      </c>
      <c r="J33" t="s">
        <v>8333</v>
      </c>
      <c r="K33" t="s">
        <v>8334</v>
      </c>
      <c r="L33" t="s">
        <v>8335</v>
      </c>
      <c r="M33" t="s">
        <v>18</v>
      </c>
      <c r="N33">
        <v>0</v>
      </c>
    </row>
    <row r="34" spans="1:14" x14ac:dyDescent="0.25">
      <c r="A34" t="s">
        <v>88</v>
      </c>
      <c r="B34" t="s">
        <v>2901</v>
      </c>
      <c r="C34">
        <v>0</v>
      </c>
      <c r="D34" t="s">
        <v>16</v>
      </c>
      <c r="E34">
        <v>0</v>
      </c>
      <c r="F34">
        <v>2000</v>
      </c>
      <c r="G34">
        <v>2000</v>
      </c>
      <c r="H34" t="s">
        <v>24</v>
      </c>
      <c r="I34" t="s">
        <v>17</v>
      </c>
      <c r="J34" t="s">
        <v>17</v>
      </c>
      <c r="K34" t="s">
        <v>5499</v>
      </c>
      <c r="L34" t="s">
        <v>5614</v>
      </c>
      <c r="M34" t="s">
        <v>18</v>
      </c>
      <c r="N34">
        <v>0</v>
      </c>
    </row>
    <row r="35" spans="1:14" x14ac:dyDescent="0.25">
      <c r="A35" t="s">
        <v>30</v>
      </c>
      <c r="B35" t="s">
        <v>97</v>
      </c>
      <c r="C35">
        <v>0</v>
      </c>
      <c r="D35" t="s">
        <v>16</v>
      </c>
      <c r="E35">
        <v>54764</v>
      </c>
      <c r="F35">
        <v>21977.98</v>
      </c>
      <c r="G35">
        <v>32786.019999999997</v>
      </c>
      <c r="H35" t="s">
        <v>16</v>
      </c>
      <c r="I35" t="s">
        <v>17</v>
      </c>
      <c r="J35" t="s">
        <v>6951</v>
      </c>
      <c r="K35" t="s">
        <v>6950</v>
      </c>
      <c r="L35" t="s">
        <v>6922</v>
      </c>
      <c r="M35" t="s">
        <v>18</v>
      </c>
      <c r="N35">
        <v>0</v>
      </c>
    </row>
    <row r="36" spans="1:14" x14ac:dyDescent="0.25">
      <c r="A36" t="s">
        <v>22</v>
      </c>
      <c r="B36" t="s">
        <v>5739</v>
      </c>
      <c r="C36">
        <v>0</v>
      </c>
      <c r="D36" t="s">
        <v>16</v>
      </c>
      <c r="E36">
        <v>0</v>
      </c>
      <c r="F36">
        <v>38472.9</v>
      </c>
      <c r="G36">
        <v>38472.9</v>
      </c>
      <c r="H36" t="s">
        <v>24</v>
      </c>
      <c r="I36" t="s">
        <v>17</v>
      </c>
      <c r="J36" t="s">
        <v>17</v>
      </c>
      <c r="K36" t="s">
        <v>8336</v>
      </c>
      <c r="L36" t="s">
        <v>8337</v>
      </c>
      <c r="M36" t="s">
        <v>18</v>
      </c>
      <c r="N36">
        <v>0</v>
      </c>
    </row>
    <row r="37" spans="1:14" x14ac:dyDescent="0.25">
      <c r="A37" t="s">
        <v>56</v>
      </c>
      <c r="B37" t="s">
        <v>46</v>
      </c>
      <c r="C37">
        <v>0</v>
      </c>
      <c r="D37" t="s">
        <v>16</v>
      </c>
      <c r="E37">
        <v>219805.44</v>
      </c>
      <c r="F37">
        <v>219805.44</v>
      </c>
      <c r="G37">
        <v>0</v>
      </c>
      <c r="H37" t="s">
        <v>16</v>
      </c>
      <c r="I37" t="s">
        <v>17</v>
      </c>
      <c r="J37" t="s">
        <v>7828</v>
      </c>
      <c r="K37" t="s">
        <v>7826</v>
      </c>
      <c r="L37" t="s">
        <v>17</v>
      </c>
      <c r="M37" t="s">
        <v>18</v>
      </c>
      <c r="N37">
        <v>0</v>
      </c>
    </row>
    <row r="38" spans="1:14" x14ac:dyDescent="0.25">
      <c r="A38" t="s">
        <v>113</v>
      </c>
      <c r="B38" t="s">
        <v>114</v>
      </c>
      <c r="C38">
        <v>0</v>
      </c>
      <c r="D38" t="s">
        <v>16</v>
      </c>
      <c r="E38">
        <v>974956.66</v>
      </c>
      <c r="F38">
        <v>974956.66</v>
      </c>
      <c r="G38">
        <v>0</v>
      </c>
      <c r="H38" t="s">
        <v>16</v>
      </c>
      <c r="I38" t="s">
        <v>17</v>
      </c>
      <c r="J38" t="s">
        <v>8338</v>
      </c>
      <c r="K38" t="s">
        <v>8339</v>
      </c>
      <c r="L38" t="s">
        <v>17</v>
      </c>
      <c r="M38" t="s">
        <v>18</v>
      </c>
      <c r="N38">
        <v>0</v>
      </c>
    </row>
    <row r="39" spans="1:14" x14ac:dyDescent="0.25">
      <c r="A39" t="s">
        <v>58</v>
      </c>
      <c r="B39" t="s">
        <v>118</v>
      </c>
      <c r="C39">
        <v>0</v>
      </c>
      <c r="D39" t="s">
        <v>16</v>
      </c>
      <c r="E39">
        <v>21977.98</v>
      </c>
      <c r="F39">
        <v>21977.98</v>
      </c>
      <c r="G39">
        <v>0</v>
      </c>
      <c r="H39" t="s">
        <v>16</v>
      </c>
      <c r="I39" t="s">
        <v>17</v>
      </c>
      <c r="J39" t="s">
        <v>8340</v>
      </c>
      <c r="K39" t="s">
        <v>8341</v>
      </c>
      <c r="L39" t="s">
        <v>17</v>
      </c>
      <c r="M39" t="s">
        <v>18</v>
      </c>
      <c r="N39">
        <v>0</v>
      </c>
    </row>
    <row r="40" spans="1:14" x14ac:dyDescent="0.25">
      <c r="A40" t="s">
        <v>86</v>
      </c>
      <c r="B40" t="s">
        <v>1589</v>
      </c>
      <c r="C40">
        <v>0</v>
      </c>
      <c r="D40" t="s">
        <v>16</v>
      </c>
      <c r="E40">
        <v>4197.22</v>
      </c>
      <c r="F40">
        <v>4000</v>
      </c>
      <c r="G40">
        <v>197.22</v>
      </c>
      <c r="H40" t="s">
        <v>16</v>
      </c>
      <c r="I40" t="s">
        <v>17</v>
      </c>
      <c r="J40" t="s">
        <v>7683</v>
      </c>
      <c r="K40" t="s">
        <v>7682</v>
      </c>
      <c r="L40" t="s">
        <v>8342</v>
      </c>
      <c r="M40" t="s">
        <v>18</v>
      </c>
      <c r="N40">
        <v>0</v>
      </c>
    </row>
    <row r="41" spans="1:14" x14ac:dyDescent="0.25">
      <c r="A41" t="s">
        <v>88</v>
      </c>
      <c r="B41" t="s">
        <v>2108</v>
      </c>
      <c r="C41">
        <v>0</v>
      </c>
      <c r="D41" t="s">
        <v>16</v>
      </c>
      <c r="E41">
        <v>0</v>
      </c>
      <c r="F41">
        <v>500</v>
      </c>
      <c r="G41">
        <v>500</v>
      </c>
      <c r="H41" t="s">
        <v>24</v>
      </c>
      <c r="I41" t="s">
        <v>17</v>
      </c>
      <c r="J41" t="s">
        <v>17</v>
      </c>
      <c r="K41" t="s">
        <v>7266</v>
      </c>
      <c r="L41" t="s">
        <v>6911</v>
      </c>
      <c r="M41" t="s">
        <v>18</v>
      </c>
      <c r="N41">
        <v>0</v>
      </c>
    </row>
    <row r="42" spans="1:14" x14ac:dyDescent="0.25">
      <c r="A42" t="s">
        <v>8343</v>
      </c>
      <c r="B42" t="s">
        <v>50</v>
      </c>
      <c r="C42">
        <v>0</v>
      </c>
      <c r="D42" t="s">
        <v>16</v>
      </c>
      <c r="E42">
        <v>851.81</v>
      </c>
      <c r="F42">
        <v>0</v>
      </c>
      <c r="G42">
        <v>851.81</v>
      </c>
      <c r="H42" t="s">
        <v>16</v>
      </c>
      <c r="I42" t="s">
        <v>17</v>
      </c>
      <c r="J42" t="s">
        <v>770</v>
      </c>
      <c r="K42" t="s">
        <v>17</v>
      </c>
      <c r="L42" t="s">
        <v>767</v>
      </c>
      <c r="M42" t="s">
        <v>18</v>
      </c>
      <c r="N42">
        <v>0</v>
      </c>
    </row>
    <row r="43" spans="1:14" x14ac:dyDescent="0.25">
      <c r="A43" t="s">
        <v>30</v>
      </c>
      <c r="B43" t="s">
        <v>127</v>
      </c>
      <c r="C43">
        <v>0</v>
      </c>
      <c r="D43" t="s">
        <v>16</v>
      </c>
      <c r="E43">
        <v>432423.96</v>
      </c>
      <c r="F43">
        <v>432423.96</v>
      </c>
      <c r="G43">
        <v>0</v>
      </c>
      <c r="H43" t="s">
        <v>16</v>
      </c>
      <c r="I43" t="s">
        <v>17</v>
      </c>
      <c r="J43" t="s">
        <v>290</v>
      </c>
      <c r="K43" t="s">
        <v>32</v>
      </c>
      <c r="L43" t="s">
        <v>17</v>
      </c>
      <c r="M43" t="s">
        <v>18</v>
      </c>
      <c r="N43">
        <v>0</v>
      </c>
    </row>
    <row r="44" spans="1:14" x14ac:dyDescent="0.25">
      <c r="A44" t="s">
        <v>56</v>
      </c>
      <c r="B44" t="s">
        <v>7154</v>
      </c>
      <c r="C44">
        <v>0</v>
      </c>
      <c r="D44" t="s">
        <v>16</v>
      </c>
      <c r="E44">
        <v>0</v>
      </c>
      <c r="F44">
        <v>6256.56</v>
      </c>
      <c r="G44">
        <v>6256.56</v>
      </c>
      <c r="H44" t="s">
        <v>24</v>
      </c>
      <c r="I44" t="s">
        <v>17</v>
      </c>
      <c r="J44" t="s">
        <v>17</v>
      </c>
      <c r="K44" t="s">
        <v>8344</v>
      </c>
      <c r="L44" t="s">
        <v>8345</v>
      </c>
      <c r="M44" t="s">
        <v>18</v>
      </c>
      <c r="N44">
        <v>0</v>
      </c>
    </row>
    <row r="45" spans="1:14" x14ac:dyDescent="0.25">
      <c r="A45" t="s">
        <v>56</v>
      </c>
      <c r="B45" t="s">
        <v>1724</v>
      </c>
      <c r="C45">
        <v>0</v>
      </c>
      <c r="D45" t="s">
        <v>16</v>
      </c>
      <c r="E45">
        <v>3960.03</v>
      </c>
      <c r="F45">
        <v>3960.03</v>
      </c>
      <c r="G45">
        <v>0</v>
      </c>
      <c r="H45" t="s">
        <v>16</v>
      </c>
      <c r="I45" t="s">
        <v>17</v>
      </c>
      <c r="J45" t="s">
        <v>7875</v>
      </c>
      <c r="K45" t="s">
        <v>7874</v>
      </c>
      <c r="L45" t="s">
        <v>17</v>
      </c>
      <c r="M45" t="s">
        <v>18</v>
      </c>
      <c r="N45">
        <v>0</v>
      </c>
    </row>
    <row r="46" spans="1:14" x14ac:dyDescent="0.25">
      <c r="A46" t="s">
        <v>136</v>
      </c>
      <c r="B46" t="s">
        <v>137</v>
      </c>
      <c r="C46">
        <v>0</v>
      </c>
      <c r="D46" t="s">
        <v>16</v>
      </c>
      <c r="E46">
        <v>7489.09</v>
      </c>
      <c r="F46">
        <v>7489.09</v>
      </c>
      <c r="G46">
        <v>0</v>
      </c>
      <c r="H46" t="s">
        <v>16</v>
      </c>
      <c r="I46" t="s">
        <v>17</v>
      </c>
      <c r="J46" t="s">
        <v>6936</v>
      </c>
      <c r="K46" t="s">
        <v>6901</v>
      </c>
      <c r="L46" t="s">
        <v>17</v>
      </c>
      <c r="M46" t="s">
        <v>18</v>
      </c>
      <c r="N46">
        <v>0</v>
      </c>
    </row>
    <row r="47" spans="1:14" x14ac:dyDescent="0.25">
      <c r="A47" t="s">
        <v>88</v>
      </c>
      <c r="B47" t="s">
        <v>7154</v>
      </c>
      <c r="C47">
        <v>0</v>
      </c>
      <c r="D47" t="s">
        <v>16</v>
      </c>
      <c r="E47">
        <v>0</v>
      </c>
      <c r="F47">
        <v>14100</v>
      </c>
      <c r="G47">
        <v>14100</v>
      </c>
      <c r="H47" t="s">
        <v>24</v>
      </c>
      <c r="I47" t="s">
        <v>17</v>
      </c>
      <c r="J47" t="s">
        <v>17</v>
      </c>
      <c r="K47" t="s">
        <v>8346</v>
      </c>
      <c r="L47" t="s">
        <v>8347</v>
      </c>
      <c r="M47" t="s">
        <v>18</v>
      </c>
      <c r="N47">
        <v>0</v>
      </c>
    </row>
    <row r="48" spans="1:14" x14ac:dyDescent="0.25">
      <c r="A48" t="s">
        <v>41</v>
      </c>
      <c r="B48" t="s">
        <v>1552</v>
      </c>
      <c r="C48">
        <v>0</v>
      </c>
      <c r="D48" t="s">
        <v>16</v>
      </c>
      <c r="E48">
        <v>100</v>
      </c>
      <c r="F48">
        <v>0</v>
      </c>
      <c r="G48">
        <v>100</v>
      </c>
      <c r="H48" t="s">
        <v>16</v>
      </c>
      <c r="I48" t="s">
        <v>17</v>
      </c>
      <c r="J48" t="s">
        <v>2849</v>
      </c>
      <c r="K48" t="s">
        <v>17</v>
      </c>
      <c r="L48" t="s">
        <v>399</v>
      </c>
      <c r="M48" t="s">
        <v>18</v>
      </c>
      <c r="N48">
        <v>0</v>
      </c>
    </row>
    <row r="49" spans="1:14" x14ac:dyDescent="0.25">
      <c r="A49" t="s">
        <v>86</v>
      </c>
      <c r="B49" t="s">
        <v>8304</v>
      </c>
      <c r="C49">
        <v>0</v>
      </c>
      <c r="D49" t="s">
        <v>16</v>
      </c>
      <c r="E49">
        <v>0</v>
      </c>
      <c r="F49">
        <v>4000</v>
      </c>
      <c r="G49">
        <v>4000</v>
      </c>
      <c r="H49" t="s">
        <v>24</v>
      </c>
      <c r="I49" t="s">
        <v>17</v>
      </c>
      <c r="J49" t="s">
        <v>17</v>
      </c>
      <c r="K49" t="s">
        <v>8348</v>
      </c>
      <c r="L49" t="s">
        <v>8349</v>
      </c>
      <c r="M49" t="s">
        <v>18</v>
      </c>
      <c r="N49">
        <v>0</v>
      </c>
    </row>
    <row r="50" spans="1:14" x14ac:dyDescent="0.25">
      <c r="A50" t="s">
        <v>47</v>
      </c>
      <c r="B50" t="s">
        <v>1530</v>
      </c>
      <c r="C50">
        <v>0</v>
      </c>
      <c r="D50" t="s">
        <v>16</v>
      </c>
      <c r="E50">
        <v>1000</v>
      </c>
      <c r="F50">
        <v>0</v>
      </c>
      <c r="G50">
        <v>1000</v>
      </c>
      <c r="H50" t="s">
        <v>16</v>
      </c>
      <c r="I50" t="s">
        <v>17</v>
      </c>
      <c r="J50" t="s">
        <v>3394</v>
      </c>
      <c r="K50" t="s">
        <v>17</v>
      </c>
      <c r="L50" t="s">
        <v>3393</v>
      </c>
      <c r="M50" t="s">
        <v>18</v>
      </c>
      <c r="N50">
        <v>0</v>
      </c>
    </row>
    <row r="51" spans="1:14" x14ac:dyDescent="0.25">
      <c r="A51" t="s">
        <v>88</v>
      </c>
      <c r="B51" t="s">
        <v>2486</v>
      </c>
      <c r="C51">
        <v>0</v>
      </c>
      <c r="D51" t="s">
        <v>16</v>
      </c>
      <c r="E51">
        <v>0</v>
      </c>
      <c r="F51">
        <v>3000</v>
      </c>
      <c r="G51">
        <v>3000</v>
      </c>
      <c r="H51" t="s">
        <v>24</v>
      </c>
      <c r="I51" t="s">
        <v>17</v>
      </c>
      <c r="J51" t="s">
        <v>17</v>
      </c>
      <c r="K51" t="s">
        <v>5634</v>
      </c>
      <c r="L51" t="s">
        <v>5633</v>
      </c>
      <c r="M51" t="s">
        <v>18</v>
      </c>
      <c r="N51">
        <v>0</v>
      </c>
    </row>
    <row r="52" spans="1:14" x14ac:dyDescent="0.25">
      <c r="A52" t="s">
        <v>88</v>
      </c>
      <c r="B52" t="s">
        <v>69</v>
      </c>
      <c r="C52">
        <v>0</v>
      </c>
      <c r="D52" t="s">
        <v>16</v>
      </c>
      <c r="E52">
        <v>0</v>
      </c>
      <c r="F52">
        <v>4500</v>
      </c>
      <c r="G52">
        <v>4500</v>
      </c>
      <c r="H52" t="s">
        <v>24</v>
      </c>
      <c r="I52" t="s">
        <v>17</v>
      </c>
      <c r="J52" t="s">
        <v>17</v>
      </c>
      <c r="K52" t="s">
        <v>7221</v>
      </c>
      <c r="L52" t="s">
        <v>7219</v>
      </c>
      <c r="M52" t="s">
        <v>18</v>
      </c>
      <c r="N52">
        <v>0</v>
      </c>
    </row>
    <row r="53" spans="1:14" x14ac:dyDescent="0.25">
      <c r="A53" t="s">
        <v>14</v>
      </c>
      <c r="B53" t="s">
        <v>95</v>
      </c>
      <c r="C53">
        <v>0</v>
      </c>
      <c r="D53" t="s">
        <v>16</v>
      </c>
      <c r="E53">
        <v>11378.06</v>
      </c>
      <c r="F53">
        <v>11378.06</v>
      </c>
      <c r="G53">
        <v>0</v>
      </c>
      <c r="H53" t="s">
        <v>16</v>
      </c>
      <c r="I53" t="s">
        <v>17</v>
      </c>
      <c r="J53" t="s">
        <v>8350</v>
      </c>
      <c r="K53" t="s">
        <v>8351</v>
      </c>
      <c r="L53" t="s">
        <v>17</v>
      </c>
      <c r="M53" t="s">
        <v>18</v>
      </c>
      <c r="N53">
        <v>0</v>
      </c>
    </row>
    <row r="54" spans="1:14" x14ac:dyDescent="0.25">
      <c r="A54" t="s">
        <v>94</v>
      </c>
      <c r="B54" t="s">
        <v>1344</v>
      </c>
      <c r="C54">
        <v>0</v>
      </c>
      <c r="D54" t="s">
        <v>16</v>
      </c>
      <c r="E54">
        <v>0</v>
      </c>
      <c r="F54">
        <v>26.35</v>
      </c>
      <c r="G54">
        <v>26.35</v>
      </c>
      <c r="H54" t="s">
        <v>24</v>
      </c>
      <c r="I54" t="s">
        <v>17</v>
      </c>
      <c r="J54" t="s">
        <v>17</v>
      </c>
      <c r="K54" t="s">
        <v>8352</v>
      </c>
      <c r="L54" t="s">
        <v>8353</v>
      </c>
      <c r="M54" t="s">
        <v>18</v>
      </c>
      <c r="N54">
        <v>0</v>
      </c>
    </row>
    <row r="55" spans="1:14" x14ac:dyDescent="0.25">
      <c r="A55" t="s">
        <v>56</v>
      </c>
      <c r="B55" t="s">
        <v>95</v>
      </c>
      <c r="C55">
        <v>0</v>
      </c>
      <c r="D55" t="s">
        <v>16</v>
      </c>
      <c r="E55">
        <v>17067.09</v>
      </c>
      <c r="F55">
        <v>17067.09</v>
      </c>
      <c r="G55">
        <v>0</v>
      </c>
      <c r="H55" t="s">
        <v>16</v>
      </c>
      <c r="I55" t="s">
        <v>17</v>
      </c>
      <c r="J55" t="s">
        <v>8354</v>
      </c>
      <c r="K55" t="s">
        <v>8355</v>
      </c>
      <c r="L55" t="s">
        <v>17</v>
      </c>
      <c r="M55" t="s">
        <v>18</v>
      </c>
      <c r="N55">
        <v>0</v>
      </c>
    </row>
    <row r="56" spans="1:14" x14ac:dyDescent="0.25">
      <c r="A56" t="s">
        <v>56</v>
      </c>
      <c r="B56" t="s">
        <v>6823</v>
      </c>
      <c r="C56">
        <v>0</v>
      </c>
      <c r="D56" t="s">
        <v>16</v>
      </c>
      <c r="E56">
        <v>0</v>
      </c>
      <c r="F56">
        <v>1397.99</v>
      </c>
      <c r="G56">
        <v>1397.99</v>
      </c>
      <c r="H56" t="s">
        <v>24</v>
      </c>
      <c r="I56" t="s">
        <v>17</v>
      </c>
      <c r="J56" t="s">
        <v>17</v>
      </c>
      <c r="K56" t="s">
        <v>7902</v>
      </c>
      <c r="L56" t="s">
        <v>7901</v>
      </c>
      <c r="M56" t="s">
        <v>18</v>
      </c>
      <c r="N56">
        <v>0</v>
      </c>
    </row>
    <row r="57" spans="1:14" x14ac:dyDescent="0.25">
      <c r="A57" t="s">
        <v>162</v>
      </c>
      <c r="B57" t="s">
        <v>114</v>
      </c>
      <c r="C57">
        <v>0</v>
      </c>
      <c r="D57" t="s">
        <v>16</v>
      </c>
      <c r="E57">
        <v>175889.4</v>
      </c>
      <c r="F57">
        <v>175889.4</v>
      </c>
      <c r="G57">
        <v>0</v>
      </c>
      <c r="H57" t="s">
        <v>16</v>
      </c>
      <c r="I57" t="s">
        <v>17</v>
      </c>
      <c r="J57" t="s">
        <v>6902</v>
      </c>
      <c r="K57" t="s">
        <v>6858</v>
      </c>
      <c r="L57" t="s">
        <v>17</v>
      </c>
      <c r="M57" t="s">
        <v>18</v>
      </c>
      <c r="N57">
        <v>0</v>
      </c>
    </row>
    <row r="58" spans="1:14" x14ac:dyDescent="0.25">
      <c r="A58" t="s">
        <v>86</v>
      </c>
      <c r="B58" t="s">
        <v>2120</v>
      </c>
      <c r="C58">
        <v>0</v>
      </c>
      <c r="D58" t="s">
        <v>16</v>
      </c>
      <c r="E58">
        <v>16000</v>
      </c>
      <c r="F58">
        <v>16000</v>
      </c>
      <c r="G58">
        <v>0</v>
      </c>
      <c r="H58" t="s">
        <v>16</v>
      </c>
      <c r="I58" t="s">
        <v>17</v>
      </c>
      <c r="J58" t="s">
        <v>8356</v>
      </c>
      <c r="K58" t="s">
        <v>8357</v>
      </c>
      <c r="L58" t="s">
        <v>8358</v>
      </c>
      <c r="M58" t="s">
        <v>18</v>
      </c>
      <c r="N58">
        <v>0</v>
      </c>
    </row>
    <row r="59" spans="1:14" x14ac:dyDescent="0.25">
      <c r="A59" t="s">
        <v>41</v>
      </c>
      <c r="B59" t="s">
        <v>2874</v>
      </c>
      <c r="C59">
        <v>0</v>
      </c>
      <c r="D59" t="s">
        <v>16</v>
      </c>
      <c r="E59">
        <v>20300</v>
      </c>
      <c r="F59">
        <v>0</v>
      </c>
      <c r="G59">
        <v>20300</v>
      </c>
      <c r="H59" t="s">
        <v>16</v>
      </c>
      <c r="I59" t="s">
        <v>17</v>
      </c>
      <c r="J59" t="s">
        <v>2782</v>
      </c>
      <c r="K59" t="s">
        <v>17</v>
      </c>
      <c r="L59" t="s">
        <v>2783</v>
      </c>
      <c r="M59" t="s">
        <v>18</v>
      </c>
      <c r="N59">
        <v>0</v>
      </c>
    </row>
    <row r="60" spans="1:14" x14ac:dyDescent="0.25">
      <c r="A60" t="s">
        <v>86</v>
      </c>
      <c r="B60" t="s">
        <v>1860</v>
      </c>
      <c r="C60">
        <v>0</v>
      </c>
      <c r="D60" t="s">
        <v>16</v>
      </c>
      <c r="E60">
        <v>500</v>
      </c>
      <c r="F60">
        <v>0</v>
      </c>
      <c r="G60">
        <v>500</v>
      </c>
      <c r="H60" t="s">
        <v>16</v>
      </c>
      <c r="I60" t="s">
        <v>17</v>
      </c>
      <c r="J60" t="s">
        <v>8359</v>
      </c>
      <c r="K60" t="s">
        <v>17</v>
      </c>
      <c r="L60" t="s">
        <v>8360</v>
      </c>
      <c r="M60" t="s">
        <v>18</v>
      </c>
      <c r="N60">
        <v>0</v>
      </c>
    </row>
    <row r="61" spans="1:14" x14ac:dyDescent="0.25">
      <c r="A61" t="s">
        <v>56</v>
      </c>
      <c r="B61" t="s">
        <v>2812</v>
      </c>
      <c r="C61">
        <v>0</v>
      </c>
      <c r="D61" t="s">
        <v>16</v>
      </c>
      <c r="E61">
        <v>0</v>
      </c>
      <c r="F61">
        <v>15000</v>
      </c>
      <c r="G61">
        <v>15000</v>
      </c>
      <c r="H61" t="s">
        <v>24</v>
      </c>
      <c r="I61" t="s">
        <v>17</v>
      </c>
      <c r="J61" t="s">
        <v>17</v>
      </c>
      <c r="K61" t="s">
        <v>7946</v>
      </c>
      <c r="L61" t="s">
        <v>7945</v>
      </c>
      <c r="M61" t="s">
        <v>18</v>
      </c>
      <c r="N61">
        <v>0</v>
      </c>
    </row>
    <row r="62" spans="1:14" x14ac:dyDescent="0.25">
      <c r="A62" t="s">
        <v>20</v>
      </c>
      <c r="B62" t="s">
        <v>5955</v>
      </c>
      <c r="C62">
        <v>0</v>
      </c>
      <c r="D62" t="s">
        <v>16</v>
      </c>
      <c r="E62">
        <v>10000</v>
      </c>
      <c r="F62">
        <v>0</v>
      </c>
      <c r="G62">
        <v>10000</v>
      </c>
      <c r="H62" t="s">
        <v>16</v>
      </c>
      <c r="I62" t="s">
        <v>17</v>
      </c>
      <c r="J62" t="s">
        <v>5194</v>
      </c>
      <c r="K62" t="s">
        <v>17</v>
      </c>
      <c r="L62" t="s">
        <v>1525</v>
      </c>
      <c r="M62" t="s">
        <v>18</v>
      </c>
      <c r="N62">
        <v>0</v>
      </c>
    </row>
    <row r="63" spans="1:14" x14ac:dyDescent="0.25">
      <c r="A63" t="s">
        <v>88</v>
      </c>
      <c r="B63" t="s">
        <v>1877</v>
      </c>
      <c r="C63">
        <v>0</v>
      </c>
      <c r="D63" t="s">
        <v>16</v>
      </c>
      <c r="E63">
        <v>0</v>
      </c>
      <c r="F63">
        <v>500</v>
      </c>
      <c r="G63">
        <v>500</v>
      </c>
      <c r="H63" t="s">
        <v>24</v>
      </c>
      <c r="I63" t="s">
        <v>17</v>
      </c>
      <c r="J63" t="s">
        <v>17</v>
      </c>
      <c r="K63" t="s">
        <v>5620</v>
      </c>
      <c r="L63" t="s">
        <v>5619</v>
      </c>
      <c r="M63" t="s">
        <v>18</v>
      </c>
      <c r="N63">
        <v>0</v>
      </c>
    </row>
    <row r="64" spans="1:14" x14ac:dyDescent="0.25">
      <c r="A64" t="s">
        <v>6843</v>
      </c>
      <c r="B64" t="s">
        <v>277</v>
      </c>
      <c r="C64">
        <v>0</v>
      </c>
      <c r="D64" t="s">
        <v>16</v>
      </c>
      <c r="E64">
        <v>7481.16</v>
      </c>
      <c r="F64">
        <v>7481.16</v>
      </c>
      <c r="G64">
        <v>0</v>
      </c>
      <c r="H64" t="s">
        <v>16</v>
      </c>
      <c r="I64" t="s">
        <v>17</v>
      </c>
      <c r="J64" t="s">
        <v>5858</v>
      </c>
      <c r="K64" t="s">
        <v>5859</v>
      </c>
      <c r="L64" t="s">
        <v>17</v>
      </c>
      <c r="M64" t="s">
        <v>18</v>
      </c>
      <c r="N64">
        <v>0</v>
      </c>
    </row>
    <row r="65" spans="1:14" x14ac:dyDescent="0.25">
      <c r="A65" t="s">
        <v>58</v>
      </c>
      <c r="B65" t="s">
        <v>3787</v>
      </c>
      <c r="C65">
        <v>0</v>
      </c>
      <c r="D65" t="s">
        <v>16</v>
      </c>
      <c r="E65">
        <v>30430.45</v>
      </c>
      <c r="F65">
        <v>42113.49</v>
      </c>
      <c r="G65">
        <v>11683.04</v>
      </c>
      <c r="H65" t="s">
        <v>24</v>
      </c>
      <c r="I65" t="s">
        <v>17</v>
      </c>
      <c r="J65" t="s">
        <v>8361</v>
      </c>
      <c r="K65" t="s">
        <v>8362</v>
      </c>
      <c r="L65" t="s">
        <v>8246</v>
      </c>
      <c r="M65" t="s">
        <v>18</v>
      </c>
      <c r="N65">
        <v>0</v>
      </c>
    </row>
    <row r="66" spans="1:14" x14ac:dyDescent="0.25">
      <c r="A66" t="s">
        <v>8363</v>
      </c>
      <c r="B66" t="s">
        <v>50</v>
      </c>
      <c r="C66">
        <v>0</v>
      </c>
      <c r="D66" t="s">
        <v>16</v>
      </c>
      <c r="E66">
        <v>388.69</v>
      </c>
      <c r="F66">
        <v>0</v>
      </c>
      <c r="G66">
        <v>388.69</v>
      </c>
      <c r="H66" t="s">
        <v>16</v>
      </c>
      <c r="I66" t="s">
        <v>17</v>
      </c>
      <c r="J66" t="s">
        <v>763</v>
      </c>
      <c r="K66" t="s">
        <v>17</v>
      </c>
      <c r="L66" t="s">
        <v>764</v>
      </c>
      <c r="M66" t="s">
        <v>18</v>
      </c>
      <c r="N66">
        <v>0</v>
      </c>
    </row>
    <row r="67" spans="1:14" x14ac:dyDescent="0.25">
      <c r="A67" t="s">
        <v>41</v>
      </c>
      <c r="B67" t="s">
        <v>2306</v>
      </c>
      <c r="C67">
        <v>0</v>
      </c>
      <c r="D67" t="s">
        <v>16</v>
      </c>
      <c r="E67">
        <v>3500</v>
      </c>
      <c r="F67">
        <v>0</v>
      </c>
      <c r="G67">
        <v>3500</v>
      </c>
      <c r="H67" t="s">
        <v>16</v>
      </c>
      <c r="I67" t="s">
        <v>17</v>
      </c>
      <c r="J67" t="s">
        <v>6045</v>
      </c>
      <c r="K67" t="s">
        <v>17</v>
      </c>
      <c r="L67" t="s">
        <v>3077</v>
      </c>
      <c r="M67" t="s">
        <v>18</v>
      </c>
      <c r="N67">
        <v>0</v>
      </c>
    </row>
    <row r="68" spans="1:14" x14ac:dyDescent="0.25">
      <c r="A68" t="s">
        <v>94</v>
      </c>
      <c r="B68" t="s">
        <v>8364</v>
      </c>
      <c r="C68">
        <v>0</v>
      </c>
      <c r="D68" t="s">
        <v>16</v>
      </c>
      <c r="E68">
        <v>0</v>
      </c>
      <c r="F68">
        <v>1.73</v>
      </c>
      <c r="G68">
        <v>1.73</v>
      </c>
      <c r="H68" t="s">
        <v>24</v>
      </c>
      <c r="I68" t="s">
        <v>17</v>
      </c>
      <c r="J68" t="s">
        <v>17</v>
      </c>
      <c r="K68" t="s">
        <v>7561</v>
      </c>
      <c r="L68" t="s">
        <v>8365</v>
      </c>
      <c r="M68" t="s">
        <v>18</v>
      </c>
      <c r="N68">
        <v>0</v>
      </c>
    </row>
    <row r="69" spans="1:14" x14ac:dyDescent="0.25">
      <c r="A69" t="s">
        <v>56</v>
      </c>
      <c r="B69" t="s">
        <v>2120</v>
      </c>
      <c r="C69">
        <v>0</v>
      </c>
      <c r="D69" t="s">
        <v>16</v>
      </c>
      <c r="E69">
        <v>0</v>
      </c>
      <c r="F69">
        <v>16000</v>
      </c>
      <c r="G69">
        <v>16000</v>
      </c>
      <c r="H69" t="s">
        <v>24</v>
      </c>
      <c r="I69" t="s">
        <v>17</v>
      </c>
      <c r="J69" t="s">
        <v>17</v>
      </c>
      <c r="K69" t="s">
        <v>8366</v>
      </c>
      <c r="L69" t="s">
        <v>8367</v>
      </c>
      <c r="M69" t="s">
        <v>18</v>
      </c>
      <c r="N69">
        <v>0</v>
      </c>
    </row>
    <row r="70" spans="1:14" x14ac:dyDescent="0.25">
      <c r="A70" t="s">
        <v>30</v>
      </c>
      <c r="B70" t="s">
        <v>188</v>
      </c>
      <c r="C70">
        <v>0</v>
      </c>
      <c r="D70" t="s">
        <v>16</v>
      </c>
      <c r="E70">
        <v>472596.04</v>
      </c>
      <c r="F70">
        <v>472596.04</v>
      </c>
      <c r="G70">
        <v>0</v>
      </c>
      <c r="H70" t="s">
        <v>16</v>
      </c>
      <c r="I70" t="s">
        <v>17</v>
      </c>
      <c r="J70" t="s">
        <v>8368</v>
      </c>
      <c r="K70" t="s">
        <v>8369</v>
      </c>
      <c r="L70" t="s">
        <v>17</v>
      </c>
      <c r="M70" t="s">
        <v>18</v>
      </c>
      <c r="N70">
        <v>0</v>
      </c>
    </row>
    <row r="71" spans="1:14" x14ac:dyDescent="0.25">
      <c r="A71" t="s">
        <v>41</v>
      </c>
      <c r="B71" t="s">
        <v>1589</v>
      </c>
      <c r="C71">
        <v>0</v>
      </c>
      <c r="D71" t="s">
        <v>16</v>
      </c>
      <c r="E71">
        <v>4000</v>
      </c>
      <c r="F71">
        <v>0</v>
      </c>
      <c r="G71">
        <v>4000</v>
      </c>
      <c r="H71" t="s">
        <v>16</v>
      </c>
      <c r="I71" t="s">
        <v>17</v>
      </c>
      <c r="J71" t="s">
        <v>2865</v>
      </c>
      <c r="K71" t="s">
        <v>17</v>
      </c>
      <c r="L71" t="s">
        <v>2864</v>
      </c>
      <c r="M71" t="s">
        <v>18</v>
      </c>
      <c r="N71">
        <v>0</v>
      </c>
    </row>
    <row r="72" spans="1:14" x14ac:dyDescent="0.25">
      <c r="A72" t="s">
        <v>191</v>
      </c>
      <c r="B72" t="s">
        <v>137</v>
      </c>
      <c r="C72">
        <v>0</v>
      </c>
      <c r="D72" t="s">
        <v>16</v>
      </c>
      <c r="E72">
        <v>159079.5</v>
      </c>
      <c r="F72">
        <v>159079.5</v>
      </c>
      <c r="G72">
        <v>0</v>
      </c>
      <c r="H72" t="s">
        <v>16</v>
      </c>
      <c r="I72" t="s">
        <v>17</v>
      </c>
      <c r="J72" t="s">
        <v>8370</v>
      </c>
      <c r="K72" t="s">
        <v>8371</v>
      </c>
      <c r="L72" t="s">
        <v>17</v>
      </c>
      <c r="M72" t="s">
        <v>18</v>
      </c>
      <c r="N72">
        <v>0</v>
      </c>
    </row>
    <row r="73" spans="1:14" x14ac:dyDescent="0.25">
      <c r="A73" t="s">
        <v>294</v>
      </c>
      <c r="B73" t="s">
        <v>429</v>
      </c>
      <c r="C73">
        <v>0</v>
      </c>
      <c r="D73" t="s">
        <v>16</v>
      </c>
      <c r="E73">
        <v>13924.1</v>
      </c>
      <c r="F73">
        <v>13924.1</v>
      </c>
      <c r="G73">
        <v>0</v>
      </c>
      <c r="H73" t="s">
        <v>16</v>
      </c>
      <c r="I73" t="s">
        <v>17</v>
      </c>
      <c r="J73" t="s">
        <v>6958</v>
      </c>
      <c r="K73" t="s">
        <v>6959</v>
      </c>
      <c r="L73" t="s">
        <v>17</v>
      </c>
      <c r="M73" t="s">
        <v>18</v>
      </c>
      <c r="N73">
        <v>0</v>
      </c>
    </row>
    <row r="74" spans="1:14" x14ac:dyDescent="0.25">
      <c r="A74" t="s">
        <v>41</v>
      </c>
      <c r="B74" t="s">
        <v>2194</v>
      </c>
      <c r="C74">
        <v>0</v>
      </c>
      <c r="D74" t="s">
        <v>16</v>
      </c>
      <c r="E74">
        <v>10000</v>
      </c>
      <c r="F74">
        <v>0</v>
      </c>
      <c r="G74">
        <v>10000</v>
      </c>
      <c r="H74" t="s">
        <v>16</v>
      </c>
      <c r="I74" t="s">
        <v>17</v>
      </c>
      <c r="J74" t="s">
        <v>3035</v>
      </c>
      <c r="K74" t="s">
        <v>17</v>
      </c>
      <c r="L74" t="s">
        <v>3034</v>
      </c>
      <c r="M74" t="s">
        <v>18</v>
      </c>
      <c r="N74">
        <v>0</v>
      </c>
    </row>
    <row r="75" spans="1:14" x14ac:dyDescent="0.25">
      <c r="A75" t="s">
        <v>196</v>
      </c>
      <c r="B75" t="s">
        <v>80</v>
      </c>
      <c r="C75">
        <v>0</v>
      </c>
      <c r="D75" t="s">
        <v>16</v>
      </c>
      <c r="E75">
        <v>2788.68</v>
      </c>
      <c r="F75">
        <v>2788.68</v>
      </c>
      <c r="G75">
        <v>0</v>
      </c>
      <c r="H75" t="s">
        <v>16</v>
      </c>
      <c r="I75" t="s">
        <v>17</v>
      </c>
      <c r="J75" t="s">
        <v>5842</v>
      </c>
      <c r="K75" t="s">
        <v>5841</v>
      </c>
      <c r="L75" t="s">
        <v>17</v>
      </c>
      <c r="M75" t="s">
        <v>18</v>
      </c>
      <c r="N75">
        <v>0</v>
      </c>
    </row>
    <row r="76" spans="1:14" x14ac:dyDescent="0.25">
      <c r="A76" t="s">
        <v>554</v>
      </c>
      <c r="B76" t="s">
        <v>80</v>
      </c>
      <c r="C76">
        <v>0</v>
      </c>
      <c r="D76" t="s">
        <v>16</v>
      </c>
      <c r="E76">
        <v>48485.7</v>
      </c>
      <c r="F76">
        <v>48485.7</v>
      </c>
      <c r="G76">
        <v>0</v>
      </c>
      <c r="H76" t="s">
        <v>16</v>
      </c>
      <c r="I76" t="s">
        <v>17</v>
      </c>
      <c r="J76" t="s">
        <v>192</v>
      </c>
      <c r="K76" t="s">
        <v>6961</v>
      </c>
      <c r="L76" t="s">
        <v>17</v>
      </c>
      <c r="M76" t="s">
        <v>18</v>
      </c>
      <c r="N76">
        <v>0</v>
      </c>
    </row>
    <row r="77" spans="1:14" x14ac:dyDescent="0.25">
      <c r="A77" t="s">
        <v>88</v>
      </c>
      <c r="B77" t="s">
        <v>2601</v>
      </c>
      <c r="C77">
        <v>0</v>
      </c>
      <c r="D77" t="s">
        <v>16</v>
      </c>
      <c r="E77">
        <v>0</v>
      </c>
      <c r="F77">
        <v>500</v>
      </c>
      <c r="G77">
        <v>500</v>
      </c>
      <c r="H77" t="s">
        <v>24</v>
      </c>
      <c r="I77" t="s">
        <v>17</v>
      </c>
      <c r="J77" t="s">
        <v>17</v>
      </c>
      <c r="K77" t="s">
        <v>8372</v>
      </c>
      <c r="L77" t="s">
        <v>8373</v>
      </c>
      <c r="M77" t="s">
        <v>18</v>
      </c>
      <c r="N77">
        <v>0</v>
      </c>
    </row>
    <row r="78" spans="1:14" x14ac:dyDescent="0.25">
      <c r="A78" t="s">
        <v>86</v>
      </c>
      <c r="B78" t="s">
        <v>2027</v>
      </c>
      <c r="C78">
        <v>0</v>
      </c>
      <c r="D78" t="s">
        <v>16</v>
      </c>
      <c r="E78">
        <v>1000</v>
      </c>
      <c r="F78">
        <v>0</v>
      </c>
      <c r="G78">
        <v>1000</v>
      </c>
      <c r="H78" t="s">
        <v>16</v>
      </c>
      <c r="I78" t="s">
        <v>17</v>
      </c>
      <c r="J78" t="s">
        <v>8374</v>
      </c>
      <c r="K78" t="s">
        <v>17</v>
      </c>
      <c r="L78" t="s">
        <v>8375</v>
      </c>
      <c r="M78" t="s">
        <v>18</v>
      </c>
      <c r="N78">
        <v>0</v>
      </c>
    </row>
    <row r="79" spans="1:14" x14ac:dyDescent="0.25">
      <c r="A79" t="s">
        <v>41</v>
      </c>
      <c r="B79" t="s">
        <v>2211</v>
      </c>
      <c r="C79">
        <v>0</v>
      </c>
      <c r="D79" t="s">
        <v>16</v>
      </c>
      <c r="E79">
        <v>5000</v>
      </c>
      <c r="F79">
        <v>0</v>
      </c>
      <c r="G79">
        <v>5000</v>
      </c>
      <c r="H79" t="s">
        <v>16</v>
      </c>
      <c r="I79" t="s">
        <v>17</v>
      </c>
      <c r="J79" t="s">
        <v>3036</v>
      </c>
      <c r="K79" t="s">
        <v>17</v>
      </c>
      <c r="L79" t="s">
        <v>3037</v>
      </c>
      <c r="M79" t="s">
        <v>18</v>
      </c>
      <c r="N79">
        <v>0</v>
      </c>
    </row>
    <row r="80" spans="1:14" x14ac:dyDescent="0.25">
      <c r="A80" t="s">
        <v>41</v>
      </c>
      <c r="B80" t="s">
        <v>1506</v>
      </c>
      <c r="C80">
        <v>0</v>
      </c>
      <c r="D80" t="s">
        <v>16</v>
      </c>
      <c r="E80">
        <v>10600</v>
      </c>
      <c r="F80">
        <v>0</v>
      </c>
      <c r="G80">
        <v>10600</v>
      </c>
      <c r="H80" t="s">
        <v>16</v>
      </c>
      <c r="I80" t="s">
        <v>17</v>
      </c>
      <c r="J80" t="s">
        <v>2806</v>
      </c>
      <c r="K80" t="s">
        <v>17</v>
      </c>
      <c r="L80" t="s">
        <v>2805</v>
      </c>
      <c r="M80" t="s">
        <v>18</v>
      </c>
      <c r="N80">
        <v>0</v>
      </c>
    </row>
    <row r="81" spans="1:14" x14ac:dyDescent="0.25">
      <c r="A81" t="s">
        <v>58</v>
      </c>
      <c r="B81" t="s">
        <v>200</v>
      </c>
      <c r="C81">
        <v>0</v>
      </c>
      <c r="D81" t="s">
        <v>16</v>
      </c>
      <c r="E81">
        <v>11845.37</v>
      </c>
      <c r="F81">
        <v>11845.37</v>
      </c>
      <c r="G81">
        <v>0</v>
      </c>
      <c r="H81" t="s">
        <v>16</v>
      </c>
      <c r="I81" t="s">
        <v>17</v>
      </c>
      <c r="J81" t="s">
        <v>8376</v>
      </c>
      <c r="K81" t="s">
        <v>8377</v>
      </c>
      <c r="L81" t="s">
        <v>17</v>
      </c>
      <c r="M81" t="s">
        <v>18</v>
      </c>
      <c r="N81">
        <v>0</v>
      </c>
    </row>
    <row r="82" spans="1:14" x14ac:dyDescent="0.25">
      <c r="A82" t="s">
        <v>37</v>
      </c>
      <c r="B82" t="s">
        <v>2120</v>
      </c>
      <c r="C82">
        <v>0</v>
      </c>
      <c r="D82" t="s">
        <v>16</v>
      </c>
      <c r="E82">
        <v>0</v>
      </c>
      <c r="F82">
        <v>16000</v>
      </c>
      <c r="G82">
        <v>16000</v>
      </c>
      <c r="H82" t="s">
        <v>24</v>
      </c>
      <c r="I82" t="s">
        <v>17</v>
      </c>
      <c r="J82" t="s">
        <v>17</v>
      </c>
      <c r="K82" t="s">
        <v>5541</v>
      </c>
      <c r="L82" t="s">
        <v>5400</v>
      </c>
      <c r="M82" t="s">
        <v>18</v>
      </c>
      <c r="N82">
        <v>0</v>
      </c>
    </row>
    <row r="83" spans="1:14" x14ac:dyDescent="0.25">
      <c r="A83" t="s">
        <v>207</v>
      </c>
      <c r="B83" t="s">
        <v>134</v>
      </c>
      <c r="C83">
        <v>0</v>
      </c>
      <c r="D83" t="s">
        <v>16</v>
      </c>
      <c r="E83">
        <v>2788.68</v>
      </c>
      <c r="F83">
        <v>2788.68</v>
      </c>
      <c r="G83">
        <v>0</v>
      </c>
      <c r="H83" t="s">
        <v>16</v>
      </c>
      <c r="I83" t="s">
        <v>17</v>
      </c>
      <c r="J83" t="s">
        <v>8378</v>
      </c>
      <c r="K83" t="s">
        <v>587</v>
      </c>
      <c r="L83" t="s">
        <v>17</v>
      </c>
      <c r="M83" t="s">
        <v>18</v>
      </c>
      <c r="N83">
        <v>0</v>
      </c>
    </row>
    <row r="84" spans="1:14" x14ac:dyDescent="0.25">
      <c r="A84" t="s">
        <v>47</v>
      </c>
      <c r="B84" t="s">
        <v>2194</v>
      </c>
      <c r="C84">
        <v>0</v>
      </c>
      <c r="D84" t="s">
        <v>16</v>
      </c>
      <c r="E84">
        <v>10000</v>
      </c>
      <c r="F84">
        <v>0</v>
      </c>
      <c r="G84">
        <v>10000</v>
      </c>
      <c r="H84" t="s">
        <v>16</v>
      </c>
      <c r="I84" t="s">
        <v>17</v>
      </c>
      <c r="J84" t="s">
        <v>3613</v>
      </c>
      <c r="K84" t="s">
        <v>17</v>
      </c>
      <c r="L84" t="s">
        <v>3612</v>
      </c>
      <c r="M84" t="s">
        <v>18</v>
      </c>
      <c r="N84">
        <v>0</v>
      </c>
    </row>
    <row r="85" spans="1:14" x14ac:dyDescent="0.25">
      <c r="A85" t="s">
        <v>86</v>
      </c>
      <c r="B85" t="s">
        <v>1877</v>
      </c>
      <c r="C85">
        <v>0</v>
      </c>
      <c r="D85" t="s">
        <v>16</v>
      </c>
      <c r="E85">
        <v>500</v>
      </c>
      <c r="F85">
        <v>0</v>
      </c>
      <c r="G85">
        <v>500</v>
      </c>
      <c r="H85" t="s">
        <v>16</v>
      </c>
      <c r="I85" t="s">
        <v>17</v>
      </c>
      <c r="J85" t="s">
        <v>8379</v>
      </c>
      <c r="K85" t="s">
        <v>17</v>
      </c>
      <c r="L85" t="s">
        <v>7740</v>
      </c>
      <c r="M85" t="s">
        <v>18</v>
      </c>
      <c r="N85">
        <v>0</v>
      </c>
    </row>
    <row r="86" spans="1:14" x14ac:dyDescent="0.25">
      <c r="A86" t="s">
        <v>14</v>
      </c>
      <c r="B86" t="s">
        <v>2477</v>
      </c>
      <c r="C86">
        <v>0</v>
      </c>
      <c r="D86" t="s">
        <v>16</v>
      </c>
      <c r="E86">
        <v>100.2</v>
      </c>
      <c r="F86">
        <v>100.2</v>
      </c>
      <c r="G86">
        <v>0</v>
      </c>
      <c r="H86" t="s">
        <v>16</v>
      </c>
      <c r="I86" t="s">
        <v>17</v>
      </c>
      <c r="J86" t="s">
        <v>5719</v>
      </c>
      <c r="K86" t="s">
        <v>8113</v>
      </c>
      <c r="L86" t="s">
        <v>17</v>
      </c>
      <c r="M86" t="s">
        <v>18</v>
      </c>
      <c r="N86">
        <v>0</v>
      </c>
    </row>
    <row r="87" spans="1:14" x14ac:dyDescent="0.25">
      <c r="A87" t="s">
        <v>76</v>
      </c>
      <c r="B87" t="s">
        <v>2120</v>
      </c>
      <c r="C87">
        <v>0</v>
      </c>
      <c r="D87" t="s">
        <v>16</v>
      </c>
      <c r="E87">
        <v>16000</v>
      </c>
      <c r="F87">
        <v>0</v>
      </c>
      <c r="G87">
        <v>16000</v>
      </c>
      <c r="H87" t="s">
        <v>16</v>
      </c>
      <c r="I87" t="s">
        <v>17</v>
      </c>
      <c r="J87" t="s">
        <v>8380</v>
      </c>
      <c r="K87" t="s">
        <v>17</v>
      </c>
      <c r="L87" t="s">
        <v>8381</v>
      </c>
      <c r="M87" t="s">
        <v>18</v>
      </c>
      <c r="N87">
        <v>0</v>
      </c>
    </row>
    <row r="88" spans="1:14" x14ac:dyDescent="0.25">
      <c r="A88" t="s">
        <v>56</v>
      </c>
      <c r="B88" t="s">
        <v>2629</v>
      </c>
      <c r="C88">
        <v>0</v>
      </c>
      <c r="D88" t="s">
        <v>16</v>
      </c>
      <c r="E88">
        <v>0</v>
      </c>
      <c r="F88">
        <v>700</v>
      </c>
      <c r="G88">
        <v>700</v>
      </c>
      <c r="H88" t="s">
        <v>24</v>
      </c>
      <c r="I88" t="s">
        <v>17</v>
      </c>
      <c r="J88" t="s">
        <v>17</v>
      </c>
      <c r="K88" t="s">
        <v>8382</v>
      </c>
      <c r="L88" t="s">
        <v>8383</v>
      </c>
      <c r="M88" t="s">
        <v>18</v>
      </c>
      <c r="N88">
        <v>0</v>
      </c>
    </row>
    <row r="89" spans="1:14" x14ac:dyDescent="0.25">
      <c r="A89" t="s">
        <v>56</v>
      </c>
      <c r="B89" t="s">
        <v>218</v>
      </c>
      <c r="C89">
        <v>0</v>
      </c>
      <c r="D89" t="s">
        <v>16</v>
      </c>
      <c r="E89">
        <v>1200.99</v>
      </c>
      <c r="F89">
        <v>1200.99</v>
      </c>
      <c r="G89">
        <v>0</v>
      </c>
      <c r="H89" t="s">
        <v>16</v>
      </c>
      <c r="I89" t="s">
        <v>17</v>
      </c>
      <c r="J89" t="s">
        <v>6640</v>
      </c>
      <c r="K89" t="s">
        <v>7847</v>
      </c>
      <c r="L89" t="s">
        <v>17</v>
      </c>
      <c r="M89" t="s">
        <v>18</v>
      </c>
      <c r="N89">
        <v>0</v>
      </c>
    </row>
    <row r="90" spans="1:14" x14ac:dyDescent="0.25">
      <c r="A90" t="s">
        <v>8384</v>
      </c>
      <c r="B90" t="s">
        <v>50</v>
      </c>
      <c r="C90">
        <v>0</v>
      </c>
      <c r="D90" t="s">
        <v>16</v>
      </c>
      <c r="E90">
        <v>3826.83</v>
      </c>
      <c r="F90">
        <v>0</v>
      </c>
      <c r="G90">
        <v>3826.83</v>
      </c>
      <c r="H90" t="s">
        <v>16</v>
      </c>
      <c r="I90" t="s">
        <v>17</v>
      </c>
      <c r="J90" t="s">
        <v>781</v>
      </c>
      <c r="K90" t="s">
        <v>17</v>
      </c>
      <c r="L90" t="s">
        <v>778</v>
      </c>
      <c r="M90" t="s">
        <v>18</v>
      </c>
      <c r="N90">
        <v>0</v>
      </c>
    </row>
    <row r="91" spans="1:14" x14ac:dyDescent="0.25">
      <c r="A91" t="s">
        <v>14</v>
      </c>
      <c r="B91" t="s">
        <v>5739</v>
      </c>
      <c r="C91">
        <v>0</v>
      </c>
      <c r="D91" t="s">
        <v>16</v>
      </c>
      <c r="E91">
        <v>38472.9</v>
      </c>
      <c r="F91">
        <v>38472.9</v>
      </c>
      <c r="G91">
        <v>0</v>
      </c>
      <c r="H91" t="s">
        <v>16</v>
      </c>
      <c r="I91" t="s">
        <v>17</v>
      </c>
      <c r="J91" t="s">
        <v>8385</v>
      </c>
      <c r="K91" t="s">
        <v>8125</v>
      </c>
      <c r="L91" t="s">
        <v>6665</v>
      </c>
      <c r="M91" t="s">
        <v>18</v>
      </c>
      <c r="N91">
        <v>0</v>
      </c>
    </row>
    <row r="92" spans="1:14" x14ac:dyDescent="0.25">
      <c r="A92" t="s">
        <v>573</v>
      </c>
      <c r="B92" t="s">
        <v>137</v>
      </c>
      <c r="C92">
        <v>0</v>
      </c>
      <c r="D92" t="s">
        <v>16</v>
      </c>
      <c r="E92">
        <v>26527</v>
      </c>
      <c r="F92">
        <v>26527</v>
      </c>
      <c r="G92">
        <v>0</v>
      </c>
      <c r="H92" t="s">
        <v>16</v>
      </c>
      <c r="I92" t="s">
        <v>17</v>
      </c>
      <c r="J92" t="s">
        <v>8386</v>
      </c>
      <c r="K92" t="s">
        <v>8387</v>
      </c>
      <c r="L92" t="s">
        <v>17</v>
      </c>
      <c r="M92" t="s">
        <v>18</v>
      </c>
      <c r="N92">
        <v>0</v>
      </c>
    </row>
    <row r="93" spans="1:14" x14ac:dyDescent="0.25">
      <c r="A93" t="s">
        <v>1184</v>
      </c>
      <c r="B93" t="s">
        <v>50</v>
      </c>
      <c r="C93">
        <v>0</v>
      </c>
      <c r="D93" t="s">
        <v>16</v>
      </c>
      <c r="E93">
        <v>65608.160000000003</v>
      </c>
      <c r="F93">
        <v>65608.160000000003</v>
      </c>
      <c r="G93">
        <v>0</v>
      </c>
      <c r="H93" t="s">
        <v>16</v>
      </c>
      <c r="I93" t="s">
        <v>17</v>
      </c>
      <c r="J93" t="s">
        <v>269</v>
      </c>
      <c r="K93" t="s">
        <v>270</v>
      </c>
      <c r="L93" t="s">
        <v>17</v>
      </c>
      <c r="M93" t="s">
        <v>18</v>
      </c>
      <c r="N93">
        <v>0</v>
      </c>
    </row>
    <row r="94" spans="1:14" x14ac:dyDescent="0.25">
      <c r="A94" t="s">
        <v>88</v>
      </c>
      <c r="B94" t="s">
        <v>2309</v>
      </c>
      <c r="C94">
        <v>0</v>
      </c>
      <c r="D94" t="s">
        <v>16</v>
      </c>
      <c r="E94">
        <v>0</v>
      </c>
      <c r="F94">
        <v>5000</v>
      </c>
      <c r="G94">
        <v>5000</v>
      </c>
      <c r="H94" t="s">
        <v>24</v>
      </c>
      <c r="I94" t="s">
        <v>17</v>
      </c>
      <c r="J94" t="s">
        <v>17</v>
      </c>
      <c r="K94" t="s">
        <v>7326</v>
      </c>
      <c r="L94" t="s">
        <v>7325</v>
      </c>
      <c r="M94" t="s">
        <v>18</v>
      </c>
      <c r="N94">
        <v>0</v>
      </c>
    </row>
    <row r="95" spans="1:14" x14ac:dyDescent="0.25">
      <c r="A95" t="s">
        <v>47</v>
      </c>
      <c r="B95" t="s">
        <v>63</v>
      </c>
      <c r="C95">
        <v>0</v>
      </c>
      <c r="D95" t="s">
        <v>16</v>
      </c>
      <c r="E95">
        <v>4900</v>
      </c>
      <c r="F95">
        <v>0</v>
      </c>
      <c r="G95">
        <v>4900</v>
      </c>
      <c r="H95" t="s">
        <v>16</v>
      </c>
      <c r="I95" t="s">
        <v>17</v>
      </c>
      <c r="J95" t="s">
        <v>125</v>
      </c>
      <c r="K95" t="s">
        <v>17</v>
      </c>
      <c r="L95" t="s">
        <v>126</v>
      </c>
      <c r="M95" t="s">
        <v>18</v>
      </c>
      <c r="N95">
        <v>0</v>
      </c>
    </row>
    <row r="96" spans="1:14" x14ac:dyDescent="0.25">
      <c r="A96" t="s">
        <v>232</v>
      </c>
      <c r="B96" t="s">
        <v>80</v>
      </c>
      <c r="C96">
        <v>0</v>
      </c>
      <c r="D96" t="s">
        <v>16</v>
      </c>
      <c r="E96">
        <v>1200.99</v>
      </c>
      <c r="F96">
        <v>1200.99</v>
      </c>
      <c r="G96">
        <v>0</v>
      </c>
      <c r="H96" t="s">
        <v>16</v>
      </c>
      <c r="I96" t="s">
        <v>17</v>
      </c>
      <c r="J96" t="s">
        <v>5822</v>
      </c>
      <c r="K96" t="s">
        <v>5820</v>
      </c>
      <c r="L96" t="s">
        <v>17</v>
      </c>
      <c r="M96" t="s">
        <v>18</v>
      </c>
      <c r="N96">
        <v>0</v>
      </c>
    </row>
    <row r="97" spans="1:14" x14ac:dyDescent="0.25">
      <c r="A97" t="s">
        <v>424</v>
      </c>
      <c r="B97" t="s">
        <v>114</v>
      </c>
      <c r="C97">
        <v>0</v>
      </c>
      <c r="D97" t="s">
        <v>16</v>
      </c>
      <c r="E97">
        <v>65608.160000000003</v>
      </c>
      <c r="F97">
        <v>65608.160000000003</v>
      </c>
      <c r="G97">
        <v>0</v>
      </c>
      <c r="H97" t="s">
        <v>16</v>
      </c>
      <c r="I97" t="s">
        <v>17</v>
      </c>
      <c r="J97" t="s">
        <v>8388</v>
      </c>
      <c r="K97" t="s">
        <v>8389</v>
      </c>
      <c r="L97" t="s">
        <v>17</v>
      </c>
      <c r="M97" t="s">
        <v>18</v>
      </c>
      <c r="N97">
        <v>0</v>
      </c>
    </row>
    <row r="98" spans="1:14" x14ac:dyDescent="0.25">
      <c r="A98" t="s">
        <v>8390</v>
      </c>
      <c r="B98" t="s">
        <v>50</v>
      </c>
      <c r="C98">
        <v>0</v>
      </c>
      <c r="D98" t="s">
        <v>16</v>
      </c>
      <c r="E98">
        <v>393.52</v>
      </c>
      <c r="F98">
        <v>0</v>
      </c>
      <c r="G98">
        <v>393.52</v>
      </c>
      <c r="H98" t="s">
        <v>16</v>
      </c>
      <c r="I98" t="s">
        <v>17</v>
      </c>
      <c r="J98" t="s">
        <v>771</v>
      </c>
      <c r="K98" t="s">
        <v>17</v>
      </c>
      <c r="L98" t="s">
        <v>772</v>
      </c>
      <c r="M98" t="s">
        <v>18</v>
      </c>
      <c r="N98">
        <v>0</v>
      </c>
    </row>
    <row r="99" spans="1:14" x14ac:dyDescent="0.25">
      <c r="A99" t="s">
        <v>20</v>
      </c>
      <c r="B99" t="s">
        <v>5731</v>
      </c>
      <c r="C99">
        <v>0</v>
      </c>
      <c r="D99" t="s">
        <v>16</v>
      </c>
      <c r="E99">
        <v>113222.9</v>
      </c>
      <c r="F99">
        <v>0</v>
      </c>
      <c r="G99">
        <v>722.9</v>
      </c>
      <c r="H99" t="s">
        <v>16</v>
      </c>
      <c r="I99" t="s">
        <v>17</v>
      </c>
      <c r="J99" t="s">
        <v>1517</v>
      </c>
      <c r="K99" t="s">
        <v>17</v>
      </c>
      <c r="L99" t="s">
        <v>1515</v>
      </c>
      <c r="M99" t="s">
        <v>8391</v>
      </c>
      <c r="N99">
        <v>112500</v>
      </c>
    </row>
    <row r="100" spans="1:14" x14ac:dyDescent="0.25">
      <c r="A100" t="s">
        <v>30</v>
      </c>
      <c r="B100" t="s">
        <v>235</v>
      </c>
      <c r="C100">
        <v>0</v>
      </c>
      <c r="D100" t="s">
        <v>16</v>
      </c>
      <c r="E100">
        <v>60305.17</v>
      </c>
      <c r="F100">
        <v>60305.17</v>
      </c>
      <c r="G100">
        <v>0</v>
      </c>
      <c r="H100" t="s">
        <v>16</v>
      </c>
      <c r="I100" t="s">
        <v>17</v>
      </c>
      <c r="J100" t="s">
        <v>8392</v>
      </c>
      <c r="K100" t="s">
        <v>8393</v>
      </c>
      <c r="L100" t="s">
        <v>17</v>
      </c>
      <c r="M100" t="s">
        <v>18</v>
      </c>
      <c r="N100">
        <v>0</v>
      </c>
    </row>
    <row r="101" spans="1:14" x14ac:dyDescent="0.25">
      <c r="A101" t="s">
        <v>237</v>
      </c>
      <c r="B101" t="s">
        <v>238</v>
      </c>
      <c r="C101">
        <v>0</v>
      </c>
      <c r="D101" t="s">
        <v>16</v>
      </c>
      <c r="E101">
        <v>657780.81999999995</v>
      </c>
      <c r="F101">
        <v>657780.81999999995</v>
      </c>
      <c r="G101">
        <v>0</v>
      </c>
      <c r="H101" t="s">
        <v>16</v>
      </c>
      <c r="I101" t="s">
        <v>17</v>
      </c>
      <c r="J101" t="s">
        <v>8394</v>
      </c>
      <c r="K101" t="s">
        <v>8395</v>
      </c>
      <c r="L101" t="s">
        <v>17</v>
      </c>
      <c r="M101" t="s">
        <v>18</v>
      </c>
      <c r="N101">
        <v>0</v>
      </c>
    </row>
    <row r="102" spans="1:14" x14ac:dyDescent="0.25">
      <c r="A102" t="s">
        <v>86</v>
      </c>
      <c r="B102" t="s">
        <v>2309</v>
      </c>
      <c r="C102">
        <v>0</v>
      </c>
      <c r="D102" t="s">
        <v>16</v>
      </c>
      <c r="E102">
        <v>5000</v>
      </c>
      <c r="F102">
        <v>0</v>
      </c>
      <c r="G102">
        <v>5000</v>
      </c>
      <c r="H102" t="s">
        <v>16</v>
      </c>
      <c r="I102" t="s">
        <v>17</v>
      </c>
      <c r="J102" t="s">
        <v>7791</v>
      </c>
      <c r="K102" t="s">
        <v>17</v>
      </c>
      <c r="L102" t="s">
        <v>6623</v>
      </c>
      <c r="M102" t="s">
        <v>18</v>
      </c>
      <c r="N102">
        <v>0</v>
      </c>
    </row>
    <row r="103" spans="1:14" x14ac:dyDescent="0.25">
      <c r="A103" t="s">
        <v>189</v>
      </c>
      <c r="B103" t="s">
        <v>3791</v>
      </c>
      <c r="C103">
        <v>0</v>
      </c>
      <c r="D103" t="s">
        <v>16</v>
      </c>
      <c r="E103">
        <v>995</v>
      </c>
      <c r="F103">
        <v>19649.55</v>
      </c>
      <c r="G103">
        <v>18654.55</v>
      </c>
      <c r="H103" t="s">
        <v>24</v>
      </c>
      <c r="I103" t="s">
        <v>17</v>
      </c>
      <c r="J103" t="s">
        <v>8396</v>
      </c>
      <c r="K103" t="s">
        <v>8397</v>
      </c>
      <c r="L103" t="s">
        <v>8398</v>
      </c>
      <c r="M103" t="s">
        <v>18</v>
      </c>
      <c r="N103">
        <v>0</v>
      </c>
    </row>
    <row r="104" spans="1:14" x14ac:dyDescent="0.25">
      <c r="A104" t="s">
        <v>8399</v>
      </c>
      <c r="B104" t="s">
        <v>50</v>
      </c>
      <c r="C104">
        <v>0</v>
      </c>
      <c r="D104" t="s">
        <v>16</v>
      </c>
      <c r="E104">
        <v>5689.03</v>
      </c>
      <c r="F104">
        <v>0</v>
      </c>
      <c r="G104">
        <v>5689.03</v>
      </c>
      <c r="H104" t="s">
        <v>16</v>
      </c>
      <c r="I104" t="s">
        <v>17</v>
      </c>
      <c r="J104" t="s">
        <v>1144</v>
      </c>
      <c r="K104" t="s">
        <v>17</v>
      </c>
      <c r="L104" t="s">
        <v>1145</v>
      </c>
      <c r="M104" t="s">
        <v>18</v>
      </c>
      <c r="N104">
        <v>0</v>
      </c>
    </row>
    <row r="105" spans="1:14" x14ac:dyDescent="0.25">
      <c r="A105" t="s">
        <v>56</v>
      </c>
      <c r="B105" t="s">
        <v>1813</v>
      </c>
      <c r="C105">
        <v>0</v>
      </c>
      <c r="D105" t="s">
        <v>16</v>
      </c>
      <c r="E105">
        <v>997.5</v>
      </c>
      <c r="F105">
        <v>997.5</v>
      </c>
      <c r="G105">
        <v>0</v>
      </c>
      <c r="H105" t="s">
        <v>16</v>
      </c>
      <c r="I105" t="s">
        <v>17</v>
      </c>
      <c r="J105" t="s">
        <v>7883</v>
      </c>
      <c r="K105" t="s">
        <v>7882</v>
      </c>
      <c r="L105" t="s">
        <v>17</v>
      </c>
      <c r="M105" t="s">
        <v>18</v>
      </c>
      <c r="N105">
        <v>0</v>
      </c>
    </row>
    <row r="106" spans="1:14" x14ac:dyDescent="0.25">
      <c r="A106" t="s">
        <v>14</v>
      </c>
      <c r="B106" t="s">
        <v>2925</v>
      </c>
      <c r="C106">
        <v>0</v>
      </c>
      <c r="D106" t="s">
        <v>16</v>
      </c>
      <c r="E106">
        <v>7481.16</v>
      </c>
      <c r="F106">
        <v>7481.16</v>
      </c>
      <c r="G106">
        <v>0</v>
      </c>
      <c r="H106" t="s">
        <v>16</v>
      </c>
      <c r="I106" t="s">
        <v>17</v>
      </c>
      <c r="J106" t="s">
        <v>8101</v>
      </c>
      <c r="K106" t="s">
        <v>6663</v>
      </c>
      <c r="L106" t="s">
        <v>17</v>
      </c>
      <c r="M106" t="s">
        <v>18</v>
      </c>
      <c r="N106">
        <v>0</v>
      </c>
    </row>
    <row r="107" spans="1:14" x14ac:dyDescent="0.25">
      <c r="A107" t="s">
        <v>14</v>
      </c>
      <c r="B107" t="s">
        <v>247</v>
      </c>
      <c r="C107">
        <v>0</v>
      </c>
      <c r="D107" t="s">
        <v>16</v>
      </c>
      <c r="E107">
        <v>16181.82</v>
      </c>
      <c r="F107">
        <v>16181.82</v>
      </c>
      <c r="G107">
        <v>0</v>
      </c>
      <c r="H107" t="s">
        <v>16</v>
      </c>
      <c r="I107" t="s">
        <v>17</v>
      </c>
      <c r="J107" t="s">
        <v>8400</v>
      </c>
      <c r="K107" t="s">
        <v>8401</v>
      </c>
      <c r="L107" t="s">
        <v>17</v>
      </c>
      <c r="M107" t="s">
        <v>18</v>
      </c>
      <c r="N107">
        <v>0</v>
      </c>
    </row>
    <row r="108" spans="1:14" x14ac:dyDescent="0.25">
      <c r="A108" t="s">
        <v>14</v>
      </c>
      <c r="B108" t="s">
        <v>2284</v>
      </c>
      <c r="C108">
        <v>0</v>
      </c>
      <c r="D108" t="s">
        <v>16</v>
      </c>
      <c r="E108">
        <v>1125</v>
      </c>
      <c r="F108">
        <v>1125</v>
      </c>
      <c r="G108">
        <v>0</v>
      </c>
      <c r="H108" t="s">
        <v>16</v>
      </c>
      <c r="I108" t="s">
        <v>17</v>
      </c>
      <c r="J108" t="s">
        <v>8402</v>
      </c>
      <c r="K108" t="s">
        <v>8403</v>
      </c>
      <c r="L108" t="s">
        <v>8404</v>
      </c>
      <c r="M108" t="s">
        <v>18</v>
      </c>
      <c r="N108">
        <v>0</v>
      </c>
    </row>
    <row r="109" spans="1:14" x14ac:dyDescent="0.25">
      <c r="A109" t="s">
        <v>88</v>
      </c>
      <c r="B109" t="s">
        <v>1892</v>
      </c>
      <c r="C109">
        <v>0</v>
      </c>
      <c r="D109" t="s">
        <v>16</v>
      </c>
      <c r="E109">
        <v>0</v>
      </c>
      <c r="F109">
        <v>1000</v>
      </c>
      <c r="G109">
        <v>1000</v>
      </c>
      <c r="H109" t="s">
        <v>24</v>
      </c>
      <c r="I109" t="s">
        <v>17</v>
      </c>
      <c r="J109" t="s">
        <v>17</v>
      </c>
      <c r="K109" t="s">
        <v>7227</v>
      </c>
      <c r="L109" t="s">
        <v>203</v>
      </c>
      <c r="M109" t="s">
        <v>18</v>
      </c>
      <c r="N109">
        <v>0</v>
      </c>
    </row>
    <row r="110" spans="1:14" x14ac:dyDescent="0.25">
      <c r="A110" t="s">
        <v>14</v>
      </c>
      <c r="B110" t="s">
        <v>6790</v>
      </c>
      <c r="C110">
        <v>0</v>
      </c>
      <c r="D110" t="s">
        <v>16</v>
      </c>
      <c r="E110">
        <v>13482.45</v>
      </c>
      <c r="F110">
        <v>13482.45</v>
      </c>
      <c r="G110">
        <v>0</v>
      </c>
      <c r="H110" t="s">
        <v>16</v>
      </c>
      <c r="I110" t="s">
        <v>17</v>
      </c>
      <c r="J110" t="s">
        <v>8405</v>
      </c>
      <c r="K110" t="s">
        <v>8406</v>
      </c>
      <c r="L110" t="s">
        <v>8407</v>
      </c>
      <c r="M110" t="s">
        <v>18</v>
      </c>
      <c r="N110">
        <v>0</v>
      </c>
    </row>
    <row r="111" spans="1:14" x14ac:dyDescent="0.25">
      <c r="A111" t="s">
        <v>37</v>
      </c>
      <c r="B111" t="s">
        <v>8304</v>
      </c>
      <c r="C111">
        <v>0</v>
      </c>
      <c r="D111" t="s">
        <v>16</v>
      </c>
      <c r="E111">
        <v>0</v>
      </c>
      <c r="F111">
        <v>4000</v>
      </c>
      <c r="G111">
        <v>4000</v>
      </c>
      <c r="H111" t="s">
        <v>24</v>
      </c>
      <c r="I111" t="s">
        <v>17</v>
      </c>
      <c r="J111" t="s">
        <v>17</v>
      </c>
      <c r="K111" t="s">
        <v>5424</v>
      </c>
      <c r="L111" t="s">
        <v>6320</v>
      </c>
      <c r="M111" t="s">
        <v>18</v>
      </c>
      <c r="N111">
        <v>0</v>
      </c>
    </row>
    <row r="112" spans="1:14" x14ac:dyDescent="0.25">
      <c r="A112" t="s">
        <v>41</v>
      </c>
      <c r="B112" t="s">
        <v>1880</v>
      </c>
      <c r="C112">
        <v>0</v>
      </c>
      <c r="D112" t="s">
        <v>16</v>
      </c>
      <c r="E112">
        <v>9000</v>
      </c>
      <c r="F112">
        <v>0</v>
      </c>
      <c r="G112">
        <v>9000</v>
      </c>
      <c r="H112" t="s">
        <v>16</v>
      </c>
      <c r="I112" t="s">
        <v>17</v>
      </c>
      <c r="J112" t="s">
        <v>2968</v>
      </c>
      <c r="K112" t="s">
        <v>17</v>
      </c>
      <c r="L112" t="s">
        <v>2967</v>
      </c>
      <c r="M112" t="s">
        <v>18</v>
      </c>
      <c r="N112">
        <v>0</v>
      </c>
    </row>
    <row r="113" spans="1:14" x14ac:dyDescent="0.25">
      <c r="A113" t="s">
        <v>56</v>
      </c>
      <c r="B113" t="s">
        <v>2477</v>
      </c>
      <c r="C113">
        <v>0</v>
      </c>
      <c r="D113" t="s">
        <v>16</v>
      </c>
      <c r="E113">
        <v>100.2</v>
      </c>
      <c r="F113">
        <v>100.2</v>
      </c>
      <c r="G113">
        <v>0</v>
      </c>
      <c r="H113" t="s">
        <v>16</v>
      </c>
      <c r="I113" t="s">
        <v>17</v>
      </c>
      <c r="J113" t="s">
        <v>6851</v>
      </c>
      <c r="K113" t="s">
        <v>6852</v>
      </c>
      <c r="L113" t="s">
        <v>17</v>
      </c>
      <c r="M113" t="s">
        <v>18</v>
      </c>
      <c r="N113">
        <v>0</v>
      </c>
    </row>
    <row r="114" spans="1:14" x14ac:dyDescent="0.25">
      <c r="A114" t="s">
        <v>58</v>
      </c>
      <c r="B114" t="s">
        <v>257</v>
      </c>
      <c r="C114">
        <v>0</v>
      </c>
      <c r="D114" t="s">
        <v>16</v>
      </c>
      <c r="E114">
        <v>11876.4</v>
      </c>
      <c r="F114">
        <v>11876.4</v>
      </c>
      <c r="G114">
        <v>0</v>
      </c>
      <c r="H114" t="s">
        <v>16</v>
      </c>
      <c r="I114" t="s">
        <v>17</v>
      </c>
      <c r="J114" t="s">
        <v>8408</v>
      </c>
      <c r="K114" t="s">
        <v>8409</v>
      </c>
      <c r="L114" t="s">
        <v>17</v>
      </c>
      <c r="M114" t="s">
        <v>18</v>
      </c>
      <c r="N114">
        <v>0</v>
      </c>
    </row>
    <row r="115" spans="1:14" x14ac:dyDescent="0.25">
      <c r="A115" t="s">
        <v>22</v>
      </c>
      <c r="B115" t="s">
        <v>1589</v>
      </c>
      <c r="C115">
        <v>0</v>
      </c>
      <c r="D115" t="s">
        <v>16</v>
      </c>
      <c r="E115">
        <v>0</v>
      </c>
      <c r="F115">
        <v>4197.22</v>
      </c>
      <c r="G115">
        <v>4197.22</v>
      </c>
      <c r="H115" t="s">
        <v>24</v>
      </c>
      <c r="I115" t="s">
        <v>17</v>
      </c>
      <c r="J115" t="s">
        <v>17</v>
      </c>
      <c r="K115" t="s">
        <v>8410</v>
      </c>
      <c r="L115" t="s">
        <v>8411</v>
      </c>
      <c r="M115" t="s">
        <v>18</v>
      </c>
      <c r="N115">
        <v>0</v>
      </c>
    </row>
    <row r="116" spans="1:14" x14ac:dyDescent="0.25">
      <c r="A116" t="s">
        <v>56</v>
      </c>
      <c r="B116" t="s">
        <v>2423</v>
      </c>
      <c r="C116">
        <v>0</v>
      </c>
      <c r="D116" t="s">
        <v>16</v>
      </c>
      <c r="E116">
        <v>938</v>
      </c>
      <c r="F116">
        <v>938</v>
      </c>
      <c r="G116">
        <v>0</v>
      </c>
      <c r="H116" t="s">
        <v>16</v>
      </c>
      <c r="I116" t="s">
        <v>17</v>
      </c>
      <c r="J116" t="s">
        <v>7954</v>
      </c>
      <c r="K116" t="s">
        <v>6654</v>
      </c>
      <c r="L116" t="s">
        <v>8412</v>
      </c>
      <c r="M116" t="s">
        <v>18</v>
      </c>
      <c r="N116">
        <v>0</v>
      </c>
    </row>
    <row r="117" spans="1:14" x14ac:dyDescent="0.25">
      <c r="A117" t="s">
        <v>14</v>
      </c>
      <c r="B117" t="s">
        <v>1589</v>
      </c>
      <c r="C117">
        <v>0</v>
      </c>
      <c r="D117" t="s">
        <v>16</v>
      </c>
      <c r="E117">
        <v>4197.22</v>
      </c>
      <c r="F117">
        <v>4197.22</v>
      </c>
      <c r="G117">
        <v>0</v>
      </c>
      <c r="H117" t="s">
        <v>16</v>
      </c>
      <c r="I117" t="s">
        <v>17</v>
      </c>
      <c r="J117" t="s">
        <v>8009</v>
      </c>
      <c r="K117" t="s">
        <v>8413</v>
      </c>
      <c r="L117" t="s">
        <v>8414</v>
      </c>
      <c r="M117" t="s">
        <v>18</v>
      </c>
      <c r="N117">
        <v>0</v>
      </c>
    </row>
    <row r="118" spans="1:14" x14ac:dyDescent="0.25">
      <c r="A118" t="s">
        <v>47</v>
      </c>
      <c r="B118" t="s">
        <v>2306</v>
      </c>
      <c r="C118">
        <v>0</v>
      </c>
      <c r="D118" t="s">
        <v>16</v>
      </c>
      <c r="E118">
        <v>3500</v>
      </c>
      <c r="F118">
        <v>0</v>
      </c>
      <c r="G118">
        <v>3500</v>
      </c>
      <c r="H118" t="s">
        <v>16</v>
      </c>
      <c r="I118" t="s">
        <v>17</v>
      </c>
      <c r="J118" t="s">
        <v>5277</v>
      </c>
      <c r="K118" t="s">
        <v>17</v>
      </c>
      <c r="L118" t="s">
        <v>5276</v>
      </c>
      <c r="M118" t="s">
        <v>18</v>
      </c>
      <c r="N118">
        <v>0</v>
      </c>
    </row>
    <row r="119" spans="1:14" x14ac:dyDescent="0.25">
      <c r="A119" t="s">
        <v>58</v>
      </c>
      <c r="B119" t="s">
        <v>271</v>
      </c>
      <c r="C119">
        <v>0</v>
      </c>
      <c r="D119" t="s">
        <v>16</v>
      </c>
      <c r="E119">
        <v>5220</v>
      </c>
      <c r="F119">
        <v>5220</v>
      </c>
      <c r="G119">
        <v>0</v>
      </c>
      <c r="H119" t="s">
        <v>16</v>
      </c>
      <c r="I119" t="s">
        <v>17</v>
      </c>
      <c r="J119" t="s">
        <v>8415</v>
      </c>
      <c r="K119" t="s">
        <v>8416</v>
      </c>
      <c r="L119" t="s">
        <v>17</v>
      </c>
      <c r="M119" t="s">
        <v>18</v>
      </c>
      <c r="N119">
        <v>0</v>
      </c>
    </row>
    <row r="120" spans="1:14" x14ac:dyDescent="0.25">
      <c r="A120" t="s">
        <v>86</v>
      </c>
      <c r="B120" t="s">
        <v>8311</v>
      </c>
      <c r="C120">
        <v>0</v>
      </c>
      <c r="D120" t="s">
        <v>16</v>
      </c>
      <c r="E120">
        <v>5998.85</v>
      </c>
      <c r="F120">
        <v>6000</v>
      </c>
      <c r="G120">
        <v>1.1499999999999999</v>
      </c>
      <c r="H120" t="s">
        <v>24</v>
      </c>
      <c r="I120" t="s">
        <v>17</v>
      </c>
      <c r="J120" t="s">
        <v>8417</v>
      </c>
      <c r="K120" t="s">
        <v>8418</v>
      </c>
      <c r="L120" t="s">
        <v>6594</v>
      </c>
      <c r="M120" t="s">
        <v>18</v>
      </c>
      <c r="N120">
        <v>0</v>
      </c>
    </row>
    <row r="121" spans="1:14" x14ac:dyDescent="0.25">
      <c r="A121" t="s">
        <v>37</v>
      </c>
      <c r="B121" t="s">
        <v>2211</v>
      </c>
      <c r="C121">
        <v>0</v>
      </c>
      <c r="D121" t="s">
        <v>16</v>
      </c>
      <c r="E121">
        <v>0</v>
      </c>
      <c r="F121">
        <v>5000</v>
      </c>
      <c r="G121">
        <v>5000</v>
      </c>
      <c r="H121" t="s">
        <v>24</v>
      </c>
      <c r="I121" t="s">
        <v>17</v>
      </c>
      <c r="J121" t="s">
        <v>17</v>
      </c>
      <c r="K121" t="s">
        <v>6196</v>
      </c>
      <c r="L121" t="s">
        <v>6195</v>
      </c>
      <c r="M121" t="s">
        <v>18</v>
      </c>
      <c r="N121">
        <v>0</v>
      </c>
    </row>
    <row r="122" spans="1:14" x14ac:dyDescent="0.25">
      <c r="A122" t="s">
        <v>88</v>
      </c>
      <c r="B122" t="s">
        <v>2027</v>
      </c>
      <c r="C122">
        <v>0</v>
      </c>
      <c r="D122" t="s">
        <v>16</v>
      </c>
      <c r="E122">
        <v>0</v>
      </c>
      <c r="F122">
        <v>1000</v>
      </c>
      <c r="G122">
        <v>1000</v>
      </c>
      <c r="H122" t="s">
        <v>24</v>
      </c>
      <c r="I122" t="s">
        <v>17</v>
      </c>
      <c r="J122" t="s">
        <v>17</v>
      </c>
      <c r="K122" t="s">
        <v>6392</v>
      </c>
      <c r="L122" t="s">
        <v>5582</v>
      </c>
      <c r="M122" t="s">
        <v>18</v>
      </c>
      <c r="N122">
        <v>0</v>
      </c>
    </row>
    <row r="123" spans="1:14" x14ac:dyDescent="0.25">
      <c r="A123" t="s">
        <v>22</v>
      </c>
      <c r="B123" t="s">
        <v>6822</v>
      </c>
      <c r="C123">
        <v>0</v>
      </c>
      <c r="D123" t="s">
        <v>16</v>
      </c>
      <c r="E123">
        <v>0</v>
      </c>
      <c r="F123">
        <v>33102.71</v>
      </c>
      <c r="G123">
        <v>33102.71</v>
      </c>
      <c r="H123" t="s">
        <v>24</v>
      </c>
      <c r="I123" t="s">
        <v>17</v>
      </c>
      <c r="J123" t="s">
        <v>17</v>
      </c>
      <c r="K123" t="s">
        <v>8419</v>
      </c>
      <c r="L123" t="s">
        <v>8420</v>
      </c>
      <c r="M123" t="s">
        <v>18</v>
      </c>
      <c r="N123">
        <v>0</v>
      </c>
    </row>
    <row r="124" spans="1:14" x14ac:dyDescent="0.25">
      <c r="A124" t="s">
        <v>275</v>
      </c>
      <c r="B124" t="s">
        <v>238</v>
      </c>
      <c r="C124">
        <v>0</v>
      </c>
      <c r="D124" t="s">
        <v>16</v>
      </c>
      <c r="E124">
        <v>14507.57</v>
      </c>
      <c r="F124">
        <v>14507.57</v>
      </c>
      <c r="G124">
        <v>0</v>
      </c>
      <c r="H124" t="s">
        <v>16</v>
      </c>
      <c r="I124" t="s">
        <v>17</v>
      </c>
      <c r="J124" t="s">
        <v>8421</v>
      </c>
      <c r="K124" t="s">
        <v>8422</v>
      </c>
      <c r="L124" t="s">
        <v>17</v>
      </c>
      <c r="M124" t="s">
        <v>18</v>
      </c>
      <c r="N124">
        <v>0</v>
      </c>
    </row>
    <row r="125" spans="1:14" x14ac:dyDescent="0.25">
      <c r="A125" t="s">
        <v>276</v>
      </c>
      <c r="B125" t="s">
        <v>277</v>
      </c>
      <c r="C125">
        <v>0</v>
      </c>
      <c r="D125" t="s">
        <v>16</v>
      </c>
      <c r="E125">
        <v>283876.15999999997</v>
      </c>
      <c r="F125">
        <v>283876.15999999997</v>
      </c>
      <c r="G125">
        <v>0</v>
      </c>
      <c r="H125" t="s">
        <v>16</v>
      </c>
      <c r="I125" t="s">
        <v>17</v>
      </c>
      <c r="J125" t="s">
        <v>6844</v>
      </c>
      <c r="K125" t="s">
        <v>6845</v>
      </c>
      <c r="L125" t="s">
        <v>17</v>
      </c>
      <c r="M125" t="s">
        <v>18</v>
      </c>
      <c r="N125">
        <v>0</v>
      </c>
    </row>
    <row r="126" spans="1:14" x14ac:dyDescent="0.25">
      <c r="A126" t="s">
        <v>153</v>
      </c>
      <c r="B126" t="s">
        <v>8311</v>
      </c>
      <c r="C126">
        <v>0</v>
      </c>
      <c r="D126" t="s">
        <v>16</v>
      </c>
      <c r="E126">
        <v>6000</v>
      </c>
      <c r="F126">
        <v>0</v>
      </c>
      <c r="G126">
        <v>6000</v>
      </c>
      <c r="H126" t="s">
        <v>16</v>
      </c>
      <c r="I126" t="s">
        <v>17</v>
      </c>
      <c r="J126" t="s">
        <v>3320</v>
      </c>
      <c r="K126" t="s">
        <v>17</v>
      </c>
      <c r="L126" t="s">
        <v>174</v>
      </c>
      <c r="M126" t="s">
        <v>18</v>
      </c>
      <c r="N126">
        <v>0</v>
      </c>
    </row>
    <row r="127" spans="1:14" x14ac:dyDescent="0.25">
      <c r="A127" t="s">
        <v>34</v>
      </c>
      <c r="B127" t="s">
        <v>5780</v>
      </c>
      <c r="C127">
        <v>0</v>
      </c>
      <c r="D127" t="s">
        <v>16</v>
      </c>
      <c r="E127">
        <v>0</v>
      </c>
      <c r="F127">
        <v>38472.9</v>
      </c>
      <c r="G127">
        <v>38472.9</v>
      </c>
      <c r="H127" t="s">
        <v>24</v>
      </c>
      <c r="I127" t="s">
        <v>17</v>
      </c>
      <c r="J127" t="s">
        <v>17</v>
      </c>
      <c r="K127" t="s">
        <v>8423</v>
      </c>
      <c r="L127" t="s">
        <v>8424</v>
      </c>
      <c r="M127" t="s">
        <v>18</v>
      </c>
      <c r="N127">
        <v>0</v>
      </c>
    </row>
    <row r="128" spans="1:14" x14ac:dyDescent="0.25">
      <c r="A128" t="s">
        <v>22</v>
      </c>
      <c r="B128" t="s">
        <v>2284</v>
      </c>
      <c r="C128">
        <v>0</v>
      </c>
      <c r="D128" t="s">
        <v>16</v>
      </c>
      <c r="E128">
        <v>0</v>
      </c>
      <c r="F128">
        <v>1125</v>
      </c>
      <c r="G128">
        <v>1125</v>
      </c>
      <c r="H128" t="s">
        <v>24</v>
      </c>
      <c r="I128" t="s">
        <v>17</v>
      </c>
      <c r="J128" t="s">
        <v>17</v>
      </c>
      <c r="K128" t="s">
        <v>8425</v>
      </c>
      <c r="L128" t="s">
        <v>8426</v>
      </c>
      <c r="M128" t="s">
        <v>18</v>
      </c>
      <c r="N128">
        <v>0</v>
      </c>
    </row>
    <row r="129" spans="1:14" x14ac:dyDescent="0.25">
      <c r="A129" t="s">
        <v>112</v>
      </c>
      <c r="B129" t="s">
        <v>8427</v>
      </c>
      <c r="C129">
        <v>0</v>
      </c>
      <c r="D129" t="s">
        <v>16</v>
      </c>
      <c r="E129">
        <v>9.4600000000000009</v>
      </c>
      <c r="F129">
        <v>0</v>
      </c>
      <c r="G129">
        <v>9.4600000000000009</v>
      </c>
      <c r="H129" t="s">
        <v>16</v>
      </c>
      <c r="I129" t="s">
        <v>17</v>
      </c>
      <c r="J129" t="s">
        <v>8428</v>
      </c>
      <c r="K129" t="s">
        <v>17</v>
      </c>
      <c r="L129" t="s">
        <v>8429</v>
      </c>
      <c r="M129" t="s">
        <v>18</v>
      </c>
      <c r="N129">
        <v>0</v>
      </c>
    </row>
    <row r="130" spans="1:14" x14ac:dyDescent="0.25">
      <c r="A130" t="s">
        <v>22</v>
      </c>
      <c r="B130" t="s">
        <v>2486</v>
      </c>
      <c r="C130">
        <v>0</v>
      </c>
      <c r="D130" t="s">
        <v>16</v>
      </c>
      <c r="E130">
        <v>0</v>
      </c>
      <c r="F130">
        <v>1610.9</v>
      </c>
      <c r="G130">
        <v>1610.9</v>
      </c>
      <c r="H130" t="s">
        <v>24</v>
      </c>
      <c r="I130" t="s">
        <v>17</v>
      </c>
      <c r="J130" t="s">
        <v>17</v>
      </c>
      <c r="K130" t="s">
        <v>8430</v>
      </c>
      <c r="L130" t="s">
        <v>8431</v>
      </c>
      <c r="M130" t="s">
        <v>18</v>
      </c>
      <c r="N130">
        <v>0</v>
      </c>
    </row>
    <row r="131" spans="1:14" x14ac:dyDescent="0.25">
      <c r="A131" t="s">
        <v>22</v>
      </c>
      <c r="B131" t="s">
        <v>6790</v>
      </c>
      <c r="C131">
        <v>0</v>
      </c>
      <c r="D131" t="s">
        <v>16</v>
      </c>
      <c r="E131">
        <v>0</v>
      </c>
      <c r="F131">
        <v>13482.45</v>
      </c>
      <c r="G131">
        <v>13482.45</v>
      </c>
      <c r="H131" t="s">
        <v>24</v>
      </c>
      <c r="I131" t="s">
        <v>17</v>
      </c>
      <c r="J131" t="s">
        <v>17</v>
      </c>
      <c r="K131" t="s">
        <v>8432</v>
      </c>
      <c r="L131" t="s">
        <v>8433</v>
      </c>
      <c r="M131" t="s">
        <v>18</v>
      </c>
      <c r="N131">
        <v>0</v>
      </c>
    </row>
    <row r="132" spans="1:14" x14ac:dyDescent="0.25">
      <c r="A132" t="s">
        <v>8434</v>
      </c>
      <c r="B132" t="s">
        <v>50</v>
      </c>
      <c r="C132">
        <v>0</v>
      </c>
      <c r="D132" t="s">
        <v>16</v>
      </c>
      <c r="E132">
        <v>1642.83</v>
      </c>
      <c r="F132">
        <v>0</v>
      </c>
      <c r="G132">
        <v>1642.83</v>
      </c>
      <c r="H132" t="s">
        <v>16</v>
      </c>
      <c r="I132" t="s">
        <v>17</v>
      </c>
      <c r="J132" t="s">
        <v>768</v>
      </c>
      <c r="K132" t="s">
        <v>17</v>
      </c>
      <c r="L132" t="s">
        <v>766</v>
      </c>
      <c r="M132" t="s">
        <v>18</v>
      </c>
      <c r="N132">
        <v>0</v>
      </c>
    </row>
    <row r="133" spans="1:14" x14ac:dyDescent="0.25">
      <c r="A133" t="s">
        <v>86</v>
      </c>
      <c r="B133" t="s">
        <v>2144</v>
      </c>
      <c r="C133">
        <v>0</v>
      </c>
      <c r="D133" t="s">
        <v>16</v>
      </c>
      <c r="E133">
        <v>500</v>
      </c>
      <c r="F133">
        <v>0</v>
      </c>
      <c r="G133">
        <v>500</v>
      </c>
      <c r="H133" t="s">
        <v>16</v>
      </c>
      <c r="I133" t="s">
        <v>17</v>
      </c>
      <c r="J133" t="s">
        <v>8435</v>
      </c>
      <c r="K133" t="s">
        <v>17</v>
      </c>
      <c r="L133" t="s">
        <v>8436</v>
      </c>
      <c r="M133" t="s">
        <v>18</v>
      </c>
      <c r="N133">
        <v>0</v>
      </c>
    </row>
    <row r="134" spans="1:14" x14ac:dyDescent="0.25">
      <c r="A134" t="s">
        <v>37</v>
      </c>
      <c r="B134" t="s">
        <v>1589</v>
      </c>
      <c r="C134">
        <v>0</v>
      </c>
      <c r="D134" t="s">
        <v>16</v>
      </c>
      <c r="E134">
        <v>0</v>
      </c>
      <c r="F134">
        <v>4000</v>
      </c>
      <c r="G134">
        <v>4000</v>
      </c>
      <c r="H134" t="s">
        <v>24</v>
      </c>
      <c r="I134" t="s">
        <v>17</v>
      </c>
      <c r="J134" t="s">
        <v>17</v>
      </c>
      <c r="K134" t="s">
        <v>3691</v>
      </c>
      <c r="L134" t="s">
        <v>3692</v>
      </c>
      <c r="M134" t="s">
        <v>18</v>
      </c>
      <c r="N134">
        <v>0</v>
      </c>
    </row>
    <row r="135" spans="1:14" x14ac:dyDescent="0.25">
      <c r="A135" t="s">
        <v>8437</v>
      </c>
      <c r="B135" t="s">
        <v>80</v>
      </c>
      <c r="C135">
        <v>0</v>
      </c>
      <c r="D135" t="s">
        <v>16</v>
      </c>
      <c r="E135">
        <v>11378.06</v>
      </c>
      <c r="F135">
        <v>11378.06</v>
      </c>
      <c r="G135">
        <v>0</v>
      </c>
      <c r="H135" t="s">
        <v>16</v>
      </c>
      <c r="I135" t="s">
        <v>17</v>
      </c>
      <c r="J135" t="s">
        <v>577</v>
      </c>
      <c r="K135" t="s">
        <v>368</v>
      </c>
      <c r="L135" t="s">
        <v>17</v>
      </c>
      <c r="M135" t="s">
        <v>18</v>
      </c>
      <c r="N135">
        <v>0</v>
      </c>
    </row>
    <row r="136" spans="1:14" x14ac:dyDescent="0.25">
      <c r="A136" t="s">
        <v>47</v>
      </c>
      <c r="B136" t="s">
        <v>1506</v>
      </c>
      <c r="C136">
        <v>0</v>
      </c>
      <c r="D136" t="s">
        <v>16</v>
      </c>
      <c r="E136">
        <v>10600</v>
      </c>
      <c r="F136">
        <v>0</v>
      </c>
      <c r="G136">
        <v>10600</v>
      </c>
      <c r="H136" t="s">
        <v>16</v>
      </c>
      <c r="I136" t="s">
        <v>17</v>
      </c>
      <c r="J136" t="s">
        <v>3367</v>
      </c>
      <c r="K136" t="s">
        <v>17</v>
      </c>
      <c r="L136" t="s">
        <v>3366</v>
      </c>
      <c r="M136" t="s">
        <v>18</v>
      </c>
      <c r="N136">
        <v>0</v>
      </c>
    </row>
    <row r="137" spans="1:14" x14ac:dyDescent="0.25">
      <c r="A137" t="s">
        <v>88</v>
      </c>
      <c r="B137" t="s">
        <v>2180</v>
      </c>
      <c r="C137">
        <v>0</v>
      </c>
      <c r="D137" t="s">
        <v>16</v>
      </c>
      <c r="E137">
        <v>0</v>
      </c>
      <c r="F137">
        <v>5000</v>
      </c>
      <c r="G137">
        <v>5000</v>
      </c>
      <c r="H137" t="s">
        <v>24</v>
      </c>
      <c r="I137" t="s">
        <v>17</v>
      </c>
      <c r="J137" t="s">
        <v>17</v>
      </c>
      <c r="K137" t="s">
        <v>7281</v>
      </c>
      <c r="L137" t="s">
        <v>7279</v>
      </c>
      <c r="M137" t="s">
        <v>18</v>
      </c>
      <c r="N137">
        <v>0</v>
      </c>
    </row>
    <row r="138" spans="1:14" x14ac:dyDescent="0.25">
      <c r="A138" t="s">
        <v>37</v>
      </c>
      <c r="B138" t="s">
        <v>1552</v>
      </c>
      <c r="C138">
        <v>0</v>
      </c>
      <c r="D138" t="s">
        <v>16</v>
      </c>
      <c r="E138">
        <v>0</v>
      </c>
      <c r="F138">
        <v>100</v>
      </c>
      <c r="G138">
        <v>100</v>
      </c>
      <c r="H138" t="s">
        <v>24</v>
      </c>
      <c r="I138" t="s">
        <v>17</v>
      </c>
      <c r="J138" t="s">
        <v>17</v>
      </c>
      <c r="K138" t="s">
        <v>5364</v>
      </c>
      <c r="L138" t="s">
        <v>5363</v>
      </c>
      <c r="M138" t="s">
        <v>18</v>
      </c>
      <c r="N138">
        <v>0</v>
      </c>
    </row>
    <row r="139" spans="1:14" x14ac:dyDescent="0.25">
      <c r="A139" t="s">
        <v>56</v>
      </c>
      <c r="B139" t="s">
        <v>122</v>
      </c>
      <c r="C139">
        <v>0</v>
      </c>
      <c r="D139" t="s">
        <v>16</v>
      </c>
      <c r="E139">
        <v>0</v>
      </c>
      <c r="F139">
        <v>26737.5</v>
      </c>
      <c r="G139">
        <v>26737.5</v>
      </c>
      <c r="H139" t="s">
        <v>24</v>
      </c>
      <c r="I139" t="s">
        <v>17</v>
      </c>
      <c r="J139" t="s">
        <v>17</v>
      </c>
      <c r="K139" t="s">
        <v>8438</v>
      </c>
      <c r="L139" t="s">
        <v>7947</v>
      </c>
      <c r="M139" t="s">
        <v>18</v>
      </c>
      <c r="N139">
        <v>0</v>
      </c>
    </row>
    <row r="140" spans="1:14" x14ac:dyDescent="0.25">
      <c r="A140" t="s">
        <v>554</v>
      </c>
      <c r="B140" t="s">
        <v>177</v>
      </c>
      <c r="C140">
        <v>0</v>
      </c>
      <c r="D140" t="s">
        <v>16</v>
      </c>
      <c r="E140">
        <v>11288.03</v>
      </c>
      <c r="F140">
        <v>11288.03</v>
      </c>
      <c r="G140">
        <v>0</v>
      </c>
      <c r="H140" t="s">
        <v>16</v>
      </c>
      <c r="I140" t="s">
        <v>17</v>
      </c>
      <c r="J140" t="s">
        <v>5172</v>
      </c>
      <c r="K140" t="s">
        <v>5173</v>
      </c>
      <c r="L140" t="s">
        <v>17</v>
      </c>
      <c r="M140" t="s">
        <v>18</v>
      </c>
      <c r="N140">
        <v>0</v>
      </c>
    </row>
    <row r="141" spans="1:14" x14ac:dyDescent="0.25">
      <c r="A141" t="s">
        <v>14</v>
      </c>
      <c r="B141" t="s">
        <v>2486</v>
      </c>
      <c r="C141">
        <v>0</v>
      </c>
      <c r="D141" t="s">
        <v>16</v>
      </c>
      <c r="E141">
        <v>1610.9</v>
      </c>
      <c r="F141">
        <v>2340.9</v>
      </c>
      <c r="G141">
        <v>730</v>
      </c>
      <c r="H141" t="s">
        <v>24</v>
      </c>
      <c r="I141" t="s">
        <v>17</v>
      </c>
      <c r="J141" t="s">
        <v>8439</v>
      </c>
      <c r="K141" t="s">
        <v>8440</v>
      </c>
      <c r="L141" t="s">
        <v>8441</v>
      </c>
      <c r="M141" t="s">
        <v>18</v>
      </c>
      <c r="N141">
        <v>0</v>
      </c>
    </row>
    <row r="142" spans="1:14" x14ac:dyDescent="0.25">
      <c r="A142" t="s">
        <v>153</v>
      </c>
      <c r="B142" t="s">
        <v>2275</v>
      </c>
      <c r="C142">
        <v>0</v>
      </c>
      <c r="D142" t="s">
        <v>16</v>
      </c>
      <c r="E142">
        <v>10000</v>
      </c>
      <c r="F142">
        <v>0</v>
      </c>
      <c r="G142">
        <v>10000</v>
      </c>
      <c r="H142" t="s">
        <v>16</v>
      </c>
      <c r="I142" t="s">
        <v>17</v>
      </c>
      <c r="J142" t="s">
        <v>8442</v>
      </c>
      <c r="K142" t="s">
        <v>17</v>
      </c>
      <c r="L142" t="s">
        <v>8443</v>
      </c>
      <c r="M142" t="s">
        <v>18</v>
      </c>
      <c r="N142">
        <v>0</v>
      </c>
    </row>
    <row r="143" spans="1:14" x14ac:dyDescent="0.25">
      <c r="A143" t="s">
        <v>112</v>
      </c>
      <c r="B143" t="s">
        <v>7091</v>
      </c>
      <c r="C143">
        <v>0</v>
      </c>
      <c r="D143" t="s">
        <v>16</v>
      </c>
      <c r="E143">
        <v>0</v>
      </c>
      <c r="F143">
        <v>2.11</v>
      </c>
      <c r="G143">
        <v>2.11</v>
      </c>
      <c r="H143" t="s">
        <v>24</v>
      </c>
      <c r="I143" t="s">
        <v>17</v>
      </c>
      <c r="J143" t="s">
        <v>17</v>
      </c>
      <c r="K143" t="s">
        <v>8444</v>
      </c>
      <c r="L143" t="s">
        <v>8445</v>
      </c>
      <c r="M143" t="s">
        <v>18</v>
      </c>
      <c r="N143">
        <v>0</v>
      </c>
    </row>
    <row r="144" spans="1:14" x14ac:dyDescent="0.25">
      <c r="A144" t="s">
        <v>189</v>
      </c>
      <c r="B144" t="s">
        <v>6795</v>
      </c>
      <c r="C144">
        <v>0</v>
      </c>
      <c r="D144" t="s">
        <v>16</v>
      </c>
      <c r="E144">
        <v>0</v>
      </c>
      <c r="F144">
        <v>5998.85</v>
      </c>
      <c r="G144">
        <v>5998.85</v>
      </c>
      <c r="H144" t="s">
        <v>24</v>
      </c>
      <c r="I144" t="s">
        <v>17</v>
      </c>
      <c r="J144" t="s">
        <v>17</v>
      </c>
      <c r="K144" t="s">
        <v>8446</v>
      </c>
      <c r="L144" t="s">
        <v>8447</v>
      </c>
      <c r="M144" t="s">
        <v>18</v>
      </c>
      <c r="N144">
        <v>0</v>
      </c>
    </row>
    <row r="145" spans="1:14" x14ac:dyDescent="0.25">
      <c r="A145" t="s">
        <v>47</v>
      </c>
      <c r="B145" t="s">
        <v>1552</v>
      </c>
      <c r="C145">
        <v>0</v>
      </c>
      <c r="D145" t="s">
        <v>16</v>
      </c>
      <c r="E145">
        <v>100</v>
      </c>
      <c r="F145">
        <v>0</v>
      </c>
      <c r="G145">
        <v>100</v>
      </c>
      <c r="H145" t="s">
        <v>16</v>
      </c>
      <c r="I145" t="s">
        <v>17</v>
      </c>
      <c r="J145" t="s">
        <v>3413</v>
      </c>
      <c r="K145" t="s">
        <v>17</v>
      </c>
      <c r="L145" t="s">
        <v>3412</v>
      </c>
      <c r="M145" t="s">
        <v>18</v>
      </c>
      <c r="N145">
        <v>0</v>
      </c>
    </row>
    <row r="146" spans="1:14" x14ac:dyDescent="0.25">
      <c r="A146" t="s">
        <v>14</v>
      </c>
      <c r="B146" t="s">
        <v>1546</v>
      </c>
      <c r="C146">
        <v>0</v>
      </c>
      <c r="D146" t="s">
        <v>16</v>
      </c>
      <c r="E146">
        <v>8.83</v>
      </c>
      <c r="F146">
        <v>8.83</v>
      </c>
      <c r="G146">
        <v>0</v>
      </c>
      <c r="H146" t="s">
        <v>16</v>
      </c>
      <c r="I146" t="s">
        <v>17</v>
      </c>
      <c r="J146" t="s">
        <v>8005</v>
      </c>
      <c r="K146" t="s">
        <v>8448</v>
      </c>
      <c r="L146" t="s">
        <v>8449</v>
      </c>
      <c r="M146" t="s">
        <v>18</v>
      </c>
      <c r="N146">
        <v>0</v>
      </c>
    </row>
    <row r="147" spans="1:14" x14ac:dyDescent="0.25">
      <c r="A147" t="s">
        <v>30</v>
      </c>
      <c r="B147" t="s">
        <v>303</v>
      </c>
      <c r="C147">
        <v>0</v>
      </c>
      <c r="D147" t="s">
        <v>16</v>
      </c>
      <c r="E147">
        <v>587474.96</v>
      </c>
      <c r="F147">
        <v>587474.96</v>
      </c>
      <c r="G147">
        <v>0</v>
      </c>
      <c r="H147" t="s">
        <v>16</v>
      </c>
      <c r="I147" t="s">
        <v>17</v>
      </c>
      <c r="J147" t="s">
        <v>8450</v>
      </c>
      <c r="K147" t="s">
        <v>8451</v>
      </c>
      <c r="L147" t="s">
        <v>17</v>
      </c>
      <c r="M147" t="s">
        <v>18</v>
      </c>
      <c r="N147">
        <v>0</v>
      </c>
    </row>
    <row r="148" spans="1:14" x14ac:dyDescent="0.25">
      <c r="A148" t="s">
        <v>88</v>
      </c>
      <c r="B148" t="s">
        <v>1860</v>
      </c>
      <c r="C148">
        <v>0</v>
      </c>
      <c r="D148" t="s">
        <v>16</v>
      </c>
      <c r="E148">
        <v>0</v>
      </c>
      <c r="F148">
        <v>500</v>
      </c>
      <c r="G148">
        <v>500</v>
      </c>
      <c r="H148" t="s">
        <v>24</v>
      </c>
      <c r="I148" t="s">
        <v>17</v>
      </c>
      <c r="J148" t="s">
        <v>17</v>
      </c>
      <c r="K148" t="s">
        <v>5615</v>
      </c>
      <c r="L148" t="s">
        <v>5613</v>
      </c>
      <c r="M148" t="s">
        <v>18</v>
      </c>
      <c r="N148">
        <v>0</v>
      </c>
    </row>
    <row r="149" spans="1:14" x14ac:dyDescent="0.25">
      <c r="A149" t="s">
        <v>30</v>
      </c>
      <c r="B149" t="s">
        <v>305</v>
      </c>
      <c r="C149">
        <v>0</v>
      </c>
      <c r="D149" t="s">
        <v>16</v>
      </c>
      <c r="E149">
        <v>8222.11</v>
      </c>
      <c r="F149">
        <v>8222.11</v>
      </c>
      <c r="G149">
        <v>0</v>
      </c>
      <c r="H149" t="s">
        <v>16</v>
      </c>
      <c r="I149" t="s">
        <v>17</v>
      </c>
      <c r="J149" t="s">
        <v>8452</v>
      </c>
      <c r="K149" t="s">
        <v>8453</v>
      </c>
      <c r="L149" t="s">
        <v>17</v>
      </c>
      <c r="M149" t="s">
        <v>18</v>
      </c>
      <c r="N149">
        <v>0</v>
      </c>
    </row>
    <row r="150" spans="1:14" x14ac:dyDescent="0.25">
      <c r="A150" t="s">
        <v>41</v>
      </c>
      <c r="B150" t="s">
        <v>1530</v>
      </c>
      <c r="C150">
        <v>0</v>
      </c>
      <c r="D150" t="s">
        <v>16</v>
      </c>
      <c r="E150">
        <v>1000</v>
      </c>
      <c r="F150">
        <v>0</v>
      </c>
      <c r="G150">
        <v>1000</v>
      </c>
      <c r="H150" t="s">
        <v>16</v>
      </c>
      <c r="I150" t="s">
        <v>17</v>
      </c>
      <c r="J150" t="s">
        <v>2823</v>
      </c>
      <c r="K150" t="s">
        <v>17</v>
      </c>
      <c r="L150" t="s">
        <v>2821</v>
      </c>
      <c r="M150" t="s">
        <v>18</v>
      </c>
      <c r="N150">
        <v>0</v>
      </c>
    </row>
    <row r="151" spans="1:14" x14ac:dyDescent="0.25">
      <c r="A151" t="s">
        <v>8454</v>
      </c>
      <c r="B151" t="s">
        <v>50</v>
      </c>
      <c r="C151">
        <v>0</v>
      </c>
      <c r="D151" t="s">
        <v>16</v>
      </c>
      <c r="E151">
        <v>295.14</v>
      </c>
      <c r="F151">
        <v>0</v>
      </c>
      <c r="G151">
        <v>295.14</v>
      </c>
      <c r="H151" t="s">
        <v>16</v>
      </c>
      <c r="I151" t="s">
        <v>17</v>
      </c>
      <c r="J151" t="s">
        <v>775</v>
      </c>
      <c r="K151" t="s">
        <v>17</v>
      </c>
      <c r="L151" t="s">
        <v>773</v>
      </c>
      <c r="M151" t="s">
        <v>18</v>
      </c>
      <c r="N151">
        <v>0</v>
      </c>
    </row>
    <row r="152" spans="1:14" x14ac:dyDescent="0.25">
      <c r="A152" t="s">
        <v>14</v>
      </c>
      <c r="B152" t="s">
        <v>2423</v>
      </c>
      <c r="C152">
        <v>0</v>
      </c>
      <c r="D152" t="s">
        <v>16</v>
      </c>
      <c r="E152">
        <v>938</v>
      </c>
      <c r="F152">
        <v>938</v>
      </c>
      <c r="G152">
        <v>0</v>
      </c>
      <c r="H152" t="s">
        <v>16</v>
      </c>
      <c r="I152" t="s">
        <v>17</v>
      </c>
      <c r="J152" t="s">
        <v>8455</v>
      </c>
      <c r="K152" t="s">
        <v>8456</v>
      </c>
      <c r="L152" t="s">
        <v>8457</v>
      </c>
      <c r="M152" t="s">
        <v>18</v>
      </c>
      <c r="N152">
        <v>0</v>
      </c>
    </row>
    <row r="153" spans="1:14" x14ac:dyDescent="0.25">
      <c r="A153" t="s">
        <v>56</v>
      </c>
      <c r="B153" t="s">
        <v>1589</v>
      </c>
      <c r="C153">
        <v>0</v>
      </c>
      <c r="D153" t="s">
        <v>16</v>
      </c>
      <c r="E153">
        <v>4197.22</v>
      </c>
      <c r="F153">
        <v>4197.22</v>
      </c>
      <c r="G153">
        <v>0</v>
      </c>
      <c r="H153" t="s">
        <v>16</v>
      </c>
      <c r="I153" t="s">
        <v>17</v>
      </c>
      <c r="J153" t="s">
        <v>8458</v>
      </c>
      <c r="K153" t="s">
        <v>8459</v>
      </c>
      <c r="L153" t="s">
        <v>8460</v>
      </c>
      <c r="M153" t="s">
        <v>18</v>
      </c>
      <c r="N153">
        <v>0</v>
      </c>
    </row>
    <row r="154" spans="1:14" x14ac:dyDescent="0.25">
      <c r="A154" t="s">
        <v>112</v>
      </c>
      <c r="B154" t="s">
        <v>8364</v>
      </c>
      <c r="C154">
        <v>0</v>
      </c>
      <c r="D154" t="s">
        <v>16</v>
      </c>
      <c r="E154">
        <v>1.73</v>
      </c>
      <c r="F154">
        <v>0</v>
      </c>
      <c r="G154">
        <v>1.73</v>
      </c>
      <c r="H154" t="s">
        <v>16</v>
      </c>
      <c r="I154" t="s">
        <v>17</v>
      </c>
      <c r="J154" t="s">
        <v>7477</v>
      </c>
      <c r="K154" t="s">
        <v>17</v>
      </c>
      <c r="L154" t="s">
        <v>7476</v>
      </c>
      <c r="M154" t="s">
        <v>18</v>
      </c>
      <c r="N154">
        <v>0</v>
      </c>
    </row>
    <row r="155" spans="1:14" x14ac:dyDescent="0.25">
      <c r="A155" t="s">
        <v>56</v>
      </c>
      <c r="B155" t="s">
        <v>246</v>
      </c>
      <c r="C155">
        <v>0</v>
      </c>
      <c r="D155" t="s">
        <v>16</v>
      </c>
      <c r="E155">
        <v>0</v>
      </c>
      <c r="F155">
        <v>0</v>
      </c>
      <c r="G155">
        <v>0</v>
      </c>
      <c r="H155" t="s">
        <v>16</v>
      </c>
      <c r="I155" t="s">
        <v>17</v>
      </c>
      <c r="J155" t="s">
        <v>17</v>
      </c>
      <c r="K155" t="s">
        <v>17</v>
      </c>
      <c r="L155" t="s">
        <v>8461</v>
      </c>
      <c r="M155" t="s">
        <v>18</v>
      </c>
      <c r="N155">
        <v>0</v>
      </c>
    </row>
    <row r="156" spans="1:14" x14ac:dyDescent="0.25">
      <c r="A156" t="s">
        <v>88</v>
      </c>
      <c r="B156" t="s">
        <v>2018</v>
      </c>
      <c r="C156">
        <v>0</v>
      </c>
      <c r="D156" t="s">
        <v>16</v>
      </c>
      <c r="E156">
        <v>0</v>
      </c>
      <c r="F156">
        <v>2000</v>
      </c>
      <c r="G156">
        <v>2000</v>
      </c>
      <c r="H156" t="s">
        <v>24</v>
      </c>
      <c r="I156" t="s">
        <v>17</v>
      </c>
      <c r="J156" t="s">
        <v>17</v>
      </c>
      <c r="K156" t="s">
        <v>5575</v>
      </c>
      <c r="L156" t="s">
        <v>6386</v>
      </c>
      <c r="M156" t="s">
        <v>18</v>
      </c>
      <c r="N156">
        <v>0</v>
      </c>
    </row>
    <row r="157" spans="1:14" x14ac:dyDescent="0.25">
      <c r="A157" t="s">
        <v>56</v>
      </c>
      <c r="B157" t="s">
        <v>6817</v>
      </c>
      <c r="C157">
        <v>0</v>
      </c>
      <c r="D157" t="s">
        <v>16</v>
      </c>
      <c r="E157">
        <v>0</v>
      </c>
      <c r="F157">
        <v>4988.88</v>
      </c>
      <c r="G157">
        <v>4988.88</v>
      </c>
      <c r="H157" t="s">
        <v>24</v>
      </c>
      <c r="I157" t="s">
        <v>17</v>
      </c>
      <c r="J157" t="s">
        <v>17</v>
      </c>
      <c r="K157" t="s">
        <v>8462</v>
      </c>
      <c r="L157" t="s">
        <v>8463</v>
      </c>
      <c r="M157" t="s">
        <v>18</v>
      </c>
      <c r="N157">
        <v>0</v>
      </c>
    </row>
    <row r="158" spans="1:14" x14ac:dyDescent="0.25">
      <c r="A158" t="s">
        <v>86</v>
      </c>
      <c r="B158" t="s">
        <v>2021</v>
      </c>
      <c r="C158">
        <v>0</v>
      </c>
      <c r="D158" t="s">
        <v>16</v>
      </c>
      <c r="E158">
        <v>500</v>
      </c>
      <c r="F158">
        <v>0</v>
      </c>
      <c r="G158">
        <v>500</v>
      </c>
      <c r="H158" t="s">
        <v>16</v>
      </c>
      <c r="I158" t="s">
        <v>17</v>
      </c>
      <c r="J158" t="s">
        <v>8464</v>
      </c>
      <c r="K158" t="s">
        <v>17</v>
      </c>
      <c r="L158" t="s">
        <v>5695</v>
      </c>
      <c r="M158" t="s">
        <v>18</v>
      </c>
      <c r="N158">
        <v>0</v>
      </c>
    </row>
    <row r="159" spans="1:14" x14ac:dyDescent="0.25">
      <c r="A159" t="s">
        <v>47</v>
      </c>
      <c r="B159" t="s">
        <v>1880</v>
      </c>
      <c r="C159">
        <v>0</v>
      </c>
      <c r="D159" t="s">
        <v>16</v>
      </c>
      <c r="E159">
        <v>9000</v>
      </c>
      <c r="F159">
        <v>0</v>
      </c>
      <c r="G159">
        <v>9000</v>
      </c>
      <c r="H159" t="s">
        <v>16</v>
      </c>
      <c r="I159" t="s">
        <v>17</v>
      </c>
      <c r="J159" t="s">
        <v>3528</v>
      </c>
      <c r="K159" t="s">
        <v>17</v>
      </c>
      <c r="L159" t="s">
        <v>3527</v>
      </c>
      <c r="M159" t="s">
        <v>18</v>
      </c>
      <c r="N159">
        <v>0</v>
      </c>
    </row>
    <row r="160" spans="1:14" x14ac:dyDescent="0.25">
      <c r="A160" t="s">
        <v>14</v>
      </c>
      <c r="B160" t="s">
        <v>320</v>
      </c>
      <c r="C160">
        <v>0</v>
      </c>
      <c r="D160" t="s">
        <v>16</v>
      </c>
      <c r="E160">
        <v>2700</v>
      </c>
      <c r="F160">
        <v>2700</v>
      </c>
      <c r="G160">
        <v>0</v>
      </c>
      <c r="H160" t="s">
        <v>16</v>
      </c>
      <c r="I160" t="s">
        <v>17</v>
      </c>
      <c r="J160" t="s">
        <v>8465</v>
      </c>
      <c r="K160" t="s">
        <v>8466</v>
      </c>
      <c r="L160" t="s">
        <v>17</v>
      </c>
      <c r="M160" t="s">
        <v>18</v>
      </c>
      <c r="N160">
        <v>0</v>
      </c>
    </row>
    <row r="161" spans="1:14" x14ac:dyDescent="0.25">
      <c r="A161" t="s">
        <v>56</v>
      </c>
      <c r="B161" t="s">
        <v>323</v>
      </c>
      <c r="C161">
        <v>0</v>
      </c>
      <c r="D161" t="s">
        <v>16</v>
      </c>
      <c r="E161">
        <v>1717</v>
      </c>
      <c r="F161">
        <v>1717</v>
      </c>
      <c r="G161">
        <v>0</v>
      </c>
      <c r="H161" t="s">
        <v>16</v>
      </c>
      <c r="I161" t="s">
        <v>17</v>
      </c>
      <c r="J161" t="s">
        <v>8467</v>
      </c>
      <c r="K161" t="s">
        <v>8468</v>
      </c>
      <c r="L161" t="s">
        <v>17</v>
      </c>
      <c r="M161" t="s">
        <v>18</v>
      </c>
      <c r="N161">
        <v>0</v>
      </c>
    </row>
    <row r="162" spans="1:14" x14ac:dyDescent="0.25">
      <c r="A162" t="s">
        <v>30</v>
      </c>
      <c r="B162" t="s">
        <v>324</v>
      </c>
      <c r="C162">
        <v>0</v>
      </c>
      <c r="D162" t="s">
        <v>16</v>
      </c>
      <c r="E162">
        <v>14676.4</v>
      </c>
      <c r="F162">
        <v>14676.4</v>
      </c>
      <c r="G162">
        <v>0</v>
      </c>
      <c r="H162" t="s">
        <v>16</v>
      </c>
      <c r="I162" t="s">
        <v>17</v>
      </c>
      <c r="J162" t="s">
        <v>8469</v>
      </c>
      <c r="K162" t="s">
        <v>8470</v>
      </c>
      <c r="L162" t="s">
        <v>17</v>
      </c>
      <c r="M162" t="s">
        <v>18</v>
      </c>
      <c r="N162">
        <v>0</v>
      </c>
    </row>
    <row r="163" spans="1:14" x14ac:dyDescent="0.25">
      <c r="A163" t="s">
        <v>37</v>
      </c>
      <c r="B163" t="s">
        <v>1527</v>
      </c>
      <c r="C163">
        <v>0</v>
      </c>
      <c r="D163" t="s">
        <v>16</v>
      </c>
      <c r="E163">
        <v>0</v>
      </c>
      <c r="F163">
        <v>8200</v>
      </c>
      <c r="G163">
        <v>8200</v>
      </c>
      <c r="H163" t="s">
        <v>24</v>
      </c>
      <c r="I163" t="s">
        <v>17</v>
      </c>
      <c r="J163" t="s">
        <v>17</v>
      </c>
      <c r="K163" t="s">
        <v>5343</v>
      </c>
      <c r="L163" t="s">
        <v>5342</v>
      </c>
      <c r="M163" t="s">
        <v>18</v>
      </c>
      <c r="N163">
        <v>0</v>
      </c>
    </row>
    <row r="164" spans="1:14" x14ac:dyDescent="0.25">
      <c r="A164" t="s">
        <v>37</v>
      </c>
      <c r="B164" t="s">
        <v>1506</v>
      </c>
      <c r="C164">
        <v>0</v>
      </c>
      <c r="D164" t="s">
        <v>16</v>
      </c>
      <c r="E164">
        <v>0</v>
      </c>
      <c r="F164">
        <v>10600</v>
      </c>
      <c r="G164">
        <v>10600</v>
      </c>
      <c r="H164" t="s">
        <v>24</v>
      </c>
      <c r="I164" t="s">
        <v>17</v>
      </c>
      <c r="J164" t="s">
        <v>17</v>
      </c>
      <c r="K164" t="s">
        <v>3671</v>
      </c>
      <c r="L164" t="s">
        <v>3672</v>
      </c>
      <c r="M164" t="s">
        <v>18</v>
      </c>
      <c r="N164">
        <v>0</v>
      </c>
    </row>
    <row r="165" spans="1:14" x14ac:dyDescent="0.25">
      <c r="A165" t="s">
        <v>14</v>
      </c>
      <c r="B165" t="s">
        <v>246</v>
      </c>
      <c r="C165">
        <v>0</v>
      </c>
      <c r="D165" t="s">
        <v>16</v>
      </c>
      <c r="E165">
        <v>0</v>
      </c>
      <c r="F165">
        <v>0</v>
      </c>
      <c r="G165">
        <v>0</v>
      </c>
      <c r="H165" t="s">
        <v>16</v>
      </c>
      <c r="I165" t="s">
        <v>17</v>
      </c>
      <c r="J165" t="s">
        <v>17</v>
      </c>
      <c r="K165" t="s">
        <v>17</v>
      </c>
      <c r="L165" t="s">
        <v>8121</v>
      </c>
      <c r="M165" t="s">
        <v>18</v>
      </c>
      <c r="N165">
        <v>0</v>
      </c>
    </row>
    <row r="166" spans="1:14" x14ac:dyDescent="0.25">
      <c r="A166" t="s">
        <v>14</v>
      </c>
      <c r="B166" t="s">
        <v>1724</v>
      </c>
      <c r="C166">
        <v>0</v>
      </c>
      <c r="D166" t="s">
        <v>16</v>
      </c>
      <c r="E166">
        <v>3960.03</v>
      </c>
      <c r="F166">
        <v>3960.03</v>
      </c>
      <c r="G166">
        <v>0</v>
      </c>
      <c r="H166" t="s">
        <v>16</v>
      </c>
      <c r="I166" t="s">
        <v>17</v>
      </c>
      <c r="J166" t="s">
        <v>8471</v>
      </c>
      <c r="K166" t="s">
        <v>8472</v>
      </c>
      <c r="L166" t="s">
        <v>17</v>
      </c>
      <c r="M166" t="s">
        <v>18</v>
      </c>
      <c r="N166">
        <v>0</v>
      </c>
    </row>
    <row r="167" spans="1:14" x14ac:dyDescent="0.25">
      <c r="A167" t="s">
        <v>37</v>
      </c>
      <c r="B167" t="s">
        <v>1530</v>
      </c>
      <c r="C167">
        <v>0</v>
      </c>
      <c r="D167" t="s">
        <v>16</v>
      </c>
      <c r="E167">
        <v>0</v>
      </c>
      <c r="F167">
        <v>1000</v>
      </c>
      <c r="G167">
        <v>1000</v>
      </c>
      <c r="H167" t="s">
        <v>24</v>
      </c>
      <c r="I167" t="s">
        <v>17</v>
      </c>
      <c r="J167" t="s">
        <v>17</v>
      </c>
      <c r="K167" t="s">
        <v>5103</v>
      </c>
      <c r="L167" t="s">
        <v>5347</v>
      </c>
      <c r="M167" t="s">
        <v>18</v>
      </c>
      <c r="N167">
        <v>0</v>
      </c>
    </row>
    <row r="168" spans="1:14" x14ac:dyDescent="0.25">
      <c r="A168" t="s">
        <v>58</v>
      </c>
      <c r="B168" t="s">
        <v>5780</v>
      </c>
      <c r="C168">
        <v>0</v>
      </c>
      <c r="D168" t="s">
        <v>16</v>
      </c>
      <c r="E168">
        <v>38472.9</v>
      </c>
      <c r="F168">
        <v>38472.9</v>
      </c>
      <c r="G168">
        <v>0</v>
      </c>
      <c r="H168" t="s">
        <v>16</v>
      </c>
      <c r="I168" t="s">
        <v>17</v>
      </c>
      <c r="J168" t="s">
        <v>8473</v>
      </c>
      <c r="K168" t="s">
        <v>8474</v>
      </c>
      <c r="L168" t="s">
        <v>17</v>
      </c>
      <c r="M168" t="s">
        <v>18</v>
      </c>
      <c r="N168">
        <v>0</v>
      </c>
    </row>
    <row r="169" spans="1:14" x14ac:dyDescent="0.25">
      <c r="A169" t="s">
        <v>47</v>
      </c>
      <c r="B169" t="s">
        <v>6937</v>
      </c>
      <c r="C169">
        <v>0</v>
      </c>
      <c r="D169" t="s">
        <v>16</v>
      </c>
      <c r="E169">
        <v>14100</v>
      </c>
      <c r="F169">
        <v>0</v>
      </c>
      <c r="G169">
        <v>14100</v>
      </c>
      <c r="H169" t="s">
        <v>16</v>
      </c>
      <c r="I169" t="s">
        <v>17</v>
      </c>
      <c r="J169" t="s">
        <v>3645</v>
      </c>
      <c r="K169" t="s">
        <v>17</v>
      </c>
      <c r="L169" t="s">
        <v>3644</v>
      </c>
      <c r="M169" t="s">
        <v>18</v>
      </c>
      <c r="N169">
        <v>0</v>
      </c>
    </row>
    <row r="170" spans="1:14" x14ac:dyDescent="0.25">
      <c r="A170" t="s">
        <v>88</v>
      </c>
      <c r="B170" t="s">
        <v>2384</v>
      </c>
      <c r="C170">
        <v>0</v>
      </c>
      <c r="D170" t="s">
        <v>16</v>
      </c>
      <c r="E170">
        <v>0</v>
      </c>
      <c r="F170">
        <v>10000</v>
      </c>
      <c r="G170">
        <v>10000</v>
      </c>
      <c r="H170" t="s">
        <v>24</v>
      </c>
      <c r="I170" t="s">
        <v>17</v>
      </c>
      <c r="J170" t="s">
        <v>17</v>
      </c>
      <c r="K170" t="s">
        <v>7338</v>
      </c>
      <c r="L170" t="s">
        <v>7337</v>
      </c>
      <c r="M170" t="s">
        <v>18</v>
      </c>
      <c r="N170">
        <v>0</v>
      </c>
    </row>
    <row r="171" spans="1:14" x14ac:dyDescent="0.25">
      <c r="A171" t="s">
        <v>3729</v>
      </c>
      <c r="B171" t="s">
        <v>1354</v>
      </c>
      <c r="C171">
        <v>0</v>
      </c>
      <c r="D171" t="s">
        <v>16</v>
      </c>
      <c r="E171">
        <v>1295</v>
      </c>
      <c r="F171">
        <v>0</v>
      </c>
      <c r="G171">
        <v>1295</v>
      </c>
      <c r="H171" t="s">
        <v>16</v>
      </c>
      <c r="I171" t="s">
        <v>17</v>
      </c>
      <c r="J171" t="s">
        <v>7596</v>
      </c>
      <c r="K171" t="s">
        <v>17</v>
      </c>
      <c r="L171" t="s">
        <v>7595</v>
      </c>
      <c r="M171" t="s">
        <v>18</v>
      </c>
      <c r="N171">
        <v>0</v>
      </c>
    </row>
    <row r="172" spans="1:14" x14ac:dyDescent="0.25">
      <c r="A172" t="s">
        <v>14</v>
      </c>
      <c r="B172" t="s">
        <v>218</v>
      </c>
      <c r="C172">
        <v>0</v>
      </c>
      <c r="D172" t="s">
        <v>16</v>
      </c>
      <c r="E172">
        <v>1200.99</v>
      </c>
      <c r="F172">
        <v>1200.99</v>
      </c>
      <c r="G172">
        <v>0</v>
      </c>
      <c r="H172" t="s">
        <v>16</v>
      </c>
      <c r="I172" t="s">
        <v>17</v>
      </c>
      <c r="J172" t="s">
        <v>8475</v>
      </c>
      <c r="K172" t="s">
        <v>8476</v>
      </c>
      <c r="L172" t="s">
        <v>17</v>
      </c>
      <c r="M172" t="s">
        <v>18</v>
      </c>
      <c r="N172">
        <v>0</v>
      </c>
    </row>
    <row r="173" spans="1:14" x14ac:dyDescent="0.25">
      <c r="A173" t="s">
        <v>37</v>
      </c>
      <c r="B173" t="s">
        <v>1880</v>
      </c>
      <c r="C173">
        <v>0</v>
      </c>
      <c r="D173" t="s">
        <v>16</v>
      </c>
      <c r="E173">
        <v>0</v>
      </c>
      <c r="F173">
        <v>9000</v>
      </c>
      <c r="G173">
        <v>9000</v>
      </c>
      <c r="H173" t="s">
        <v>24</v>
      </c>
      <c r="I173" t="s">
        <v>17</v>
      </c>
      <c r="J173" t="s">
        <v>17</v>
      </c>
      <c r="K173" t="s">
        <v>5811</v>
      </c>
      <c r="L173" t="s">
        <v>3706</v>
      </c>
      <c r="M173" t="s">
        <v>18</v>
      </c>
      <c r="N173">
        <v>0</v>
      </c>
    </row>
    <row r="174" spans="1:14" x14ac:dyDescent="0.25">
      <c r="A174" t="s">
        <v>88</v>
      </c>
      <c r="B174" t="s">
        <v>2610</v>
      </c>
      <c r="C174">
        <v>0</v>
      </c>
      <c r="D174" t="s">
        <v>16</v>
      </c>
      <c r="E174">
        <v>0</v>
      </c>
      <c r="F174">
        <v>22700</v>
      </c>
      <c r="G174">
        <v>22700</v>
      </c>
      <c r="H174" t="s">
        <v>24</v>
      </c>
      <c r="I174" t="s">
        <v>17</v>
      </c>
      <c r="J174" t="s">
        <v>17</v>
      </c>
      <c r="K174" t="s">
        <v>8477</v>
      </c>
      <c r="L174" t="s">
        <v>8478</v>
      </c>
      <c r="M174" t="s">
        <v>18</v>
      </c>
      <c r="N174">
        <v>0</v>
      </c>
    </row>
    <row r="175" spans="1:14" x14ac:dyDescent="0.25">
      <c r="A175" t="s">
        <v>88</v>
      </c>
      <c r="B175" t="s">
        <v>1635</v>
      </c>
      <c r="C175">
        <v>0</v>
      </c>
      <c r="D175" t="s">
        <v>16</v>
      </c>
      <c r="E175">
        <v>0</v>
      </c>
      <c r="F175">
        <v>26000</v>
      </c>
      <c r="G175">
        <v>26000</v>
      </c>
      <c r="H175" t="s">
        <v>24</v>
      </c>
      <c r="I175" t="s">
        <v>17</v>
      </c>
      <c r="J175" t="s">
        <v>17</v>
      </c>
      <c r="K175" t="s">
        <v>7224</v>
      </c>
      <c r="L175" t="s">
        <v>7223</v>
      </c>
      <c r="M175" t="s">
        <v>18</v>
      </c>
      <c r="N175">
        <v>0</v>
      </c>
    </row>
    <row r="176" spans="1:14" x14ac:dyDescent="0.25">
      <c r="A176" t="s">
        <v>30</v>
      </c>
      <c r="B176" t="s">
        <v>351</v>
      </c>
      <c r="C176">
        <v>0</v>
      </c>
      <c r="D176" t="s">
        <v>16</v>
      </c>
      <c r="E176">
        <v>241708.77</v>
      </c>
      <c r="F176">
        <v>241708.77</v>
      </c>
      <c r="G176">
        <v>0</v>
      </c>
      <c r="H176" t="s">
        <v>16</v>
      </c>
      <c r="I176" t="s">
        <v>17</v>
      </c>
      <c r="J176" t="s">
        <v>5800</v>
      </c>
      <c r="K176" t="s">
        <v>98</v>
      </c>
      <c r="L176" t="s">
        <v>17</v>
      </c>
      <c r="M176" t="s">
        <v>18</v>
      </c>
      <c r="N176">
        <v>0</v>
      </c>
    </row>
    <row r="177" spans="1:14" x14ac:dyDescent="0.25">
      <c r="A177" t="s">
        <v>41</v>
      </c>
      <c r="B177" t="s">
        <v>1434</v>
      </c>
      <c r="C177">
        <v>0</v>
      </c>
      <c r="D177" t="s">
        <v>16</v>
      </c>
      <c r="E177">
        <v>8500</v>
      </c>
      <c r="F177">
        <v>0</v>
      </c>
      <c r="G177">
        <v>8500</v>
      </c>
      <c r="H177" t="s">
        <v>16</v>
      </c>
      <c r="I177" t="s">
        <v>17</v>
      </c>
      <c r="J177" t="s">
        <v>43</v>
      </c>
      <c r="K177" t="s">
        <v>17</v>
      </c>
      <c r="L177" t="s">
        <v>44</v>
      </c>
      <c r="M177" t="s">
        <v>18</v>
      </c>
      <c r="N177">
        <v>0</v>
      </c>
    </row>
    <row r="178" spans="1:14" x14ac:dyDescent="0.25">
      <c r="A178" t="s">
        <v>88</v>
      </c>
      <c r="B178" t="s">
        <v>2264</v>
      </c>
      <c r="C178">
        <v>0</v>
      </c>
      <c r="D178" t="s">
        <v>16</v>
      </c>
      <c r="E178">
        <v>0</v>
      </c>
      <c r="F178">
        <v>2000</v>
      </c>
      <c r="G178">
        <v>2000</v>
      </c>
      <c r="H178" t="s">
        <v>24</v>
      </c>
      <c r="I178" t="s">
        <v>17</v>
      </c>
      <c r="J178" t="s">
        <v>17</v>
      </c>
      <c r="K178" t="s">
        <v>7313</v>
      </c>
      <c r="L178" t="s">
        <v>7314</v>
      </c>
      <c r="M178" t="s">
        <v>18</v>
      </c>
      <c r="N178">
        <v>0</v>
      </c>
    </row>
    <row r="179" spans="1:14" x14ac:dyDescent="0.25">
      <c r="A179" t="s">
        <v>56</v>
      </c>
      <c r="B179" t="s">
        <v>1546</v>
      </c>
      <c r="C179">
        <v>0</v>
      </c>
      <c r="D179" t="s">
        <v>16</v>
      </c>
      <c r="E179">
        <v>8.83</v>
      </c>
      <c r="F179">
        <v>8.83</v>
      </c>
      <c r="G179">
        <v>0</v>
      </c>
      <c r="H179" t="s">
        <v>16</v>
      </c>
      <c r="I179" t="s">
        <v>17</v>
      </c>
      <c r="J179" t="s">
        <v>6641</v>
      </c>
      <c r="K179" t="s">
        <v>7854</v>
      </c>
      <c r="L179" t="s">
        <v>8479</v>
      </c>
      <c r="M179" t="s">
        <v>18</v>
      </c>
      <c r="N179">
        <v>0</v>
      </c>
    </row>
    <row r="180" spans="1:14" x14ac:dyDescent="0.25">
      <c r="A180" t="s">
        <v>41</v>
      </c>
      <c r="B180" t="s">
        <v>63</v>
      </c>
      <c r="C180">
        <v>0</v>
      </c>
      <c r="D180" t="s">
        <v>16</v>
      </c>
      <c r="E180">
        <v>4900</v>
      </c>
      <c r="F180">
        <v>0</v>
      </c>
      <c r="G180">
        <v>4900</v>
      </c>
      <c r="H180" t="s">
        <v>16</v>
      </c>
      <c r="I180" t="s">
        <v>17</v>
      </c>
      <c r="J180" t="s">
        <v>2845</v>
      </c>
      <c r="K180" t="s">
        <v>17</v>
      </c>
      <c r="L180" t="s">
        <v>2844</v>
      </c>
      <c r="M180" t="s">
        <v>18</v>
      </c>
      <c r="N180">
        <v>0</v>
      </c>
    </row>
    <row r="181" spans="1:14" x14ac:dyDescent="0.25">
      <c r="A181" t="s">
        <v>352</v>
      </c>
      <c r="B181" t="s">
        <v>177</v>
      </c>
      <c r="C181">
        <v>0</v>
      </c>
      <c r="D181" t="s">
        <v>16</v>
      </c>
      <c r="E181">
        <v>13286.31</v>
      </c>
      <c r="F181">
        <v>13286.31</v>
      </c>
      <c r="G181">
        <v>0</v>
      </c>
      <c r="H181" t="s">
        <v>16</v>
      </c>
      <c r="I181" t="s">
        <v>17</v>
      </c>
      <c r="J181" t="s">
        <v>599</v>
      </c>
      <c r="K181" t="s">
        <v>597</v>
      </c>
      <c r="L181" t="s">
        <v>17</v>
      </c>
      <c r="M181" t="s">
        <v>18</v>
      </c>
      <c r="N181">
        <v>0</v>
      </c>
    </row>
    <row r="182" spans="1:14" x14ac:dyDescent="0.25">
      <c r="A182" t="s">
        <v>88</v>
      </c>
      <c r="B182" t="s">
        <v>2052</v>
      </c>
      <c r="C182">
        <v>0</v>
      </c>
      <c r="D182" t="s">
        <v>16</v>
      </c>
      <c r="E182">
        <v>0</v>
      </c>
      <c r="F182">
        <v>500</v>
      </c>
      <c r="G182">
        <v>500</v>
      </c>
      <c r="H182" t="s">
        <v>24</v>
      </c>
      <c r="I182" t="s">
        <v>17</v>
      </c>
      <c r="J182" t="s">
        <v>17</v>
      </c>
      <c r="K182" t="s">
        <v>6401</v>
      </c>
      <c r="L182" t="s">
        <v>6399</v>
      </c>
      <c r="M182" t="s">
        <v>18</v>
      </c>
      <c r="N182">
        <v>0</v>
      </c>
    </row>
    <row r="183" spans="1:14" x14ac:dyDescent="0.25">
      <c r="A183" t="s">
        <v>41</v>
      </c>
      <c r="B183" t="s">
        <v>1527</v>
      </c>
      <c r="C183">
        <v>0</v>
      </c>
      <c r="D183" t="s">
        <v>16</v>
      </c>
      <c r="E183">
        <v>8200</v>
      </c>
      <c r="F183">
        <v>0</v>
      </c>
      <c r="G183">
        <v>8200</v>
      </c>
      <c r="H183" t="s">
        <v>16</v>
      </c>
      <c r="I183" t="s">
        <v>17</v>
      </c>
      <c r="J183" t="s">
        <v>2818</v>
      </c>
      <c r="K183" t="s">
        <v>17</v>
      </c>
      <c r="L183" t="s">
        <v>2817</v>
      </c>
      <c r="M183" t="s">
        <v>18</v>
      </c>
      <c r="N183">
        <v>0</v>
      </c>
    </row>
    <row r="184" spans="1:14" x14ac:dyDescent="0.25">
      <c r="A184" t="s">
        <v>94</v>
      </c>
      <c r="B184" t="s">
        <v>8427</v>
      </c>
      <c r="C184">
        <v>0</v>
      </c>
      <c r="D184" t="s">
        <v>16</v>
      </c>
      <c r="E184">
        <v>0</v>
      </c>
      <c r="F184">
        <v>9.4600000000000009</v>
      </c>
      <c r="G184">
        <v>9.4600000000000009</v>
      </c>
      <c r="H184" t="s">
        <v>24</v>
      </c>
      <c r="I184" t="s">
        <v>17</v>
      </c>
      <c r="J184" t="s">
        <v>17</v>
      </c>
      <c r="K184" t="s">
        <v>8480</v>
      </c>
      <c r="L184" t="s">
        <v>8481</v>
      </c>
      <c r="M184" t="s">
        <v>18</v>
      </c>
      <c r="N184">
        <v>0</v>
      </c>
    </row>
    <row r="185" spans="1:14" x14ac:dyDescent="0.25">
      <c r="A185" t="s">
        <v>153</v>
      </c>
      <c r="B185" t="s">
        <v>122</v>
      </c>
      <c r="C185">
        <v>0</v>
      </c>
      <c r="D185" t="s">
        <v>16</v>
      </c>
      <c r="E185">
        <v>32500</v>
      </c>
      <c r="F185">
        <v>0</v>
      </c>
      <c r="G185">
        <v>32500</v>
      </c>
      <c r="H185" t="s">
        <v>16</v>
      </c>
      <c r="I185" t="s">
        <v>17</v>
      </c>
      <c r="J185" t="s">
        <v>3333</v>
      </c>
      <c r="K185" t="s">
        <v>17</v>
      </c>
      <c r="L185" t="s">
        <v>3332</v>
      </c>
      <c r="M185" t="s">
        <v>18</v>
      </c>
      <c r="N185">
        <v>0</v>
      </c>
    </row>
    <row r="186" spans="1:14" x14ac:dyDescent="0.25">
      <c r="A186" t="s">
        <v>30</v>
      </c>
      <c r="B186" t="s">
        <v>5789</v>
      </c>
      <c r="C186">
        <v>0</v>
      </c>
      <c r="D186" t="s">
        <v>16</v>
      </c>
      <c r="E186">
        <v>38472.9</v>
      </c>
      <c r="F186">
        <v>38472.9</v>
      </c>
      <c r="G186">
        <v>0</v>
      </c>
      <c r="H186" t="s">
        <v>16</v>
      </c>
      <c r="I186" t="s">
        <v>17</v>
      </c>
      <c r="J186" t="s">
        <v>6873</v>
      </c>
      <c r="K186" t="s">
        <v>8482</v>
      </c>
      <c r="L186" t="s">
        <v>17</v>
      </c>
      <c r="M186" t="s">
        <v>18</v>
      </c>
      <c r="N186">
        <v>0</v>
      </c>
    </row>
    <row r="187" spans="1:14" x14ac:dyDescent="0.25">
      <c r="A187" t="s">
        <v>20</v>
      </c>
      <c r="B187" t="s">
        <v>6818</v>
      </c>
      <c r="C187">
        <v>0</v>
      </c>
      <c r="D187" t="s">
        <v>16</v>
      </c>
      <c r="E187">
        <v>10000</v>
      </c>
      <c r="F187">
        <v>0</v>
      </c>
      <c r="G187">
        <v>10000</v>
      </c>
      <c r="H187" t="s">
        <v>16</v>
      </c>
      <c r="I187" t="s">
        <v>17</v>
      </c>
      <c r="J187" t="s">
        <v>8483</v>
      </c>
      <c r="K187" t="s">
        <v>17</v>
      </c>
      <c r="L187" t="s">
        <v>8484</v>
      </c>
      <c r="M187" t="s">
        <v>18</v>
      </c>
      <c r="N187">
        <v>0</v>
      </c>
    </row>
    <row r="188" spans="1:14" x14ac:dyDescent="0.25">
      <c r="A188" t="s">
        <v>88</v>
      </c>
      <c r="B188" t="s">
        <v>304</v>
      </c>
      <c r="C188">
        <v>0</v>
      </c>
      <c r="D188" t="s">
        <v>16</v>
      </c>
      <c r="E188">
        <v>0</v>
      </c>
      <c r="F188">
        <v>269400</v>
      </c>
      <c r="G188">
        <v>269400</v>
      </c>
      <c r="H188" t="s">
        <v>24</v>
      </c>
      <c r="I188" t="s">
        <v>17</v>
      </c>
      <c r="J188" t="s">
        <v>17</v>
      </c>
      <c r="K188" t="s">
        <v>5590</v>
      </c>
      <c r="L188" t="s">
        <v>5588</v>
      </c>
      <c r="M188" t="s">
        <v>18</v>
      </c>
      <c r="N188">
        <v>0</v>
      </c>
    </row>
    <row r="189" spans="1:14" x14ac:dyDescent="0.25">
      <c r="A189" t="s">
        <v>561</v>
      </c>
      <c r="B189" t="s">
        <v>80</v>
      </c>
      <c r="C189">
        <v>0</v>
      </c>
      <c r="D189" t="s">
        <v>16</v>
      </c>
      <c r="E189">
        <v>4198.8500000000004</v>
      </c>
      <c r="F189">
        <v>4198.8500000000004</v>
      </c>
      <c r="G189">
        <v>0</v>
      </c>
      <c r="H189" t="s">
        <v>16</v>
      </c>
      <c r="I189" t="s">
        <v>17</v>
      </c>
      <c r="J189" t="s">
        <v>5122</v>
      </c>
      <c r="K189" t="s">
        <v>5171</v>
      </c>
      <c r="L189" t="s">
        <v>17</v>
      </c>
      <c r="M189" t="s">
        <v>18</v>
      </c>
      <c r="N189">
        <v>0</v>
      </c>
    </row>
    <row r="190" spans="1:14" x14ac:dyDescent="0.25">
      <c r="A190" t="s">
        <v>88</v>
      </c>
      <c r="B190" t="s">
        <v>2021</v>
      </c>
      <c r="C190">
        <v>0</v>
      </c>
      <c r="D190" t="s">
        <v>16</v>
      </c>
      <c r="E190">
        <v>0</v>
      </c>
      <c r="F190">
        <v>500</v>
      </c>
      <c r="G190">
        <v>500</v>
      </c>
      <c r="H190" t="s">
        <v>24</v>
      </c>
      <c r="I190" t="s">
        <v>17</v>
      </c>
      <c r="J190" t="s">
        <v>17</v>
      </c>
      <c r="K190" t="s">
        <v>6389</v>
      </c>
      <c r="L190" t="s">
        <v>6390</v>
      </c>
      <c r="M190" t="s">
        <v>18</v>
      </c>
      <c r="N190">
        <v>0</v>
      </c>
    </row>
    <row r="191" spans="1:14" x14ac:dyDescent="0.25">
      <c r="A191" t="s">
        <v>86</v>
      </c>
      <c r="B191" t="s">
        <v>1892</v>
      </c>
      <c r="C191">
        <v>0</v>
      </c>
      <c r="D191" t="s">
        <v>16</v>
      </c>
      <c r="E191">
        <v>1000</v>
      </c>
      <c r="F191">
        <v>0</v>
      </c>
      <c r="G191">
        <v>1000</v>
      </c>
      <c r="H191" t="s">
        <v>16</v>
      </c>
      <c r="I191" t="s">
        <v>17</v>
      </c>
      <c r="J191" t="s">
        <v>8485</v>
      </c>
      <c r="K191" t="s">
        <v>17</v>
      </c>
      <c r="L191" t="s">
        <v>8486</v>
      </c>
      <c r="M191" t="s">
        <v>18</v>
      </c>
      <c r="N191">
        <v>0</v>
      </c>
    </row>
    <row r="192" spans="1:14" x14ac:dyDescent="0.25">
      <c r="A192" t="s">
        <v>56</v>
      </c>
      <c r="B192" t="s">
        <v>2211</v>
      </c>
      <c r="C192">
        <v>0</v>
      </c>
      <c r="D192" t="s">
        <v>16</v>
      </c>
      <c r="E192">
        <v>0</v>
      </c>
      <c r="F192">
        <v>5000</v>
      </c>
      <c r="G192">
        <v>5000</v>
      </c>
      <c r="H192" t="s">
        <v>24</v>
      </c>
      <c r="I192" t="s">
        <v>17</v>
      </c>
      <c r="J192" t="s">
        <v>17</v>
      </c>
      <c r="K192" t="s">
        <v>7933</v>
      </c>
      <c r="L192" t="s">
        <v>6651</v>
      </c>
      <c r="M192" t="s">
        <v>18</v>
      </c>
      <c r="N192">
        <v>0</v>
      </c>
    </row>
    <row r="193" spans="1:14" x14ac:dyDescent="0.25">
      <c r="A193" t="s">
        <v>14</v>
      </c>
      <c r="B193" t="s">
        <v>6822</v>
      </c>
      <c r="C193">
        <v>0</v>
      </c>
      <c r="D193" t="s">
        <v>16</v>
      </c>
      <c r="E193">
        <v>33102.71</v>
      </c>
      <c r="F193">
        <v>33102.71</v>
      </c>
      <c r="G193">
        <v>0</v>
      </c>
      <c r="H193" t="s">
        <v>16</v>
      </c>
      <c r="I193" t="s">
        <v>17</v>
      </c>
      <c r="J193" t="s">
        <v>8487</v>
      </c>
      <c r="K193" t="s">
        <v>8488</v>
      </c>
      <c r="L193" t="s">
        <v>8489</v>
      </c>
      <c r="M193" t="s">
        <v>18</v>
      </c>
      <c r="N193">
        <v>0</v>
      </c>
    </row>
    <row r="194" spans="1:14" x14ac:dyDescent="0.25">
      <c r="A194" t="s">
        <v>373</v>
      </c>
      <c r="B194" t="s">
        <v>137</v>
      </c>
      <c r="C194">
        <v>0</v>
      </c>
      <c r="D194" t="s">
        <v>16</v>
      </c>
      <c r="E194">
        <v>4014.3</v>
      </c>
      <c r="F194">
        <v>4014.3</v>
      </c>
      <c r="G194">
        <v>0</v>
      </c>
      <c r="H194" t="s">
        <v>16</v>
      </c>
      <c r="I194" t="s">
        <v>17</v>
      </c>
      <c r="J194" t="s">
        <v>8490</v>
      </c>
      <c r="K194" t="s">
        <v>6935</v>
      </c>
      <c r="L194" t="s">
        <v>17</v>
      </c>
      <c r="M194" t="s">
        <v>18</v>
      </c>
      <c r="N194">
        <v>0</v>
      </c>
    </row>
    <row r="195" spans="1:14" x14ac:dyDescent="0.25">
      <c r="A195" t="s">
        <v>14</v>
      </c>
      <c r="B195" t="s">
        <v>1813</v>
      </c>
      <c r="C195">
        <v>0</v>
      </c>
      <c r="D195" t="s">
        <v>16</v>
      </c>
      <c r="E195">
        <v>997.5</v>
      </c>
      <c r="F195">
        <v>997.5</v>
      </c>
      <c r="G195">
        <v>0</v>
      </c>
      <c r="H195" t="s">
        <v>16</v>
      </c>
      <c r="I195" t="s">
        <v>17</v>
      </c>
      <c r="J195" t="s">
        <v>8491</v>
      </c>
      <c r="K195" t="s">
        <v>8492</v>
      </c>
      <c r="L195" t="s">
        <v>17</v>
      </c>
      <c r="M195" t="s">
        <v>18</v>
      </c>
      <c r="N195">
        <v>0</v>
      </c>
    </row>
    <row r="196" spans="1:14" x14ac:dyDescent="0.25">
      <c r="A196" t="s">
        <v>76</v>
      </c>
      <c r="B196" t="s">
        <v>8311</v>
      </c>
      <c r="C196">
        <v>0</v>
      </c>
      <c r="D196" t="s">
        <v>16</v>
      </c>
      <c r="E196">
        <v>6000</v>
      </c>
      <c r="F196">
        <v>0</v>
      </c>
      <c r="G196">
        <v>6000</v>
      </c>
      <c r="H196" t="s">
        <v>16</v>
      </c>
      <c r="I196" t="s">
        <v>17</v>
      </c>
      <c r="J196" t="s">
        <v>3195</v>
      </c>
      <c r="K196" t="s">
        <v>17</v>
      </c>
      <c r="L196" t="s">
        <v>3194</v>
      </c>
      <c r="M196" t="s">
        <v>18</v>
      </c>
      <c r="N196">
        <v>0</v>
      </c>
    </row>
    <row r="197" spans="1:14" x14ac:dyDescent="0.25">
      <c r="A197" t="s">
        <v>56</v>
      </c>
      <c r="B197" t="s">
        <v>25</v>
      </c>
      <c r="C197">
        <v>0</v>
      </c>
      <c r="D197" t="s">
        <v>16</v>
      </c>
      <c r="E197">
        <v>62769.53</v>
      </c>
      <c r="F197">
        <v>62769.53</v>
      </c>
      <c r="G197">
        <v>0</v>
      </c>
      <c r="H197" t="s">
        <v>16</v>
      </c>
      <c r="I197" t="s">
        <v>17</v>
      </c>
      <c r="J197" t="s">
        <v>8493</v>
      </c>
      <c r="K197" t="s">
        <v>7827</v>
      </c>
      <c r="L197" t="s">
        <v>17</v>
      </c>
      <c r="M197" t="s">
        <v>18</v>
      </c>
      <c r="N197">
        <v>0</v>
      </c>
    </row>
    <row r="198" spans="1:14" x14ac:dyDescent="0.25">
      <c r="A198" t="s">
        <v>37</v>
      </c>
      <c r="B198" t="s">
        <v>63</v>
      </c>
      <c r="C198">
        <v>0</v>
      </c>
      <c r="D198" t="s">
        <v>16</v>
      </c>
      <c r="E198">
        <v>0</v>
      </c>
      <c r="F198">
        <v>4900</v>
      </c>
      <c r="G198">
        <v>4900</v>
      </c>
      <c r="H198" t="s">
        <v>24</v>
      </c>
      <c r="I198" t="s">
        <v>17</v>
      </c>
      <c r="J198" t="s">
        <v>17</v>
      </c>
      <c r="K198" t="s">
        <v>5361</v>
      </c>
      <c r="L198" t="s">
        <v>5362</v>
      </c>
      <c r="M198" t="s">
        <v>18</v>
      </c>
      <c r="N198">
        <v>0</v>
      </c>
    </row>
    <row r="199" spans="1:14" x14ac:dyDescent="0.25">
      <c r="A199" t="s">
        <v>8494</v>
      </c>
      <c r="B199" t="s">
        <v>50</v>
      </c>
      <c r="C199">
        <v>0</v>
      </c>
      <c r="D199" t="s">
        <v>16</v>
      </c>
      <c r="E199">
        <v>0</v>
      </c>
      <c r="F199">
        <v>3526.45</v>
      </c>
      <c r="G199">
        <v>3526.45</v>
      </c>
      <c r="H199" t="s">
        <v>24</v>
      </c>
      <c r="I199" t="s">
        <v>17</v>
      </c>
      <c r="J199" t="s">
        <v>17</v>
      </c>
      <c r="K199" t="s">
        <v>8495</v>
      </c>
      <c r="L199" t="s">
        <v>8496</v>
      </c>
      <c r="M199" t="s">
        <v>18</v>
      </c>
      <c r="N199">
        <v>0</v>
      </c>
    </row>
    <row r="200" spans="1:14" x14ac:dyDescent="0.25">
      <c r="A200" t="s">
        <v>8497</v>
      </c>
      <c r="B200" t="s">
        <v>114</v>
      </c>
      <c r="C200">
        <v>0</v>
      </c>
      <c r="D200" t="s">
        <v>16</v>
      </c>
      <c r="E200">
        <v>0</v>
      </c>
      <c r="F200">
        <v>1973.42</v>
      </c>
      <c r="G200">
        <v>1973.42</v>
      </c>
      <c r="H200" t="s">
        <v>24</v>
      </c>
      <c r="I200" t="s">
        <v>17</v>
      </c>
      <c r="J200" t="s">
        <v>17</v>
      </c>
      <c r="K200" t="s">
        <v>5106</v>
      </c>
      <c r="L200" t="s">
        <v>5855</v>
      </c>
      <c r="M200" t="s">
        <v>18</v>
      </c>
      <c r="N200">
        <v>0</v>
      </c>
    </row>
    <row r="201" spans="1:14" x14ac:dyDescent="0.25">
      <c r="A201" t="s">
        <v>47</v>
      </c>
      <c r="B201" t="s">
        <v>2120</v>
      </c>
      <c r="C201">
        <v>0</v>
      </c>
      <c r="D201" t="s">
        <v>16</v>
      </c>
      <c r="E201">
        <v>16000</v>
      </c>
      <c r="F201">
        <v>0</v>
      </c>
      <c r="G201">
        <v>16000</v>
      </c>
      <c r="H201" t="s">
        <v>16</v>
      </c>
      <c r="I201" t="s">
        <v>17</v>
      </c>
      <c r="J201" t="s">
        <v>3573</v>
      </c>
      <c r="K201" t="s">
        <v>17</v>
      </c>
      <c r="L201" t="s">
        <v>3572</v>
      </c>
      <c r="M201" t="s">
        <v>18</v>
      </c>
      <c r="N201">
        <v>0</v>
      </c>
    </row>
    <row r="202" spans="1:14" x14ac:dyDescent="0.25">
      <c r="A202" t="s">
        <v>22</v>
      </c>
      <c r="B202" t="s">
        <v>2423</v>
      </c>
      <c r="C202">
        <v>0</v>
      </c>
      <c r="D202" t="s">
        <v>16</v>
      </c>
      <c r="E202">
        <v>0</v>
      </c>
      <c r="F202">
        <v>938</v>
      </c>
      <c r="G202">
        <v>938</v>
      </c>
      <c r="H202" t="s">
        <v>24</v>
      </c>
      <c r="I202" t="s">
        <v>17</v>
      </c>
      <c r="J202" t="s">
        <v>17</v>
      </c>
      <c r="K202" t="s">
        <v>8498</v>
      </c>
      <c r="L202" t="s">
        <v>8499</v>
      </c>
      <c r="M202" t="s">
        <v>18</v>
      </c>
      <c r="N202">
        <v>0</v>
      </c>
    </row>
    <row r="203" spans="1:14" x14ac:dyDescent="0.25">
      <c r="A203" t="s">
        <v>387</v>
      </c>
      <c r="B203" t="s">
        <v>388</v>
      </c>
      <c r="C203">
        <v>0</v>
      </c>
      <c r="D203" t="s">
        <v>16</v>
      </c>
      <c r="E203">
        <v>127490.86</v>
      </c>
      <c r="F203">
        <v>127490.86</v>
      </c>
      <c r="G203">
        <v>0</v>
      </c>
      <c r="H203" t="s">
        <v>16</v>
      </c>
      <c r="I203" t="s">
        <v>17</v>
      </c>
      <c r="J203" t="s">
        <v>8500</v>
      </c>
      <c r="K203" t="s">
        <v>8501</v>
      </c>
      <c r="L203" t="s">
        <v>17</v>
      </c>
      <c r="M203" t="s">
        <v>18</v>
      </c>
      <c r="N203">
        <v>0</v>
      </c>
    </row>
    <row r="204" spans="1:14" x14ac:dyDescent="0.25">
      <c r="A204" t="s">
        <v>389</v>
      </c>
      <c r="B204" t="s">
        <v>80</v>
      </c>
      <c r="C204">
        <v>0</v>
      </c>
      <c r="D204" t="s">
        <v>16</v>
      </c>
      <c r="E204">
        <v>8653.2199999999993</v>
      </c>
      <c r="F204">
        <v>8653.2199999999993</v>
      </c>
      <c r="G204">
        <v>0</v>
      </c>
      <c r="H204" t="s">
        <v>16</v>
      </c>
      <c r="I204" t="s">
        <v>17</v>
      </c>
      <c r="J204" t="s">
        <v>5821</v>
      </c>
      <c r="K204" t="s">
        <v>5819</v>
      </c>
      <c r="L204" t="s">
        <v>17</v>
      </c>
      <c r="M204" t="s">
        <v>18</v>
      </c>
      <c r="N204">
        <v>0</v>
      </c>
    </row>
    <row r="205" spans="1:14" x14ac:dyDescent="0.25">
      <c r="A205" t="s">
        <v>86</v>
      </c>
      <c r="B205" t="s">
        <v>2052</v>
      </c>
      <c r="C205">
        <v>0</v>
      </c>
      <c r="D205" t="s">
        <v>16</v>
      </c>
      <c r="E205">
        <v>500</v>
      </c>
      <c r="F205">
        <v>0</v>
      </c>
      <c r="G205">
        <v>500</v>
      </c>
      <c r="H205" t="s">
        <v>16</v>
      </c>
      <c r="I205" t="s">
        <v>17</v>
      </c>
      <c r="J205" t="s">
        <v>8502</v>
      </c>
      <c r="K205" t="s">
        <v>17</v>
      </c>
      <c r="L205" t="s">
        <v>8503</v>
      </c>
      <c r="M205" t="s">
        <v>18</v>
      </c>
      <c r="N205">
        <v>0</v>
      </c>
    </row>
    <row r="206" spans="1:14" x14ac:dyDescent="0.25">
      <c r="A206" t="s">
        <v>22</v>
      </c>
      <c r="B206" t="s">
        <v>1546</v>
      </c>
      <c r="C206">
        <v>0</v>
      </c>
      <c r="D206" t="s">
        <v>16</v>
      </c>
      <c r="E206">
        <v>0</v>
      </c>
      <c r="F206">
        <v>8.83</v>
      </c>
      <c r="G206">
        <v>8.83</v>
      </c>
      <c r="H206" t="s">
        <v>24</v>
      </c>
      <c r="I206" t="s">
        <v>17</v>
      </c>
      <c r="J206" t="s">
        <v>17</v>
      </c>
      <c r="K206" t="s">
        <v>8504</v>
      </c>
      <c r="L206" t="s">
        <v>8505</v>
      </c>
      <c r="M206" t="s">
        <v>18</v>
      </c>
      <c r="N206">
        <v>0</v>
      </c>
    </row>
    <row r="207" spans="1:14" x14ac:dyDescent="0.25">
      <c r="A207" t="s">
        <v>76</v>
      </c>
      <c r="B207" t="s">
        <v>8304</v>
      </c>
      <c r="C207">
        <v>0</v>
      </c>
      <c r="D207" t="s">
        <v>16</v>
      </c>
      <c r="E207">
        <v>4000</v>
      </c>
      <c r="F207">
        <v>0</v>
      </c>
      <c r="G207">
        <v>4000</v>
      </c>
      <c r="H207" t="s">
        <v>16</v>
      </c>
      <c r="I207" t="s">
        <v>17</v>
      </c>
      <c r="J207" t="s">
        <v>3214</v>
      </c>
      <c r="K207" t="s">
        <v>17</v>
      </c>
      <c r="L207" t="s">
        <v>3211</v>
      </c>
      <c r="M207" t="s">
        <v>18</v>
      </c>
      <c r="N207">
        <v>0</v>
      </c>
    </row>
    <row r="208" spans="1:14" x14ac:dyDescent="0.25">
      <c r="A208" t="s">
        <v>14</v>
      </c>
      <c r="B208" t="s">
        <v>393</v>
      </c>
      <c r="C208">
        <v>0</v>
      </c>
      <c r="D208" t="s">
        <v>16</v>
      </c>
      <c r="E208">
        <v>22539.67</v>
      </c>
      <c r="F208">
        <v>22539.67</v>
      </c>
      <c r="G208">
        <v>0</v>
      </c>
      <c r="H208" t="s">
        <v>16</v>
      </c>
      <c r="I208" t="s">
        <v>17</v>
      </c>
      <c r="J208" t="s">
        <v>8506</v>
      </c>
      <c r="K208" t="s">
        <v>8507</v>
      </c>
      <c r="L208" t="s">
        <v>8508</v>
      </c>
      <c r="M208" t="s">
        <v>18</v>
      </c>
      <c r="N208">
        <v>0</v>
      </c>
    </row>
    <row r="209" spans="1:14" x14ac:dyDescent="0.25">
      <c r="A209" t="s">
        <v>352</v>
      </c>
      <c r="B209" t="s">
        <v>277</v>
      </c>
      <c r="C209">
        <v>0</v>
      </c>
      <c r="D209" t="s">
        <v>16</v>
      </c>
      <c r="E209">
        <v>997.5</v>
      </c>
      <c r="F209">
        <v>997.5</v>
      </c>
      <c r="G209">
        <v>0</v>
      </c>
      <c r="H209" t="s">
        <v>16</v>
      </c>
      <c r="I209" t="s">
        <v>17</v>
      </c>
      <c r="J209" t="s">
        <v>596</v>
      </c>
      <c r="K209" t="s">
        <v>594</v>
      </c>
      <c r="L209" t="s">
        <v>17</v>
      </c>
      <c r="M209" t="s">
        <v>18</v>
      </c>
      <c r="N209">
        <v>0</v>
      </c>
    </row>
    <row r="210" spans="1:14" x14ac:dyDescent="0.25">
      <c r="A210" t="s">
        <v>88</v>
      </c>
      <c r="B210" t="s">
        <v>2406</v>
      </c>
      <c r="C210">
        <v>0</v>
      </c>
      <c r="D210" t="s">
        <v>16</v>
      </c>
      <c r="E210">
        <v>0</v>
      </c>
      <c r="F210">
        <v>1000</v>
      </c>
      <c r="G210">
        <v>1000</v>
      </c>
      <c r="H210" t="s">
        <v>24</v>
      </c>
      <c r="I210" t="s">
        <v>17</v>
      </c>
      <c r="J210" t="s">
        <v>17</v>
      </c>
      <c r="K210" t="s">
        <v>7345</v>
      </c>
      <c r="L210" t="s">
        <v>7344</v>
      </c>
      <c r="M210" t="s">
        <v>18</v>
      </c>
      <c r="N210">
        <v>0</v>
      </c>
    </row>
    <row r="211" spans="1:14" x14ac:dyDescent="0.25">
      <c r="A211" t="s">
        <v>58</v>
      </c>
      <c r="B211" t="s">
        <v>3784</v>
      </c>
      <c r="C211">
        <v>0</v>
      </c>
      <c r="D211" t="s">
        <v>16</v>
      </c>
      <c r="E211">
        <v>6995</v>
      </c>
      <c r="F211">
        <v>6995</v>
      </c>
      <c r="G211">
        <v>0</v>
      </c>
      <c r="H211" t="s">
        <v>16</v>
      </c>
      <c r="I211" t="s">
        <v>17</v>
      </c>
      <c r="J211" t="s">
        <v>8509</v>
      </c>
      <c r="K211" t="s">
        <v>8510</v>
      </c>
      <c r="L211" t="s">
        <v>17</v>
      </c>
      <c r="M211" t="s">
        <v>18</v>
      </c>
      <c r="N211">
        <v>0</v>
      </c>
    </row>
    <row r="212" spans="1:14" x14ac:dyDescent="0.25">
      <c r="A212" t="s">
        <v>56</v>
      </c>
      <c r="B212" t="s">
        <v>404</v>
      </c>
      <c r="C212">
        <v>0</v>
      </c>
      <c r="D212" t="s">
        <v>16</v>
      </c>
      <c r="E212">
        <v>1048.67</v>
      </c>
      <c r="F212">
        <v>1048.67</v>
      </c>
      <c r="G212">
        <v>0</v>
      </c>
      <c r="H212" t="s">
        <v>16</v>
      </c>
      <c r="I212" t="s">
        <v>17</v>
      </c>
      <c r="J212" t="s">
        <v>8511</v>
      </c>
      <c r="K212" t="s">
        <v>8512</v>
      </c>
      <c r="L212" t="s">
        <v>17</v>
      </c>
      <c r="M212" t="s">
        <v>18</v>
      </c>
      <c r="N212">
        <v>0</v>
      </c>
    </row>
    <row r="213" spans="1:14" x14ac:dyDescent="0.25">
      <c r="A213" t="s">
        <v>30</v>
      </c>
      <c r="B213" t="s">
        <v>405</v>
      </c>
      <c r="C213">
        <v>106</v>
      </c>
      <c r="D213" t="s">
        <v>16</v>
      </c>
      <c r="E213">
        <v>18090.97</v>
      </c>
      <c r="F213">
        <v>17984.97</v>
      </c>
      <c r="G213">
        <v>212</v>
      </c>
      <c r="H213" t="s">
        <v>16</v>
      </c>
      <c r="I213" t="s">
        <v>8513</v>
      </c>
      <c r="J213" t="s">
        <v>8514</v>
      </c>
      <c r="K213" t="s">
        <v>8515</v>
      </c>
      <c r="L213" t="s">
        <v>8516</v>
      </c>
      <c r="M213" t="s">
        <v>18</v>
      </c>
      <c r="N213">
        <v>0</v>
      </c>
    </row>
    <row r="214" spans="1:14" x14ac:dyDescent="0.25">
      <c r="A214" t="s">
        <v>30</v>
      </c>
      <c r="B214" t="s">
        <v>227</v>
      </c>
      <c r="C214">
        <v>19026.8</v>
      </c>
      <c r="D214" t="s">
        <v>16</v>
      </c>
      <c r="E214">
        <v>3055.46</v>
      </c>
      <c r="F214">
        <v>22082.26</v>
      </c>
      <c r="G214">
        <v>0</v>
      </c>
      <c r="H214" t="s">
        <v>16</v>
      </c>
      <c r="I214" t="s">
        <v>8517</v>
      </c>
      <c r="J214" t="s">
        <v>6872</v>
      </c>
      <c r="K214" t="s">
        <v>8518</v>
      </c>
      <c r="L214" t="s">
        <v>17</v>
      </c>
      <c r="M214" t="s">
        <v>18</v>
      </c>
      <c r="N214">
        <v>0</v>
      </c>
    </row>
    <row r="215" spans="1:14" x14ac:dyDescent="0.25">
      <c r="A215" t="s">
        <v>30</v>
      </c>
      <c r="B215" t="s">
        <v>406</v>
      </c>
      <c r="C215">
        <v>21431.97</v>
      </c>
      <c r="D215" t="s">
        <v>16</v>
      </c>
      <c r="E215">
        <v>237052.4</v>
      </c>
      <c r="F215">
        <v>236508.06</v>
      </c>
      <c r="G215">
        <v>21976.31</v>
      </c>
      <c r="H215" t="s">
        <v>16</v>
      </c>
      <c r="I215" t="s">
        <v>8519</v>
      </c>
      <c r="J215" t="s">
        <v>8520</v>
      </c>
      <c r="K215" t="s">
        <v>8521</v>
      </c>
      <c r="L215" t="s">
        <v>8522</v>
      </c>
      <c r="M215" t="s">
        <v>18</v>
      </c>
      <c r="N215">
        <v>0</v>
      </c>
    </row>
    <row r="216" spans="1:14" x14ac:dyDescent="0.25">
      <c r="A216" t="s">
        <v>30</v>
      </c>
      <c r="B216" t="s">
        <v>5799</v>
      </c>
      <c r="C216">
        <v>2404.39</v>
      </c>
      <c r="D216" t="s">
        <v>16</v>
      </c>
      <c r="E216">
        <v>128.55000000000001</v>
      </c>
      <c r="F216">
        <v>2532.94</v>
      </c>
      <c r="G216">
        <v>0</v>
      </c>
      <c r="H216" t="s">
        <v>16</v>
      </c>
      <c r="I216" t="s">
        <v>8523</v>
      </c>
      <c r="J216" t="s">
        <v>6924</v>
      </c>
      <c r="K216" t="s">
        <v>8524</v>
      </c>
      <c r="L216" t="s">
        <v>17</v>
      </c>
      <c r="M216" t="s">
        <v>18</v>
      </c>
      <c r="N216">
        <v>0</v>
      </c>
    </row>
    <row r="217" spans="1:14" x14ac:dyDescent="0.25">
      <c r="A217" t="s">
        <v>30</v>
      </c>
      <c r="B217" t="s">
        <v>388</v>
      </c>
      <c r="C217">
        <v>4693.92</v>
      </c>
      <c r="D217" t="s">
        <v>16</v>
      </c>
      <c r="E217">
        <v>8108604.0099999998</v>
      </c>
      <c r="F217">
        <v>8113297.9299999997</v>
      </c>
      <c r="G217">
        <v>0</v>
      </c>
      <c r="H217" t="s">
        <v>16</v>
      </c>
      <c r="I217" t="s">
        <v>6923</v>
      </c>
      <c r="J217" t="s">
        <v>8525</v>
      </c>
      <c r="K217" t="s">
        <v>8526</v>
      </c>
      <c r="L217" t="s">
        <v>17</v>
      </c>
      <c r="M217" t="s">
        <v>18</v>
      </c>
      <c r="N217">
        <v>0</v>
      </c>
    </row>
    <row r="218" spans="1:14" x14ac:dyDescent="0.25">
      <c r="A218" t="s">
        <v>30</v>
      </c>
      <c r="B218" t="s">
        <v>407</v>
      </c>
      <c r="C218">
        <v>123.74</v>
      </c>
      <c r="D218" t="s">
        <v>16</v>
      </c>
      <c r="E218">
        <v>0</v>
      </c>
      <c r="F218">
        <v>0</v>
      </c>
      <c r="G218">
        <v>123.74</v>
      </c>
      <c r="H218" t="s">
        <v>16</v>
      </c>
      <c r="I218" t="s">
        <v>8527</v>
      </c>
      <c r="J218" t="s">
        <v>17</v>
      </c>
      <c r="K218" t="s">
        <v>17</v>
      </c>
      <c r="L218" t="s">
        <v>99</v>
      </c>
      <c r="M218" t="s">
        <v>18</v>
      </c>
      <c r="N218">
        <v>0</v>
      </c>
    </row>
    <row r="219" spans="1:14" x14ac:dyDescent="0.25">
      <c r="A219" t="s">
        <v>30</v>
      </c>
      <c r="B219" t="s">
        <v>408</v>
      </c>
      <c r="C219">
        <v>89.29</v>
      </c>
      <c r="D219" t="s">
        <v>16</v>
      </c>
      <c r="E219">
        <v>0</v>
      </c>
      <c r="F219">
        <v>0</v>
      </c>
      <c r="G219">
        <v>89.29</v>
      </c>
      <c r="H219" t="s">
        <v>16</v>
      </c>
      <c r="I219" t="s">
        <v>8528</v>
      </c>
      <c r="J219" t="s">
        <v>17</v>
      </c>
      <c r="K219" t="s">
        <v>17</v>
      </c>
      <c r="L219" t="s">
        <v>409</v>
      </c>
      <c r="M219" t="s">
        <v>18</v>
      </c>
      <c r="N219">
        <v>0</v>
      </c>
    </row>
    <row r="220" spans="1:14" x14ac:dyDescent="0.25">
      <c r="A220" t="s">
        <v>19</v>
      </c>
      <c r="B220" t="s">
        <v>405</v>
      </c>
      <c r="C220">
        <v>5512.51</v>
      </c>
      <c r="D220" t="s">
        <v>16</v>
      </c>
      <c r="E220">
        <v>7573.31</v>
      </c>
      <c r="F220">
        <v>10495.37</v>
      </c>
      <c r="G220">
        <v>2590.4499999999998</v>
      </c>
      <c r="H220" t="s">
        <v>16</v>
      </c>
      <c r="I220" t="s">
        <v>8529</v>
      </c>
      <c r="J220" t="s">
        <v>8530</v>
      </c>
      <c r="K220" t="s">
        <v>8531</v>
      </c>
      <c r="L220" t="s">
        <v>8532</v>
      </c>
      <c r="M220" t="s">
        <v>18</v>
      </c>
      <c r="N220">
        <v>0</v>
      </c>
    </row>
    <row r="221" spans="1:14" x14ac:dyDescent="0.25">
      <c r="A221" t="s">
        <v>19</v>
      </c>
      <c r="B221" t="s">
        <v>388</v>
      </c>
      <c r="C221">
        <v>7807456.7400000002</v>
      </c>
      <c r="D221" t="s">
        <v>16</v>
      </c>
      <c r="E221">
        <v>2783364.42</v>
      </c>
      <c r="F221">
        <v>3352493.34</v>
      </c>
      <c r="G221">
        <v>7238327.8200000003</v>
      </c>
      <c r="H221" t="s">
        <v>16</v>
      </c>
      <c r="I221" t="s">
        <v>8533</v>
      </c>
      <c r="J221" t="s">
        <v>8534</v>
      </c>
      <c r="K221" t="s">
        <v>8535</v>
      </c>
      <c r="L221" t="s">
        <v>8536</v>
      </c>
      <c r="M221" t="s">
        <v>18</v>
      </c>
      <c r="N221">
        <v>0</v>
      </c>
    </row>
    <row r="222" spans="1:14" x14ac:dyDescent="0.25">
      <c r="A222" t="s">
        <v>19</v>
      </c>
      <c r="B222" t="s">
        <v>5799</v>
      </c>
      <c r="C222">
        <v>356592.46</v>
      </c>
      <c r="D222" t="s">
        <v>16</v>
      </c>
      <c r="E222">
        <v>3562.57</v>
      </c>
      <c r="F222">
        <v>128.55000000000001</v>
      </c>
      <c r="G222">
        <v>360026.48</v>
      </c>
      <c r="H222" t="s">
        <v>16</v>
      </c>
      <c r="I222" t="s">
        <v>8537</v>
      </c>
      <c r="J222" t="s">
        <v>8538</v>
      </c>
      <c r="K222" t="s">
        <v>8539</v>
      </c>
      <c r="L222" t="s">
        <v>8540</v>
      </c>
      <c r="M222" t="s">
        <v>18</v>
      </c>
      <c r="N222">
        <v>0</v>
      </c>
    </row>
    <row r="223" spans="1:14" x14ac:dyDescent="0.25">
      <c r="A223" t="s">
        <v>19</v>
      </c>
      <c r="B223" t="s">
        <v>31</v>
      </c>
      <c r="C223">
        <v>54134.39</v>
      </c>
      <c r="D223" t="s">
        <v>16</v>
      </c>
      <c r="E223">
        <v>27962.65</v>
      </c>
      <c r="F223">
        <v>17365.39</v>
      </c>
      <c r="G223">
        <v>64731.65</v>
      </c>
      <c r="H223" t="s">
        <v>16</v>
      </c>
      <c r="I223" t="s">
        <v>8541</v>
      </c>
      <c r="J223" t="s">
        <v>8542</v>
      </c>
      <c r="K223" t="s">
        <v>8543</v>
      </c>
      <c r="L223" t="s">
        <v>8544</v>
      </c>
      <c r="M223" t="s">
        <v>18</v>
      </c>
      <c r="N223">
        <v>0</v>
      </c>
    </row>
    <row r="224" spans="1:14" x14ac:dyDescent="0.25">
      <c r="A224" t="s">
        <v>19</v>
      </c>
      <c r="B224" t="s">
        <v>127</v>
      </c>
      <c r="C224">
        <v>58763.81</v>
      </c>
      <c r="D224" t="s">
        <v>16</v>
      </c>
      <c r="E224">
        <v>106764.4</v>
      </c>
      <c r="F224">
        <v>83656.81</v>
      </c>
      <c r="G224">
        <v>81871.399999999994</v>
      </c>
      <c r="H224" t="s">
        <v>16</v>
      </c>
      <c r="I224" t="s">
        <v>8545</v>
      </c>
      <c r="J224" t="s">
        <v>8546</v>
      </c>
      <c r="K224" t="s">
        <v>8547</v>
      </c>
      <c r="L224" t="s">
        <v>8548</v>
      </c>
      <c r="M224" t="s">
        <v>18</v>
      </c>
      <c r="N224">
        <v>0</v>
      </c>
    </row>
    <row r="225" spans="1:14" x14ac:dyDescent="0.25">
      <c r="A225" t="s">
        <v>19</v>
      </c>
      <c r="B225" t="s">
        <v>97</v>
      </c>
      <c r="C225">
        <v>27648.93</v>
      </c>
      <c r="D225" t="s">
        <v>16</v>
      </c>
      <c r="E225">
        <v>112.93</v>
      </c>
      <c r="F225">
        <v>21977.98</v>
      </c>
      <c r="G225">
        <v>5783.88</v>
      </c>
      <c r="H225" t="s">
        <v>16</v>
      </c>
      <c r="I225" t="s">
        <v>8549</v>
      </c>
      <c r="J225" t="s">
        <v>5145</v>
      </c>
      <c r="K225" t="s">
        <v>8550</v>
      </c>
      <c r="L225" t="s">
        <v>8551</v>
      </c>
      <c r="M225" t="s">
        <v>18</v>
      </c>
      <c r="N225">
        <v>0</v>
      </c>
    </row>
    <row r="226" spans="1:14" x14ac:dyDescent="0.25">
      <c r="A226" t="s">
        <v>19</v>
      </c>
      <c r="B226" t="s">
        <v>72</v>
      </c>
      <c r="C226">
        <v>7577.76</v>
      </c>
      <c r="D226" t="s">
        <v>16</v>
      </c>
      <c r="E226">
        <v>3723.07</v>
      </c>
      <c r="F226">
        <v>6995</v>
      </c>
      <c r="G226">
        <v>4305.83</v>
      </c>
      <c r="H226" t="s">
        <v>16</v>
      </c>
      <c r="I226" t="s">
        <v>5146</v>
      </c>
      <c r="J226" t="s">
        <v>5147</v>
      </c>
      <c r="K226" t="s">
        <v>5148</v>
      </c>
      <c r="L226" t="s">
        <v>5149</v>
      </c>
      <c r="M226" t="s">
        <v>18</v>
      </c>
      <c r="N226">
        <v>0</v>
      </c>
    </row>
    <row r="227" spans="1:14" x14ac:dyDescent="0.25">
      <c r="A227" t="s">
        <v>19</v>
      </c>
      <c r="B227" t="s">
        <v>305</v>
      </c>
      <c r="C227">
        <v>305537.84999999998</v>
      </c>
      <c r="D227" t="s">
        <v>16</v>
      </c>
      <c r="E227">
        <v>6231.82</v>
      </c>
      <c r="F227">
        <v>5222.1099999999997</v>
      </c>
      <c r="G227">
        <v>306547.56</v>
      </c>
      <c r="H227" t="s">
        <v>16</v>
      </c>
      <c r="I227" t="s">
        <v>8552</v>
      </c>
      <c r="J227" t="s">
        <v>8553</v>
      </c>
      <c r="K227" t="s">
        <v>8554</v>
      </c>
      <c r="L227" t="s">
        <v>8555</v>
      </c>
      <c r="M227" t="s">
        <v>18</v>
      </c>
      <c r="N227">
        <v>0</v>
      </c>
    </row>
    <row r="228" spans="1:14" x14ac:dyDescent="0.25">
      <c r="A228" t="s">
        <v>19</v>
      </c>
      <c r="B228" t="s">
        <v>6814</v>
      </c>
      <c r="C228">
        <v>10098.290000000001</v>
      </c>
      <c r="D228" t="s">
        <v>16</v>
      </c>
      <c r="E228">
        <v>111.25</v>
      </c>
      <c r="F228">
        <v>0</v>
      </c>
      <c r="G228">
        <v>10209.540000000001</v>
      </c>
      <c r="H228" t="s">
        <v>16</v>
      </c>
      <c r="I228" t="s">
        <v>8556</v>
      </c>
      <c r="J228" t="s">
        <v>8557</v>
      </c>
      <c r="K228" t="s">
        <v>17</v>
      </c>
      <c r="L228" t="s">
        <v>8558</v>
      </c>
      <c r="M228" t="s">
        <v>18</v>
      </c>
      <c r="N228">
        <v>0</v>
      </c>
    </row>
    <row r="229" spans="1:14" x14ac:dyDescent="0.25">
      <c r="A229" t="s">
        <v>19</v>
      </c>
      <c r="B229" t="s">
        <v>406</v>
      </c>
      <c r="C229">
        <v>444901.06</v>
      </c>
      <c r="D229" t="s">
        <v>16</v>
      </c>
      <c r="E229">
        <v>92633.71</v>
      </c>
      <c r="F229">
        <v>135912.47</v>
      </c>
      <c r="G229">
        <v>401622.3</v>
      </c>
      <c r="H229" t="s">
        <v>16</v>
      </c>
      <c r="I229" t="s">
        <v>8559</v>
      </c>
      <c r="J229" t="s">
        <v>8560</v>
      </c>
      <c r="K229" t="s">
        <v>8561</v>
      </c>
      <c r="L229" t="s">
        <v>8562</v>
      </c>
      <c r="M229" t="s">
        <v>18</v>
      </c>
      <c r="N229">
        <v>0</v>
      </c>
    </row>
    <row r="230" spans="1:14" x14ac:dyDescent="0.25">
      <c r="A230" t="s">
        <v>19</v>
      </c>
      <c r="B230" t="s">
        <v>351</v>
      </c>
      <c r="C230">
        <v>202223.38</v>
      </c>
      <c r="D230" t="s">
        <v>16</v>
      </c>
      <c r="E230">
        <v>127688.78</v>
      </c>
      <c r="F230">
        <v>116708.77</v>
      </c>
      <c r="G230">
        <v>213203.39</v>
      </c>
      <c r="H230" t="s">
        <v>16</v>
      </c>
      <c r="I230" t="s">
        <v>6815</v>
      </c>
      <c r="J230" t="s">
        <v>8563</v>
      </c>
      <c r="K230" t="s">
        <v>8564</v>
      </c>
      <c r="L230" t="s">
        <v>8565</v>
      </c>
      <c r="M230" t="s">
        <v>18</v>
      </c>
      <c r="N230">
        <v>0</v>
      </c>
    </row>
    <row r="231" spans="1:14" x14ac:dyDescent="0.25">
      <c r="A231" t="s">
        <v>19</v>
      </c>
      <c r="B231" t="s">
        <v>5789</v>
      </c>
      <c r="C231">
        <v>38406.51</v>
      </c>
      <c r="D231" t="s">
        <v>16</v>
      </c>
      <c r="E231">
        <v>66.39</v>
      </c>
      <c r="F231">
        <v>38472.9</v>
      </c>
      <c r="G231">
        <v>0</v>
      </c>
      <c r="H231" t="s">
        <v>16</v>
      </c>
      <c r="I231" t="s">
        <v>6952</v>
      </c>
      <c r="J231" t="s">
        <v>6953</v>
      </c>
      <c r="K231" t="s">
        <v>6954</v>
      </c>
      <c r="L231" t="s">
        <v>17</v>
      </c>
      <c r="M231" t="s">
        <v>18</v>
      </c>
      <c r="N231">
        <v>0</v>
      </c>
    </row>
    <row r="232" spans="1:14" x14ac:dyDescent="0.25">
      <c r="A232" t="s">
        <v>19</v>
      </c>
      <c r="B232" t="s">
        <v>235</v>
      </c>
      <c r="C232">
        <v>236840.73</v>
      </c>
      <c r="D232" t="s">
        <v>16</v>
      </c>
      <c r="E232">
        <v>32404.44</v>
      </c>
      <c r="F232">
        <v>30430.45</v>
      </c>
      <c r="G232">
        <v>238814.72</v>
      </c>
      <c r="H232" t="s">
        <v>16</v>
      </c>
      <c r="I232" t="s">
        <v>8566</v>
      </c>
      <c r="J232" t="s">
        <v>8567</v>
      </c>
      <c r="K232" t="s">
        <v>8568</v>
      </c>
      <c r="L232" t="s">
        <v>8569</v>
      </c>
      <c r="M232" t="s">
        <v>18</v>
      </c>
      <c r="N232">
        <v>0</v>
      </c>
    </row>
    <row r="233" spans="1:14" x14ac:dyDescent="0.25">
      <c r="A233" t="s">
        <v>19</v>
      </c>
      <c r="B233" t="s">
        <v>408</v>
      </c>
      <c r="C233">
        <v>27871.03</v>
      </c>
      <c r="D233" t="s">
        <v>16</v>
      </c>
      <c r="E233">
        <v>294.82</v>
      </c>
      <c r="F233">
        <v>0</v>
      </c>
      <c r="G233">
        <v>28165.85</v>
      </c>
      <c r="H233" t="s">
        <v>16</v>
      </c>
      <c r="I233" t="s">
        <v>8570</v>
      </c>
      <c r="J233" t="s">
        <v>8571</v>
      </c>
      <c r="K233" t="s">
        <v>17</v>
      </c>
      <c r="L233" t="s">
        <v>8572</v>
      </c>
      <c r="M233" t="s">
        <v>18</v>
      </c>
      <c r="N233">
        <v>0</v>
      </c>
    </row>
    <row r="234" spans="1:14" x14ac:dyDescent="0.25">
      <c r="A234" t="s">
        <v>19</v>
      </c>
      <c r="B234" t="s">
        <v>410</v>
      </c>
      <c r="C234">
        <v>301725.21999999997</v>
      </c>
      <c r="D234" t="s">
        <v>16</v>
      </c>
      <c r="E234">
        <v>2903.56</v>
      </c>
      <c r="F234">
        <v>0</v>
      </c>
      <c r="G234">
        <v>304628.78000000003</v>
      </c>
      <c r="H234" t="s">
        <v>16</v>
      </c>
      <c r="I234" t="s">
        <v>8573</v>
      </c>
      <c r="J234" t="s">
        <v>8574</v>
      </c>
      <c r="K234" t="s">
        <v>17</v>
      </c>
      <c r="L234" t="s">
        <v>8575</v>
      </c>
      <c r="M234" t="s">
        <v>18</v>
      </c>
      <c r="N234">
        <v>0</v>
      </c>
    </row>
    <row r="235" spans="1:14" x14ac:dyDescent="0.25">
      <c r="A235" t="s">
        <v>19</v>
      </c>
      <c r="B235" t="s">
        <v>227</v>
      </c>
      <c r="C235">
        <v>51745.52</v>
      </c>
      <c r="D235" t="s">
        <v>16</v>
      </c>
      <c r="E235">
        <v>22743.81</v>
      </c>
      <c r="F235">
        <v>0</v>
      </c>
      <c r="G235">
        <v>74489.33</v>
      </c>
      <c r="H235" t="s">
        <v>16</v>
      </c>
      <c r="I235" t="s">
        <v>8576</v>
      </c>
      <c r="J235" t="s">
        <v>8577</v>
      </c>
      <c r="K235" t="s">
        <v>17</v>
      </c>
      <c r="L235" t="s">
        <v>8578</v>
      </c>
      <c r="M235" t="s">
        <v>18</v>
      </c>
      <c r="N235">
        <v>0</v>
      </c>
    </row>
    <row r="236" spans="1:14" x14ac:dyDescent="0.25">
      <c r="A236" t="s">
        <v>19</v>
      </c>
      <c r="B236" t="s">
        <v>324</v>
      </c>
      <c r="C236">
        <v>60459.519999999997</v>
      </c>
      <c r="D236" t="s">
        <v>16</v>
      </c>
      <c r="E236">
        <v>3299.48</v>
      </c>
      <c r="F236">
        <v>11876.4</v>
      </c>
      <c r="G236">
        <v>51882.6</v>
      </c>
      <c r="H236" t="s">
        <v>16</v>
      </c>
      <c r="I236" t="s">
        <v>8579</v>
      </c>
      <c r="J236" t="s">
        <v>8580</v>
      </c>
      <c r="K236" t="s">
        <v>8581</v>
      </c>
      <c r="L236" t="s">
        <v>8582</v>
      </c>
      <c r="M236" t="s">
        <v>18</v>
      </c>
      <c r="N236">
        <v>0</v>
      </c>
    </row>
    <row r="237" spans="1:14" x14ac:dyDescent="0.25">
      <c r="A237" t="s">
        <v>133</v>
      </c>
      <c r="B237" t="s">
        <v>137</v>
      </c>
      <c r="C237">
        <v>100818.53</v>
      </c>
      <c r="D237" t="s">
        <v>16</v>
      </c>
      <c r="E237">
        <v>644312.91</v>
      </c>
      <c r="F237">
        <v>649356.31999999995</v>
      </c>
      <c r="G237">
        <v>95775.12</v>
      </c>
      <c r="H237" t="s">
        <v>16</v>
      </c>
      <c r="I237" t="s">
        <v>418</v>
      </c>
      <c r="J237" t="s">
        <v>8583</v>
      </c>
      <c r="K237" t="s">
        <v>8584</v>
      </c>
      <c r="L237" t="s">
        <v>8585</v>
      </c>
      <c r="M237" t="s">
        <v>18</v>
      </c>
      <c r="N237">
        <v>0</v>
      </c>
    </row>
    <row r="238" spans="1:14" x14ac:dyDescent="0.25">
      <c r="A238" t="s">
        <v>411</v>
      </c>
      <c r="B238" t="s">
        <v>114</v>
      </c>
      <c r="C238">
        <v>92721.7</v>
      </c>
      <c r="D238" t="s">
        <v>16</v>
      </c>
      <c r="E238">
        <v>809.72</v>
      </c>
      <c r="F238">
        <v>2266.02</v>
      </c>
      <c r="G238">
        <v>91265.4</v>
      </c>
      <c r="H238" t="s">
        <v>16</v>
      </c>
      <c r="I238" t="s">
        <v>8586</v>
      </c>
      <c r="J238" t="s">
        <v>8587</v>
      </c>
      <c r="K238" t="s">
        <v>8588</v>
      </c>
      <c r="L238" t="s">
        <v>8589</v>
      </c>
      <c r="M238" t="s">
        <v>18</v>
      </c>
      <c r="N238">
        <v>0</v>
      </c>
    </row>
    <row r="239" spans="1:14" x14ac:dyDescent="0.25">
      <c r="A239" t="s">
        <v>412</v>
      </c>
      <c r="B239" t="s">
        <v>114</v>
      </c>
      <c r="C239">
        <v>40306.44</v>
      </c>
      <c r="D239" t="s">
        <v>16</v>
      </c>
      <c r="E239">
        <v>311.23</v>
      </c>
      <c r="F239">
        <v>1310.95</v>
      </c>
      <c r="G239">
        <v>39306.720000000001</v>
      </c>
      <c r="H239" t="s">
        <v>16</v>
      </c>
      <c r="I239" t="s">
        <v>8590</v>
      </c>
      <c r="J239" t="s">
        <v>8591</v>
      </c>
      <c r="K239" t="s">
        <v>8592</v>
      </c>
      <c r="L239" t="s">
        <v>8593</v>
      </c>
      <c r="M239" t="s">
        <v>18</v>
      </c>
      <c r="N239">
        <v>0</v>
      </c>
    </row>
    <row r="240" spans="1:14" x14ac:dyDescent="0.25">
      <c r="A240" t="s">
        <v>413</v>
      </c>
      <c r="B240" t="s">
        <v>114</v>
      </c>
      <c r="C240">
        <v>46422.12</v>
      </c>
      <c r="D240" t="s">
        <v>16</v>
      </c>
      <c r="E240">
        <v>2553.17</v>
      </c>
      <c r="F240">
        <v>19333.91</v>
      </c>
      <c r="G240">
        <v>29641.38</v>
      </c>
      <c r="H240" t="s">
        <v>16</v>
      </c>
      <c r="I240" t="s">
        <v>5139</v>
      </c>
      <c r="J240" t="s">
        <v>8594</v>
      </c>
      <c r="K240" t="s">
        <v>8595</v>
      </c>
      <c r="L240" t="s">
        <v>5138</v>
      </c>
      <c r="M240" t="s">
        <v>18</v>
      </c>
      <c r="N240">
        <v>0</v>
      </c>
    </row>
    <row r="241" spans="1:14" x14ac:dyDescent="0.25">
      <c r="A241" t="s">
        <v>414</v>
      </c>
      <c r="B241" t="s">
        <v>114</v>
      </c>
      <c r="C241">
        <v>1631.16</v>
      </c>
      <c r="D241" t="s">
        <v>16</v>
      </c>
      <c r="E241">
        <v>0</v>
      </c>
      <c r="F241">
        <v>1541.3</v>
      </c>
      <c r="G241">
        <v>89.86</v>
      </c>
      <c r="H241" t="s">
        <v>16</v>
      </c>
      <c r="I241" t="s">
        <v>8596</v>
      </c>
      <c r="J241" t="s">
        <v>17</v>
      </c>
      <c r="K241" t="s">
        <v>5150</v>
      </c>
      <c r="L241" t="s">
        <v>8597</v>
      </c>
      <c r="M241" t="s">
        <v>18</v>
      </c>
      <c r="N241">
        <v>0</v>
      </c>
    </row>
    <row r="242" spans="1:14" x14ac:dyDescent="0.25">
      <c r="A242" t="s">
        <v>415</v>
      </c>
      <c r="B242" t="s">
        <v>114</v>
      </c>
      <c r="C242">
        <v>8295.9599999999991</v>
      </c>
      <c r="D242" t="s">
        <v>16</v>
      </c>
      <c r="E242">
        <v>87</v>
      </c>
      <c r="F242">
        <v>1267.44</v>
      </c>
      <c r="G242">
        <v>7115.52</v>
      </c>
      <c r="H242" t="s">
        <v>16</v>
      </c>
      <c r="I242" t="s">
        <v>423</v>
      </c>
      <c r="J242" t="s">
        <v>5151</v>
      </c>
      <c r="K242" t="s">
        <v>8598</v>
      </c>
      <c r="L242" t="s">
        <v>8599</v>
      </c>
      <c r="M242" t="s">
        <v>18</v>
      </c>
      <c r="N242">
        <v>0</v>
      </c>
    </row>
    <row r="243" spans="1:14" x14ac:dyDescent="0.25">
      <c r="A243" t="s">
        <v>160</v>
      </c>
      <c r="B243" t="s">
        <v>114</v>
      </c>
      <c r="C243">
        <v>908.04</v>
      </c>
      <c r="D243" t="s">
        <v>16</v>
      </c>
      <c r="E243">
        <v>0</v>
      </c>
      <c r="F243">
        <v>0</v>
      </c>
      <c r="G243">
        <v>908.04</v>
      </c>
      <c r="H243" t="s">
        <v>16</v>
      </c>
      <c r="I243" t="s">
        <v>5153</v>
      </c>
      <c r="J243" t="s">
        <v>17</v>
      </c>
      <c r="K243" t="s">
        <v>17</v>
      </c>
      <c r="L243" t="s">
        <v>5152</v>
      </c>
      <c r="M243" t="s">
        <v>18</v>
      </c>
      <c r="N243">
        <v>0</v>
      </c>
    </row>
    <row r="244" spans="1:14" x14ac:dyDescent="0.25">
      <c r="A244" t="s">
        <v>416</v>
      </c>
      <c r="B244" t="s">
        <v>114</v>
      </c>
      <c r="C244">
        <v>2839.55</v>
      </c>
      <c r="D244" t="s">
        <v>16</v>
      </c>
      <c r="E244">
        <v>329.48</v>
      </c>
      <c r="F244">
        <v>758.96</v>
      </c>
      <c r="G244">
        <v>2410.0700000000002</v>
      </c>
      <c r="H244" t="s">
        <v>16</v>
      </c>
      <c r="I244" t="s">
        <v>5813</v>
      </c>
      <c r="J244" t="s">
        <v>5814</v>
      </c>
      <c r="K244" t="s">
        <v>5815</v>
      </c>
      <c r="L244" t="s">
        <v>5816</v>
      </c>
      <c r="M244" t="s">
        <v>18</v>
      </c>
      <c r="N244">
        <v>0</v>
      </c>
    </row>
    <row r="245" spans="1:14" x14ac:dyDescent="0.25">
      <c r="A245" t="s">
        <v>417</v>
      </c>
      <c r="B245" t="s">
        <v>114</v>
      </c>
      <c r="C245">
        <v>10753.87</v>
      </c>
      <c r="D245" t="s">
        <v>24</v>
      </c>
      <c r="E245">
        <v>0</v>
      </c>
      <c r="F245">
        <v>0</v>
      </c>
      <c r="G245">
        <v>10753.87</v>
      </c>
      <c r="H245" t="s">
        <v>24</v>
      </c>
      <c r="I245" t="s">
        <v>5738</v>
      </c>
      <c r="J245" t="s">
        <v>17</v>
      </c>
      <c r="K245" t="s">
        <v>17</v>
      </c>
      <c r="L245" t="s">
        <v>427</v>
      </c>
      <c r="M245" t="s">
        <v>18</v>
      </c>
      <c r="N245">
        <v>0</v>
      </c>
    </row>
    <row r="246" spans="1:14" x14ac:dyDescent="0.25">
      <c r="A246" t="s">
        <v>419</v>
      </c>
      <c r="B246" t="s">
        <v>114</v>
      </c>
      <c r="C246">
        <v>64.75</v>
      </c>
      <c r="D246" t="s">
        <v>24</v>
      </c>
      <c r="E246">
        <v>64.75</v>
      </c>
      <c r="F246">
        <v>0</v>
      </c>
      <c r="G246">
        <v>0</v>
      </c>
      <c r="H246" t="s">
        <v>16</v>
      </c>
      <c r="I246" t="s">
        <v>5824</v>
      </c>
      <c r="J246" t="s">
        <v>5823</v>
      </c>
      <c r="K246" t="s">
        <v>17</v>
      </c>
      <c r="L246" t="s">
        <v>17</v>
      </c>
      <c r="M246" t="s">
        <v>18</v>
      </c>
      <c r="N246">
        <v>0</v>
      </c>
    </row>
    <row r="247" spans="1:14" x14ac:dyDescent="0.25">
      <c r="A247" t="s">
        <v>5737</v>
      </c>
      <c r="B247" t="s">
        <v>114</v>
      </c>
      <c r="C247">
        <v>19700</v>
      </c>
      <c r="D247" t="s">
        <v>16</v>
      </c>
      <c r="E247">
        <v>10111</v>
      </c>
      <c r="F247">
        <v>6800</v>
      </c>
      <c r="G247">
        <v>23011</v>
      </c>
      <c r="H247" t="s">
        <v>16</v>
      </c>
      <c r="I247" t="s">
        <v>8600</v>
      </c>
      <c r="J247" t="s">
        <v>8601</v>
      </c>
      <c r="K247" t="s">
        <v>8602</v>
      </c>
      <c r="L247" t="s">
        <v>8603</v>
      </c>
      <c r="M247" t="s">
        <v>18</v>
      </c>
      <c r="N247">
        <v>0</v>
      </c>
    </row>
    <row r="248" spans="1:14" x14ac:dyDescent="0.25">
      <c r="A248" t="s">
        <v>420</v>
      </c>
      <c r="B248" t="s">
        <v>137</v>
      </c>
      <c r="C248">
        <v>33</v>
      </c>
      <c r="D248" t="s">
        <v>16</v>
      </c>
      <c r="E248">
        <v>0</v>
      </c>
      <c r="F248">
        <v>33</v>
      </c>
      <c r="G248">
        <v>0</v>
      </c>
      <c r="H248" t="s">
        <v>16</v>
      </c>
      <c r="I248" t="s">
        <v>8604</v>
      </c>
      <c r="J248" t="s">
        <v>17</v>
      </c>
      <c r="K248" t="s">
        <v>8605</v>
      </c>
      <c r="L248" t="s">
        <v>17</v>
      </c>
      <c r="M248" t="s">
        <v>18</v>
      </c>
      <c r="N248">
        <v>0</v>
      </c>
    </row>
    <row r="249" spans="1:14" x14ac:dyDescent="0.25">
      <c r="A249" t="s">
        <v>6853</v>
      </c>
      <c r="B249" t="s">
        <v>114</v>
      </c>
      <c r="C249">
        <v>1200</v>
      </c>
      <c r="D249" t="s">
        <v>16</v>
      </c>
      <c r="E249">
        <v>0</v>
      </c>
      <c r="F249">
        <v>0</v>
      </c>
      <c r="G249">
        <v>1200</v>
      </c>
      <c r="H249" t="s">
        <v>16</v>
      </c>
      <c r="I249" t="s">
        <v>8606</v>
      </c>
      <c r="J249" t="s">
        <v>17</v>
      </c>
      <c r="K249" t="s">
        <v>17</v>
      </c>
      <c r="L249" t="s">
        <v>8607</v>
      </c>
      <c r="M249" t="s">
        <v>18</v>
      </c>
      <c r="N249">
        <v>0</v>
      </c>
    </row>
    <row r="250" spans="1:14" x14ac:dyDescent="0.25">
      <c r="A250" t="s">
        <v>422</v>
      </c>
      <c r="B250" t="s">
        <v>114</v>
      </c>
      <c r="C250">
        <v>2465.4</v>
      </c>
      <c r="D250" t="s">
        <v>16</v>
      </c>
      <c r="E250">
        <v>0</v>
      </c>
      <c r="F250">
        <v>0</v>
      </c>
      <c r="G250">
        <v>2465.4</v>
      </c>
      <c r="H250" t="s">
        <v>16</v>
      </c>
      <c r="I250" t="s">
        <v>8608</v>
      </c>
      <c r="J250" t="s">
        <v>17</v>
      </c>
      <c r="K250" t="s">
        <v>17</v>
      </c>
      <c r="L250" t="s">
        <v>8609</v>
      </c>
      <c r="M250" t="s">
        <v>18</v>
      </c>
      <c r="N250">
        <v>0</v>
      </c>
    </row>
    <row r="251" spans="1:14" x14ac:dyDescent="0.25">
      <c r="A251" t="s">
        <v>424</v>
      </c>
      <c r="B251" t="s">
        <v>425</v>
      </c>
      <c r="C251">
        <v>265672.17</v>
      </c>
      <c r="D251" t="s">
        <v>16</v>
      </c>
      <c r="E251">
        <v>252299.44</v>
      </c>
      <c r="F251">
        <v>265672.17</v>
      </c>
      <c r="G251">
        <v>252299.44</v>
      </c>
      <c r="H251" t="s">
        <v>16</v>
      </c>
      <c r="I251" t="s">
        <v>8610</v>
      </c>
      <c r="J251" t="s">
        <v>8611</v>
      </c>
      <c r="K251" t="s">
        <v>8612</v>
      </c>
      <c r="L251" t="s">
        <v>8613</v>
      </c>
      <c r="M251" t="s">
        <v>18</v>
      </c>
      <c r="N251">
        <v>0</v>
      </c>
    </row>
    <row r="252" spans="1:14" x14ac:dyDescent="0.25">
      <c r="A252" t="s">
        <v>426</v>
      </c>
      <c r="B252" t="s">
        <v>425</v>
      </c>
      <c r="C252">
        <v>100851.53</v>
      </c>
      <c r="D252" t="s">
        <v>16</v>
      </c>
      <c r="E252">
        <v>95775.12</v>
      </c>
      <c r="F252">
        <v>100851.53</v>
      </c>
      <c r="G252">
        <v>95775.12</v>
      </c>
      <c r="H252" t="s">
        <v>16</v>
      </c>
      <c r="I252" t="s">
        <v>6955</v>
      </c>
      <c r="J252" t="s">
        <v>6813</v>
      </c>
      <c r="K252" t="s">
        <v>443</v>
      </c>
      <c r="L252" t="s">
        <v>442</v>
      </c>
      <c r="M252" t="s">
        <v>18</v>
      </c>
      <c r="N252">
        <v>0</v>
      </c>
    </row>
    <row r="253" spans="1:14" x14ac:dyDescent="0.25">
      <c r="A253" t="s">
        <v>428</v>
      </c>
      <c r="B253" t="s">
        <v>429</v>
      </c>
      <c r="C253">
        <v>506662.09</v>
      </c>
      <c r="D253" t="s">
        <v>16</v>
      </c>
      <c r="E253">
        <v>0</v>
      </c>
      <c r="F253">
        <v>127788.68</v>
      </c>
      <c r="G253">
        <v>378873.41</v>
      </c>
      <c r="H253" t="s">
        <v>16</v>
      </c>
      <c r="I253" t="s">
        <v>6855</v>
      </c>
      <c r="J253" t="s">
        <v>17</v>
      </c>
      <c r="K253" t="s">
        <v>8614</v>
      </c>
      <c r="L253" t="s">
        <v>6854</v>
      </c>
      <c r="M253" t="s">
        <v>18</v>
      </c>
      <c r="N253">
        <v>0</v>
      </c>
    </row>
    <row r="254" spans="1:14" x14ac:dyDescent="0.25">
      <c r="A254" t="s">
        <v>430</v>
      </c>
      <c r="B254" t="s">
        <v>114</v>
      </c>
      <c r="C254">
        <v>919.23</v>
      </c>
      <c r="D254" t="s">
        <v>16</v>
      </c>
      <c r="E254">
        <v>0</v>
      </c>
      <c r="F254">
        <v>0</v>
      </c>
      <c r="G254">
        <v>919.23</v>
      </c>
      <c r="H254" t="s">
        <v>16</v>
      </c>
      <c r="I254" t="s">
        <v>8615</v>
      </c>
      <c r="J254" t="s">
        <v>17</v>
      </c>
      <c r="K254" t="s">
        <v>17</v>
      </c>
      <c r="L254" t="s">
        <v>8616</v>
      </c>
      <c r="M254" t="s">
        <v>18</v>
      </c>
      <c r="N254">
        <v>0</v>
      </c>
    </row>
    <row r="255" spans="1:14" x14ac:dyDescent="0.25">
      <c r="A255" t="s">
        <v>431</v>
      </c>
      <c r="B255" t="s">
        <v>238</v>
      </c>
      <c r="C255">
        <v>13789167.119999999</v>
      </c>
      <c r="D255" t="s">
        <v>16</v>
      </c>
      <c r="E255">
        <v>83613.39</v>
      </c>
      <c r="F255">
        <v>7481.16</v>
      </c>
      <c r="G255">
        <v>13865299.35</v>
      </c>
      <c r="H255" t="s">
        <v>16</v>
      </c>
      <c r="I255" t="s">
        <v>8617</v>
      </c>
      <c r="J255" t="s">
        <v>8618</v>
      </c>
      <c r="K255" t="s">
        <v>8619</v>
      </c>
      <c r="L255" t="s">
        <v>8620</v>
      </c>
      <c r="M255" t="s">
        <v>18</v>
      </c>
      <c r="N255">
        <v>0</v>
      </c>
    </row>
    <row r="256" spans="1:14" x14ac:dyDescent="0.25">
      <c r="A256" t="s">
        <v>432</v>
      </c>
      <c r="B256" t="s">
        <v>238</v>
      </c>
      <c r="C256">
        <v>10362215.689999999</v>
      </c>
      <c r="D256" t="s">
        <v>16</v>
      </c>
      <c r="E256">
        <v>113027.96</v>
      </c>
      <c r="F256">
        <v>0</v>
      </c>
      <c r="G256">
        <v>10475243.65</v>
      </c>
      <c r="H256" t="s">
        <v>16</v>
      </c>
      <c r="I256" t="s">
        <v>8621</v>
      </c>
      <c r="J256" t="s">
        <v>8622</v>
      </c>
      <c r="K256" t="s">
        <v>17</v>
      </c>
      <c r="L256" t="s">
        <v>8623</v>
      </c>
      <c r="M256" t="s">
        <v>18</v>
      </c>
      <c r="N256">
        <v>0</v>
      </c>
    </row>
    <row r="257" spans="1:14" x14ac:dyDescent="0.25">
      <c r="A257" t="s">
        <v>433</v>
      </c>
      <c r="B257" t="s">
        <v>238</v>
      </c>
      <c r="C257">
        <v>73115.009999999995</v>
      </c>
      <c r="D257" t="s">
        <v>16</v>
      </c>
      <c r="E257">
        <v>14299.66</v>
      </c>
      <c r="F257">
        <v>100.2</v>
      </c>
      <c r="G257">
        <v>87314.47</v>
      </c>
      <c r="H257" t="s">
        <v>16</v>
      </c>
      <c r="I257" t="s">
        <v>8624</v>
      </c>
      <c r="J257" t="s">
        <v>8625</v>
      </c>
      <c r="K257" t="s">
        <v>8626</v>
      </c>
      <c r="L257" t="s">
        <v>8627</v>
      </c>
      <c r="M257" t="s">
        <v>18</v>
      </c>
      <c r="N257">
        <v>0</v>
      </c>
    </row>
    <row r="258" spans="1:14" x14ac:dyDescent="0.25">
      <c r="A258" t="s">
        <v>434</v>
      </c>
      <c r="B258" t="s">
        <v>238</v>
      </c>
      <c r="C258">
        <v>5711725.8300000001</v>
      </c>
      <c r="D258" t="s">
        <v>16</v>
      </c>
      <c r="E258">
        <v>414871.42</v>
      </c>
      <c r="F258">
        <v>283775.96000000002</v>
      </c>
      <c r="G258">
        <v>5842821.29</v>
      </c>
      <c r="H258" t="s">
        <v>16</v>
      </c>
      <c r="I258" t="s">
        <v>8628</v>
      </c>
      <c r="J258" t="s">
        <v>8629</v>
      </c>
      <c r="K258" t="s">
        <v>8630</v>
      </c>
      <c r="L258" t="s">
        <v>8631</v>
      </c>
      <c r="M258" t="s">
        <v>18</v>
      </c>
      <c r="N258">
        <v>0</v>
      </c>
    </row>
    <row r="259" spans="1:14" x14ac:dyDescent="0.25">
      <c r="A259" t="s">
        <v>435</v>
      </c>
      <c r="B259" t="s">
        <v>114</v>
      </c>
      <c r="C259">
        <v>138790.57999999999</v>
      </c>
      <c r="D259" t="s">
        <v>16</v>
      </c>
      <c r="E259">
        <v>0</v>
      </c>
      <c r="F259">
        <v>0</v>
      </c>
      <c r="G259">
        <v>138790.57999999999</v>
      </c>
      <c r="H259" t="s">
        <v>16</v>
      </c>
      <c r="I259" t="s">
        <v>8632</v>
      </c>
      <c r="J259" t="s">
        <v>17</v>
      </c>
      <c r="K259" t="s">
        <v>17</v>
      </c>
      <c r="L259" t="s">
        <v>8633</v>
      </c>
      <c r="M259" t="s">
        <v>18</v>
      </c>
      <c r="N259">
        <v>0</v>
      </c>
    </row>
    <row r="260" spans="1:14" x14ac:dyDescent="0.25">
      <c r="A260" t="s">
        <v>436</v>
      </c>
      <c r="B260" t="s">
        <v>114</v>
      </c>
      <c r="C260">
        <v>703.68</v>
      </c>
      <c r="D260" t="s">
        <v>16</v>
      </c>
      <c r="E260">
        <v>0</v>
      </c>
      <c r="F260">
        <v>0</v>
      </c>
      <c r="G260">
        <v>703.68</v>
      </c>
      <c r="H260" t="s">
        <v>16</v>
      </c>
      <c r="I260" t="s">
        <v>8634</v>
      </c>
      <c r="J260" t="s">
        <v>17</v>
      </c>
      <c r="K260" t="s">
        <v>17</v>
      </c>
      <c r="L260" t="s">
        <v>8635</v>
      </c>
      <c r="M260" t="s">
        <v>18</v>
      </c>
      <c r="N260">
        <v>0</v>
      </c>
    </row>
    <row r="261" spans="1:14" x14ac:dyDescent="0.25">
      <c r="A261" t="s">
        <v>436</v>
      </c>
      <c r="B261" t="s">
        <v>429</v>
      </c>
      <c r="C261">
        <v>439.47</v>
      </c>
      <c r="D261" t="s">
        <v>16</v>
      </c>
      <c r="E261">
        <v>0</v>
      </c>
      <c r="F261">
        <v>0</v>
      </c>
      <c r="G261">
        <v>439.47</v>
      </c>
      <c r="H261" t="s">
        <v>16</v>
      </c>
      <c r="I261" t="s">
        <v>8636</v>
      </c>
      <c r="J261" t="s">
        <v>17</v>
      </c>
      <c r="K261" t="s">
        <v>17</v>
      </c>
      <c r="L261" t="s">
        <v>8637</v>
      </c>
      <c r="M261" t="s">
        <v>18</v>
      </c>
      <c r="N261">
        <v>0</v>
      </c>
    </row>
    <row r="262" spans="1:14" x14ac:dyDescent="0.25">
      <c r="A262" t="s">
        <v>437</v>
      </c>
      <c r="B262" t="s">
        <v>114</v>
      </c>
      <c r="C262">
        <v>6372.21</v>
      </c>
      <c r="D262" t="s">
        <v>16</v>
      </c>
      <c r="E262">
        <v>0</v>
      </c>
      <c r="F262">
        <v>0</v>
      </c>
      <c r="G262">
        <v>6372.21</v>
      </c>
      <c r="H262" t="s">
        <v>16</v>
      </c>
      <c r="I262" t="s">
        <v>8638</v>
      </c>
      <c r="J262" t="s">
        <v>17</v>
      </c>
      <c r="K262" t="s">
        <v>17</v>
      </c>
      <c r="L262" t="s">
        <v>8639</v>
      </c>
      <c r="M262" t="s">
        <v>18</v>
      </c>
      <c r="N262">
        <v>0</v>
      </c>
    </row>
    <row r="263" spans="1:14" x14ac:dyDescent="0.25">
      <c r="A263" t="s">
        <v>438</v>
      </c>
      <c r="B263" t="s">
        <v>114</v>
      </c>
      <c r="C263">
        <v>1430</v>
      </c>
      <c r="D263" t="s">
        <v>16</v>
      </c>
      <c r="E263">
        <v>0</v>
      </c>
      <c r="F263">
        <v>0</v>
      </c>
      <c r="G263">
        <v>1430</v>
      </c>
      <c r="H263" t="s">
        <v>16</v>
      </c>
      <c r="I263" t="s">
        <v>8640</v>
      </c>
      <c r="J263" t="s">
        <v>17</v>
      </c>
      <c r="K263" t="s">
        <v>17</v>
      </c>
      <c r="L263" t="s">
        <v>8641</v>
      </c>
      <c r="M263" t="s">
        <v>18</v>
      </c>
      <c r="N263">
        <v>0</v>
      </c>
    </row>
    <row r="264" spans="1:14" x14ac:dyDescent="0.25">
      <c r="A264" t="s">
        <v>439</v>
      </c>
      <c r="B264" t="s">
        <v>114</v>
      </c>
      <c r="C264">
        <v>209776.6</v>
      </c>
      <c r="D264" t="s">
        <v>16</v>
      </c>
      <c r="E264">
        <v>0</v>
      </c>
      <c r="F264">
        <v>0</v>
      </c>
      <c r="G264">
        <v>209776.6</v>
      </c>
      <c r="H264" t="s">
        <v>16</v>
      </c>
      <c r="I264" t="s">
        <v>8642</v>
      </c>
      <c r="J264" t="s">
        <v>17</v>
      </c>
      <c r="K264" t="s">
        <v>17</v>
      </c>
      <c r="L264" t="s">
        <v>8643</v>
      </c>
      <c r="M264" t="s">
        <v>18</v>
      </c>
      <c r="N264">
        <v>0</v>
      </c>
    </row>
    <row r="265" spans="1:14" x14ac:dyDescent="0.25">
      <c r="A265" t="s">
        <v>440</v>
      </c>
      <c r="B265" t="s">
        <v>114</v>
      </c>
      <c r="C265">
        <v>10961.01</v>
      </c>
      <c r="D265" t="s">
        <v>16</v>
      </c>
      <c r="E265">
        <v>0</v>
      </c>
      <c r="F265">
        <v>0</v>
      </c>
      <c r="G265">
        <v>10961.01</v>
      </c>
      <c r="H265" t="s">
        <v>16</v>
      </c>
      <c r="I265" t="s">
        <v>8644</v>
      </c>
      <c r="J265" t="s">
        <v>17</v>
      </c>
      <c r="K265" t="s">
        <v>17</v>
      </c>
      <c r="L265" t="s">
        <v>8645</v>
      </c>
      <c r="M265" t="s">
        <v>18</v>
      </c>
      <c r="N265">
        <v>0</v>
      </c>
    </row>
    <row r="266" spans="1:14" x14ac:dyDescent="0.25">
      <c r="A266" t="s">
        <v>441</v>
      </c>
      <c r="B266" t="s">
        <v>114</v>
      </c>
      <c r="C266">
        <v>51513.77</v>
      </c>
      <c r="D266" t="s">
        <v>16</v>
      </c>
      <c r="E266">
        <v>0</v>
      </c>
      <c r="F266">
        <v>0</v>
      </c>
      <c r="G266">
        <v>51513.77</v>
      </c>
      <c r="H266" t="s">
        <v>16</v>
      </c>
      <c r="I266" t="s">
        <v>5825</v>
      </c>
      <c r="J266" t="s">
        <v>17</v>
      </c>
      <c r="K266" t="s">
        <v>17</v>
      </c>
      <c r="L266" t="s">
        <v>5826</v>
      </c>
      <c r="M266" t="s">
        <v>18</v>
      </c>
      <c r="N266">
        <v>0</v>
      </c>
    </row>
    <row r="267" spans="1:14" x14ac:dyDescent="0.25">
      <c r="A267" t="s">
        <v>441</v>
      </c>
      <c r="B267" t="s">
        <v>429</v>
      </c>
      <c r="C267">
        <v>115.6</v>
      </c>
      <c r="D267" t="s">
        <v>16</v>
      </c>
      <c r="E267">
        <v>0</v>
      </c>
      <c r="F267">
        <v>0</v>
      </c>
      <c r="G267">
        <v>115.6</v>
      </c>
      <c r="H267" t="s">
        <v>16</v>
      </c>
      <c r="I267" t="s">
        <v>5827</v>
      </c>
      <c r="J267" t="s">
        <v>17</v>
      </c>
      <c r="K267" t="s">
        <v>17</v>
      </c>
      <c r="L267" t="s">
        <v>5828</v>
      </c>
      <c r="M267" t="s">
        <v>18</v>
      </c>
      <c r="N267">
        <v>0</v>
      </c>
    </row>
    <row r="268" spans="1:14" x14ac:dyDescent="0.25">
      <c r="A268" t="s">
        <v>444</v>
      </c>
      <c r="B268" t="s">
        <v>114</v>
      </c>
      <c r="C268">
        <v>2462836.8199999998</v>
      </c>
      <c r="D268" t="s">
        <v>16</v>
      </c>
      <c r="E268">
        <v>0</v>
      </c>
      <c r="F268">
        <v>0</v>
      </c>
      <c r="G268">
        <v>2462836.8199999998</v>
      </c>
      <c r="H268" t="s">
        <v>16</v>
      </c>
      <c r="I268" t="s">
        <v>5829</v>
      </c>
      <c r="J268" t="s">
        <v>17</v>
      </c>
      <c r="K268" t="s">
        <v>17</v>
      </c>
      <c r="L268" t="s">
        <v>5830</v>
      </c>
      <c r="M268" t="s">
        <v>18</v>
      </c>
      <c r="N268">
        <v>0</v>
      </c>
    </row>
    <row r="269" spans="1:14" x14ac:dyDescent="0.25">
      <c r="A269" t="s">
        <v>445</v>
      </c>
      <c r="B269" t="s">
        <v>429</v>
      </c>
      <c r="C269">
        <v>781.01</v>
      </c>
      <c r="D269" t="s">
        <v>16</v>
      </c>
      <c r="E269">
        <v>0</v>
      </c>
      <c r="F269">
        <v>0</v>
      </c>
      <c r="G269">
        <v>781.01</v>
      </c>
      <c r="H269" t="s">
        <v>16</v>
      </c>
      <c r="I269" t="s">
        <v>5831</v>
      </c>
      <c r="J269" t="s">
        <v>17</v>
      </c>
      <c r="K269" t="s">
        <v>17</v>
      </c>
      <c r="L269" t="s">
        <v>5832</v>
      </c>
      <c r="M269" t="s">
        <v>18</v>
      </c>
      <c r="N269">
        <v>0</v>
      </c>
    </row>
    <row r="270" spans="1:14" x14ac:dyDescent="0.25">
      <c r="A270" t="s">
        <v>446</v>
      </c>
      <c r="B270" t="s">
        <v>114</v>
      </c>
      <c r="C270">
        <v>3182</v>
      </c>
      <c r="D270" t="s">
        <v>16</v>
      </c>
      <c r="E270">
        <v>0</v>
      </c>
      <c r="F270">
        <v>0</v>
      </c>
      <c r="G270">
        <v>3182</v>
      </c>
      <c r="H270" t="s">
        <v>16</v>
      </c>
      <c r="I270" t="s">
        <v>5833</v>
      </c>
      <c r="J270" t="s">
        <v>17</v>
      </c>
      <c r="K270" t="s">
        <v>17</v>
      </c>
      <c r="L270" t="s">
        <v>5834</v>
      </c>
      <c r="M270" t="s">
        <v>18</v>
      </c>
      <c r="N270">
        <v>0</v>
      </c>
    </row>
    <row r="271" spans="1:14" x14ac:dyDescent="0.25">
      <c r="A271" t="s">
        <v>447</v>
      </c>
      <c r="B271" t="s">
        <v>114</v>
      </c>
      <c r="C271">
        <v>271070.46999999997</v>
      </c>
      <c r="D271" t="s">
        <v>16</v>
      </c>
      <c r="E271">
        <v>0</v>
      </c>
      <c r="F271">
        <v>0</v>
      </c>
      <c r="G271">
        <v>271070.46999999997</v>
      </c>
      <c r="H271" t="s">
        <v>16</v>
      </c>
      <c r="I271" t="s">
        <v>5835</v>
      </c>
      <c r="J271" t="s">
        <v>17</v>
      </c>
      <c r="K271" t="s">
        <v>17</v>
      </c>
      <c r="L271" t="s">
        <v>5836</v>
      </c>
      <c r="M271" t="s">
        <v>18</v>
      </c>
      <c r="N271">
        <v>0</v>
      </c>
    </row>
    <row r="272" spans="1:14" x14ac:dyDescent="0.25">
      <c r="A272" t="s">
        <v>448</v>
      </c>
      <c r="B272" t="s">
        <v>114</v>
      </c>
      <c r="C272">
        <v>9030.65</v>
      </c>
      <c r="D272" t="s">
        <v>16</v>
      </c>
      <c r="E272">
        <v>2860.81</v>
      </c>
      <c r="F272">
        <v>1589.08</v>
      </c>
      <c r="G272">
        <v>10302.379999999999</v>
      </c>
      <c r="H272" t="s">
        <v>16</v>
      </c>
      <c r="I272" t="s">
        <v>5837</v>
      </c>
      <c r="J272" t="s">
        <v>5840</v>
      </c>
      <c r="K272" t="s">
        <v>5839</v>
      </c>
      <c r="L272" t="s">
        <v>5838</v>
      </c>
      <c r="M272" t="s">
        <v>18</v>
      </c>
      <c r="N272">
        <v>0</v>
      </c>
    </row>
    <row r="273" spans="1:14" x14ac:dyDescent="0.25">
      <c r="A273" t="s">
        <v>449</v>
      </c>
      <c r="B273" t="s">
        <v>114</v>
      </c>
      <c r="C273">
        <v>15200.12</v>
      </c>
      <c r="D273" t="s">
        <v>16</v>
      </c>
      <c r="E273">
        <v>0</v>
      </c>
      <c r="F273">
        <v>2321.52</v>
      </c>
      <c r="G273">
        <v>12878.6</v>
      </c>
      <c r="H273" t="s">
        <v>16</v>
      </c>
      <c r="I273" t="s">
        <v>5843</v>
      </c>
      <c r="J273" t="s">
        <v>17</v>
      </c>
      <c r="K273" t="s">
        <v>5845</v>
      </c>
      <c r="L273" t="s">
        <v>5844</v>
      </c>
      <c r="M273" t="s">
        <v>18</v>
      </c>
      <c r="N273">
        <v>0</v>
      </c>
    </row>
    <row r="274" spans="1:14" x14ac:dyDescent="0.25">
      <c r="A274" t="s">
        <v>6904</v>
      </c>
      <c r="B274" t="s">
        <v>114</v>
      </c>
      <c r="C274">
        <v>350.45</v>
      </c>
      <c r="D274" t="s">
        <v>16</v>
      </c>
      <c r="E274">
        <v>0</v>
      </c>
      <c r="F274">
        <v>350.45</v>
      </c>
      <c r="G274">
        <v>0</v>
      </c>
      <c r="H274" t="s">
        <v>16</v>
      </c>
      <c r="I274" t="s">
        <v>5846</v>
      </c>
      <c r="J274" t="s">
        <v>17</v>
      </c>
      <c r="K274" t="s">
        <v>5847</v>
      </c>
      <c r="L274" t="s">
        <v>17</v>
      </c>
      <c r="M274" t="s">
        <v>18</v>
      </c>
      <c r="N274">
        <v>0</v>
      </c>
    </row>
    <row r="275" spans="1:14" x14ac:dyDescent="0.25">
      <c r="A275" t="s">
        <v>450</v>
      </c>
      <c r="B275" t="s">
        <v>114</v>
      </c>
      <c r="C275">
        <v>284118.81</v>
      </c>
      <c r="D275" t="s">
        <v>16</v>
      </c>
      <c r="E275">
        <v>31104.82</v>
      </c>
      <c r="F275">
        <v>23501.82</v>
      </c>
      <c r="G275">
        <v>291721.81</v>
      </c>
      <c r="H275" t="s">
        <v>16</v>
      </c>
      <c r="I275" t="s">
        <v>8646</v>
      </c>
      <c r="J275" t="s">
        <v>8647</v>
      </c>
      <c r="K275" t="s">
        <v>8648</v>
      </c>
      <c r="L275" t="s">
        <v>8649</v>
      </c>
      <c r="M275" t="s">
        <v>18</v>
      </c>
      <c r="N275">
        <v>0</v>
      </c>
    </row>
    <row r="276" spans="1:14" x14ac:dyDescent="0.25">
      <c r="A276" t="s">
        <v>450</v>
      </c>
      <c r="B276" t="s">
        <v>429</v>
      </c>
      <c r="C276">
        <v>1340</v>
      </c>
      <c r="D276" t="s">
        <v>16</v>
      </c>
      <c r="E276">
        <v>0</v>
      </c>
      <c r="F276">
        <v>1340</v>
      </c>
      <c r="G276">
        <v>0</v>
      </c>
      <c r="H276" t="s">
        <v>16</v>
      </c>
      <c r="I276" t="s">
        <v>8650</v>
      </c>
      <c r="J276" t="s">
        <v>17</v>
      </c>
      <c r="K276" t="s">
        <v>8651</v>
      </c>
      <c r="L276" t="s">
        <v>17</v>
      </c>
      <c r="M276" t="s">
        <v>18</v>
      </c>
      <c r="N276">
        <v>0</v>
      </c>
    </row>
    <row r="277" spans="1:14" x14ac:dyDescent="0.25">
      <c r="A277" t="s">
        <v>451</v>
      </c>
      <c r="B277" t="s">
        <v>114</v>
      </c>
      <c r="C277">
        <v>469858.03</v>
      </c>
      <c r="D277" t="s">
        <v>16</v>
      </c>
      <c r="E277">
        <v>5069.0200000000004</v>
      </c>
      <c r="F277">
        <v>6885.93</v>
      </c>
      <c r="G277">
        <v>468041.12</v>
      </c>
      <c r="H277" t="s">
        <v>16</v>
      </c>
      <c r="I277" t="s">
        <v>8652</v>
      </c>
      <c r="J277" t="s">
        <v>8653</v>
      </c>
      <c r="K277" t="s">
        <v>8654</v>
      </c>
      <c r="L277" t="s">
        <v>8655</v>
      </c>
      <c r="M277" t="s">
        <v>18</v>
      </c>
      <c r="N277">
        <v>0</v>
      </c>
    </row>
    <row r="278" spans="1:14" x14ac:dyDescent="0.25">
      <c r="A278" t="s">
        <v>452</v>
      </c>
      <c r="B278" t="s">
        <v>114</v>
      </c>
      <c r="C278">
        <v>698230.78</v>
      </c>
      <c r="D278" t="s">
        <v>16</v>
      </c>
      <c r="E278">
        <v>3314.25</v>
      </c>
      <c r="F278">
        <v>0</v>
      </c>
      <c r="G278">
        <v>701545.03</v>
      </c>
      <c r="H278" t="s">
        <v>16</v>
      </c>
      <c r="I278" t="s">
        <v>8656</v>
      </c>
      <c r="J278" t="s">
        <v>8657</v>
      </c>
      <c r="K278" t="s">
        <v>17</v>
      </c>
      <c r="L278" t="s">
        <v>8658</v>
      </c>
      <c r="M278" t="s">
        <v>18</v>
      </c>
      <c r="N278">
        <v>0</v>
      </c>
    </row>
    <row r="279" spans="1:14" x14ac:dyDescent="0.25">
      <c r="A279" t="s">
        <v>453</v>
      </c>
      <c r="B279" t="s">
        <v>114</v>
      </c>
      <c r="C279">
        <v>325654.74</v>
      </c>
      <c r="D279" t="s">
        <v>24</v>
      </c>
      <c r="E279">
        <v>0</v>
      </c>
      <c r="F279">
        <v>0</v>
      </c>
      <c r="G279">
        <v>325654.74</v>
      </c>
      <c r="H279" t="s">
        <v>24</v>
      </c>
      <c r="I279" t="s">
        <v>8659</v>
      </c>
      <c r="J279" t="s">
        <v>17</v>
      </c>
      <c r="K279" t="s">
        <v>17</v>
      </c>
      <c r="L279" t="s">
        <v>8660</v>
      </c>
      <c r="M279" t="s">
        <v>18</v>
      </c>
      <c r="N279">
        <v>0</v>
      </c>
    </row>
    <row r="280" spans="1:14" x14ac:dyDescent="0.25">
      <c r="A280" t="s">
        <v>454</v>
      </c>
      <c r="B280" t="s">
        <v>114</v>
      </c>
      <c r="C280">
        <v>569411.79</v>
      </c>
      <c r="D280" t="s">
        <v>24</v>
      </c>
      <c r="E280">
        <v>0</v>
      </c>
      <c r="F280">
        <v>0</v>
      </c>
      <c r="G280">
        <v>569411.79</v>
      </c>
      <c r="H280" t="s">
        <v>24</v>
      </c>
      <c r="I280" t="s">
        <v>8661</v>
      </c>
      <c r="J280" t="s">
        <v>17</v>
      </c>
      <c r="K280" t="s">
        <v>17</v>
      </c>
      <c r="L280" t="s">
        <v>6956</v>
      </c>
      <c r="M280" t="s">
        <v>18</v>
      </c>
      <c r="N280">
        <v>0</v>
      </c>
    </row>
    <row r="281" spans="1:14" x14ac:dyDescent="0.25">
      <c r="A281" t="s">
        <v>455</v>
      </c>
      <c r="B281" t="s">
        <v>425</v>
      </c>
      <c r="C281">
        <v>2039650.72</v>
      </c>
      <c r="D281" t="s">
        <v>16</v>
      </c>
      <c r="E281">
        <v>0</v>
      </c>
      <c r="F281">
        <v>0</v>
      </c>
      <c r="G281">
        <v>2039650.72</v>
      </c>
      <c r="H281" t="s">
        <v>16</v>
      </c>
      <c r="I281" t="s">
        <v>8662</v>
      </c>
      <c r="J281" t="s">
        <v>17</v>
      </c>
      <c r="K281" t="s">
        <v>17</v>
      </c>
      <c r="L281" t="s">
        <v>8663</v>
      </c>
      <c r="M281" t="s">
        <v>18</v>
      </c>
      <c r="N281">
        <v>0</v>
      </c>
    </row>
    <row r="282" spans="1:14" x14ac:dyDescent="0.25">
      <c r="A282" t="s">
        <v>456</v>
      </c>
      <c r="B282" t="s">
        <v>114</v>
      </c>
      <c r="C282">
        <v>106784.3</v>
      </c>
      <c r="D282" t="s">
        <v>16</v>
      </c>
      <c r="E282">
        <v>11374.98</v>
      </c>
      <c r="F282">
        <v>0</v>
      </c>
      <c r="G282">
        <v>118159.28</v>
      </c>
      <c r="H282" t="s">
        <v>16</v>
      </c>
      <c r="I282" t="s">
        <v>8664</v>
      </c>
      <c r="J282" t="s">
        <v>8665</v>
      </c>
      <c r="K282" t="s">
        <v>17</v>
      </c>
      <c r="L282" t="s">
        <v>8666</v>
      </c>
      <c r="M282" t="s">
        <v>18</v>
      </c>
      <c r="N282">
        <v>0</v>
      </c>
    </row>
    <row r="283" spans="1:14" x14ac:dyDescent="0.25">
      <c r="A283" t="s">
        <v>457</v>
      </c>
      <c r="B283" t="s">
        <v>114</v>
      </c>
      <c r="C283">
        <v>7557.56</v>
      </c>
      <c r="D283" t="s">
        <v>16</v>
      </c>
      <c r="E283">
        <v>0</v>
      </c>
      <c r="F283">
        <v>0</v>
      </c>
      <c r="G283">
        <v>7557.56</v>
      </c>
      <c r="H283" t="s">
        <v>16</v>
      </c>
      <c r="I283" t="s">
        <v>8667</v>
      </c>
      <c r="J283" t="s">
        <v>17</v>
      </c>
      <c r="K283" t="s">
        <v>17</v>
      </c>
      <c r="L283" t="s">
        <v>8668</v>
      </c>
      <c r="M283" t="s">
        <v>18</v>
      </c>
      <c r="N283">
        <v>0</v>
      </c>
    </row>
    <row r="284" spans="1:14" x14ac:dyDescent="0.25">
      <c r="A284" t="s">
        <v>458</v>
      </c>
      <c r="B284" t="s">
        <v>114</v>
      </c>
      <c r="C284">
        <v>6121.09</v>
      </c>
      <c r="D284" t="s">
        <v>24</v>
      </c>
      <c r="E284">
        <v>0</v>
      </c>
      <c r="F284">
        <v>0</v>
      </c>
      <c r="G284">
        <v>6121.09</v>
      </c>
      <c r="H284" t="s">
        <v>24</v>
      </c>
      <c r="I284" t="s">
        <v>8669</v>
      </c>
      <c r="J284" t="s">
        <v>17</v>
      </c>
      <c r="K284" t="s">
        <v>17</v>
      </c>
      <c r="L284" t="s">
        <v>8670</v>
      </c>
      <c r="M284" t="s">
        <v>18</v>
      </c>
      <c r="N284">
        <v>0</v>
      </c>
    </row>
    <row r="285" spans="1:14" x14ac:dyDescent="0.25">
      <c r="A285" t="s">
        <v>459</v>
      </c>
      <c r="B285" t="s">
        <v>114</v>
      </c>
      <c r="C285">
        <v>1787.8</v>
      </c>
      <c r="D285" t="s">
        <v>16</v>
      </c>
      <c r="E285">
        <v>0</v>
      </c>
      <c r="F285">
        <v>0</v>
      </c>
      <c r="G285">
        <v>1787.8</v>
      </c>
      <c r="H285" t="s">
        <v>16</v>
      </c>
      <c r="I285" t="s">
        <v>8671</v>
      </c>
      <c r="J285" t="s">
        <v>17</v>
      </c>
      <c r="K285" t="s">
        <v>17</v>
      </c>
      <c r="L285" t="s">
        <v>8672</v>
      </c>
      <c r="M285" t="s">
        <v>18</v>
      </c>
      <c r="N285">
        <v>0</v>
      </c>
    </row>
    <row r="286" spans="1:14" x14ac:dyDescent="0.25">
      <c r="A286" t="s">
        <v>460</v>
      </c>
      <c r="B286" t="s">
        <v>114</v>
      </c>
      <c r="C286">
        <v>17496.580000000002</v>
      </c>
      <c r="D286" t="s">
        <v>16</v>
      </c>
      <c r="E286">
        <v>0</v>
      </c>
      <c r="F286">
        <v>0</v>
      </c>
      <c r="G286">
        <v>17496.580000000002</v>
      </c>
      <c r="H286" t="s">
        <v>16</v>
      </c>
      <c r="I286" t="s">
        <v>8673</v>
      </c>
      <c r="J286" t="s">
        <v>17</v>
      </c>
      <c r="K286" t="s">
        <v>17</v>
      </c>
      <c r="L286" t="s">
        <v>8674</v>
      </c>
      <c r="M286" t="s">
        <v>18</v>
      </c>
      <c r="N286">
        <v>0</v>
      </c>
    </row>
    <row r="287" spans="1:14" x14ac:dyDescent="0.25">
      <c r="A287" t="s">
        <v>460</v>
      </c>
      <c r="B287" t="s">
        <v>429</v>
      </c>
      <c r="C287">
        <v>1133.25</v>
      </c>
      <c r="D287" t="s">
        <v>16</v>
      </c>
      <c r="E287">
        <v>0</v>
      </c>
      <c r="F287">
        <v>0</v>
      </c>
      <c r="G287">
        <v>1133.25</v>
      </c>
      <c r="H287" t="s">
        <v>16</v>
      </c>
      <c r="I287" t="s">
        <v>8675</v>
      </c>
      <c r="J287" t="s">
        <v>17</v>
      </c>
      <c r="K287" t="s">
        <v>17</v>
      </c>
      <c r="L287" t="s">
        <v>5155</v>
      </c>
      <c r="M287" t="s">
        <v>18</v>
      </c>
      <c r="N287">
        <v>0</v>
      </c>
    </row>
    <row r="288" spans="1:14" x14ac:dyDescent="0.25">
      <c r="A288" t="s">
        <v>461</v>
      </c>
      <c r="B288" t="s">
        <v>114</v>
      </c>
      <c r="C288">
        <v>85340.44</v>
      </c>
      <c r="D288" t="s">
        <v>16</v>
      </c>
      <c r="E288">
        <v>0</v>
      </c>
      <c r="F288">
        <v>0</v>
      </c>
      <c r="G288">
        <v>85340.44</v>
      </c>
      <c r="H288" t="s">
        <v>16</v>
      </c>
      <c r="I288" t="s">
        <v>5154</v>
      </c>
      <c r="J288" t="s">
        <v>17</v>
      </c>
      <c r="K288" t="s">
        <v>17</v>
      </c>
      <c r="L288" t="s">
        <v>5156</v>
      </c>
      <c r="M288" t="s">
        <v>18</v>
      </c>
      <c r="N288">
        <v>0</v>
      </c>
    </row>
    <row r="289" spans="1:14" x14ac:dyDescent="0.25">
      <c r="A289" t="s">
        <v>462</v>
      </c>
      <c r="B289" t="s">
        <v>114</v>
      </c>
      <c r="C289">
        <v>115729.49</v>
      </c>
      <c r="D289" t="s">
        <v>16</v>
      </c>
      <c r="E289">
        <v>0</v>
      </c>
      <c r="F289">
        <v>0</v>
      </c>
      <c r="G289">
        <v>115729.49</v>
      </c>
      <c r="H289" t="s">
        <v>16</v>
      </c>
      <c r="I289" t="s">
        <v>482</v>
      </c>
      <c r="J289" t="s">
        <v>17</v>
      </c>
      <c r="K289" t="s">
        <v>17</v>
      </c>
      <c r="L289" t="s">
        <v>8676</v>
      </c>
      <c r="M289" t="s">
        <v>18</v>
      </c>
      <c r="N289">
        <v>0</v>
      </c>
    </row>
    <row r="290" spans="1:14" x14ac:dyDescent="0.25">
      <c r="A290" t="s">
        <v>463</v>
      </c>
      <c r="B290" t="s">
        <v>114</v>
      </c>
      <c r="C290">
        <v>30085.57</v>
      </c>
      <c r="D290" t="s">
        <v>16</v>
      </c>
      <c r="E290">
        <v>0</v>
      </c>
      <c r="F290">
        <v>0</v>
      </c>
      <c r="G290">
        <v>30085.57</v>
      </c>
      <c r="H290" t="s">
        <v>16</v>
      </c>
      <c r="I290" t="s">
        <v>8677</v>
      </c>
      <c r="J290" t="s">
        <v>17</v>
      </c>
      <c r="K290" t="s">
        <v>17</v>
      </c>
      <c r="L290" t="s">
        <v>8678</v>
      </c>
      <c r="M290" t="s">
        <v>18</v>
      </c>
      <c r="N290">
        <v>0</v>
      </c>
    </row>
    <row r="291" spans="1:14" x14ac:dyDescent="0.25">
      <c r="A291" t="s">
        <v>464</v>
      </c>
      <c r="B291" t="s">
        <v>114</v>
      </c>
      <c r="C291">
        <v>18574.650000000001</v>
      </c>
      <c r="D291" t="s">
        <v>16</v>
      </c>
      <c r="E291">
        <v>159</v>
      </c>
      <c r="F291">
        <v>0</v>
      </c>
      <c r="G291">
        <v>18733.650000000001</v>
      </c>
      <c r="H291" t="s">
        <v>16</v>
      </c>
      <c r="I291" t="s">
        <v>8679</v>
      </c>
      <c r="J291" t="s">
        <v>8680</v>
      </c>
      <c r="K291" t="s">
        <v>17</v>
      </c>
      <c r="L291" t="s">
        <v>8681</v>
      </c>
      <c r="M291" t="s">
        <v>18</v>
      </c>
      <c r="N291">
        <v>0</v>
      </c>
    </row>
    <row r="292" spans="1:14" x14ac:dyDescent="0.25">
      <c r="A292" t="s">
        <v>6888</v>
      </c>
      <c r="B292" t="s">
        <v>114</v>
      </c>
      <c r="C292">
        <v>1500</v>
      </c>
      <c r="D292" t="s">
        <v>16</v>
      </c>
      <c r="E292">
        <v>0</v>
      </c>
      <c r="F292">
        <v>0</v>
      </c>
      <c r="G292">
        <v>1500</v>
      </c>
      <c r="H292" t="s">
        <v>16</v>
      </c>
      <c r="I292" t="s">
        <v>8682</v>
      </c>
      <c r="J292" t="s">
        <v>17</v>
      </c>
      <c r="K292" t="s">
        <v>17</v>
      </c>
      <c r="L292" t="s">
        <v>8683</v>
      </c>
      <c r="M292" t="s">
        <v>18</v>
      </c>
      <c r="N292">
        <v>0</v>
      </c>
    </row>
    <row r="293" spans="1:14" x14ac:dyDescent="0.25">
      <c r="A293" t="s">
        <v>465</v>
      </c>
      <c r="B293" t="s">
        <v>114</v>
      </c>
      <c r="C293">
        <v>949830</v>
      </c>
      <c r="D293" t="s">
        <v>16</v>
      </c>
      <c r="E293">
        <v>2356.6799999999998</v>
      </c>
      <c r="F293">
        <v>0</v>
      </c>
      <c r="G293">
        <v>952186.68</v>
      </c>
      <c r="H293" t="s">
        <v>16</v>
      </c>
      <c r="I293" t="s">
        <v>8684</v>
      </c>
      <c r="J293" t="s">
        <v>8685</v>
      </c>
      <c r="K293" t="s">
        <v>17</v>
      </c>
      <c r="L293" t="s">
        <v>8686</v>
      </c>
      <c r="M293" t="s">
        <v>18</v>
      </c>
      <c r="N293">
        <v>0</v>
      </c>
    </row>
    <row r="294" spans="1:14" x14ac:dyDescent="0.25">
      <c r="A294" t="s">
        <v>466</v>
      </c>
      <c r="B294" t="s">
        <v>114</v>
      </c>
      <c r="C294">
        <v>92210</v>
      </c>
      <c r="D294" t="s">
        <v>16</v>
      </c>
      <c r="E294">
        <v>0</v>
      </c>
      <c r="F294">
        <v>0</v>
      </c>
      <c r="G294">
        <v>92210</v>
      </c>
      <c r="H294" t="s">
        <v>16</v>
      </c>
      <c r="I294" t="s">
        <v>8687</v>
      </c>
      <c r="J294" t="s">
        <v>17</v>
      </c>
      <c r="K294" t="s">
        <v>17</v>
      </c>
      <c r="L294" t="s">
        <v>8688</v>
      </c>
      <c r="M294" t="s">
        <v>18</v>
      </c>
      <c r="N294">
        <v>0</v>
      </c>
    </row>
    <row r="295" spans="1:14" x14ac:dyDescent="0.25">
      <c r="A295" t="s">
        <v>467</v>
      </c>
      <c r="B295" t="s">
        <v>114</v>
      </c>
      <c r="C295">
        <v>1460</v>
      </c>
      <c r="D295" t="s">
        <v>16</v>
      </c>
      <c r="E295">
        <v>0</v>
      </c>
      <c r="F295">
        <v>0</v>
      </c>
      <c r="G295">
        <v>1460</v>
      </c>
      <c r="H295" t="s">
        <v>16</v>
      </c>
      <c r="I295" t="s">
        <v>8689</v>
      </c>
      <c r="J295" t="s">
        <v>17</v>
      </c>
      <c r="K295" t="s">
        <v>17</v>
      </c>
      <c r="L295" t="s">
        <v>8690</v>
      </c>
      <c r="M295" t="s">
        <v>18</v>
      </c>
      <c r="N295">
        <v>0</v>
      </c>
    </row>
    <row r="296" spans="1:14" x14ac:dyDescent="0.25">
      <c r="A296" t="s">
        <v>468</v>
      </c>
      <c r="B296" t="s">
        <v>114</v>
      </c>
      <c r="C296">
        <v>3012896.64</v>
      </c>
      <c r="D296" t="s">
        <v>16</v>
      </c>
      <c r="E296">
        <v>0</v>
      </c>
      <c r="F296">
        <v>0</v>
      </c>
      <c r="G296">
        <v>3012896.64</v>
      </c>
      <c r="H296" t="s">
        <v>16</v>
      </c>
      <c r="I296" t="s">
        <v>8691</v>
      </c>
      <c r="J296" t="s">
        <v>17</v>
      </c>
      <c r="K296" t="s">
        <v>17</v>
      </c>
      <c r="L296" t="s">
        <v>5848</v>
      </c>
      <c r="M296" t="s">
        <v>18</v>
      </c>
      <c r="N296">
        <v>0</v>
      </c>
    </row>
    <row r="297" spans="1:14" x14ac:dyDescent="0.25">
      <c r="A297" t="s">
        <v>468</v>
      </c>
      <c r="B297" t="s">
        <v>429</v>
      </c>
      <c r="C297">
        <v>25944</v>
      </c>
      <c r="D297" t="s">
        <v>16</v>
      </c>
      <c r="E297">
        <v>0</v>
      </c>
      <c r="F297">
        <v>0</v>
      </c>
      <c r="G297">
        <v>25944</v>
      </c>
      <c r="H297" t="s">
        <v>16</v>
      </c>
      <c r="I297" t="s">
        <v>5849</v>
      </c>
      <c r="J297" t="s">
        <v>17</v>
      </c>
      <c r="K297" t="s">
        <v>17</v>
      </c>
      <c r="L297" t="s">
        <v>491</v>
      </c>
      <c r="M297" t="s">
        <v>18</v>
      </c>
      <c r="N297">
        <v>0</v>
      </c>
    </row>
    <row r="298" spans="1:14" x14ac:dyDescent="0.25">
      <c r="A298" t="s">
        <v>469</v>
      </c>
      <c r="B298" t="s">
        <v>114</v>
      </c>
      <c r="C298">
        <v>596701.55000000005</v>
      </c>
      <c r="D298" t="s">
        <v>16</v>
      </c>
      <c r="E298">
        <v>7743.5</v>
      </c>
      <c r="F298">
        <v>0</v>
      </c>
      <c r="G298">
        <v>604445.05000000005</v>
      </c>
      <c r="H298" t="s">
        <v>16</v>
      </c>
      <c r="I298" t="s">
        <v>492</v>
      </c>
      <c r="J298" t="s">
        <v>493</v>
      </c>
      <c r="K298" t="s">
        <v>17</v>
      </c>
      <c r="L298" t="s">
        <v>494</v>
      </c>
      <c r="M298" t="s">
        <v>18</v>
      </c>
      <c r="N298">
        <v>0</v>
      </c>
    </row>
    <row r="299" spans="1:14" x14ac:dyDescent="0.25">
      <c r="A299" t="s">
        <v>469</v>
      </c>
      <c r="B299" t="s">
        <v>429</v>
      </c>
      <c r="C299">
        <v>8420.98</v>
      </c>
      <c r="D299" t="s">
        <v>16</v>
      </c>
      <c r="E299">
        <v>11465.1</v>
      </c>
      <c r="F299">
        <v>0</v>
      </c>
      <c r="G299">
        <v>19886.080000000002</v>
      </c>
      <c r="H299" t="s">
        <v>16</v>
      </c>
      <c r="I299" t="s">
        <v>496</v>
      </c>
      <c r="J299" t="s">
        <v>497</v>
      </c>
      <c r="K299" t="s">
        <v>17</v>
      </c>
      <c r="L299" t="s">
        <v>498</v>
      </c>
      <c r="M299" t="s">
        <v>18</v>
      </c>
      <c r="N299">
        <v>0</v>
      </c>
    </row>
    <row r="300" spans="1:14" x14ac:dyDescent="0.25">
      <c r="A300" t="s">
        <v>470</v>
      </c>
      <c r="B300" t="s">
        <v>114</v>
      </c>
      <c r="C300">
        <v>475963.65</v>
      </c>
      <c r="D300" t="s">
        <v>16</v>
      </c>
      <c r="E300">
        <v>0</v>
      </c>
      <c r="F300">
        <v>0</v>
      </c>
      <c r="G300">
        <v>475963.65</v>
      </c>
      <c r="H300" t="s">
        <v>16</v>
      </c>
      <c r="I300" t="s">
        <v>499</v>
      </c>
      <c r="J300" t="s">
        <v>17</v>
      </c>
      <c r="K300" t="s">
        <v>17</v>
      </c>
      <c r="L300" t="s">
        <v>501</v>
      </c>
      <c r="M300" t="s">
        <v>18</v>
      </c>
      <c r="N300">
        <v>0</v>
      </c>
    </row>
    <row r="301" spans="1:14" x14ac:dyDescent="0.25">
      <c r="A301" t="s">
        <v>470</v>
      </c>
      <c r="B301" t="s">
        <v>429</v>
      </c>
      <c r="C301">
        <v>15873.55</v>
      </c>
      <c r="D301" t="s">
        <v>16</v>
      </c>
      <c r="E301">
        <v>0</v>
      </c>
      <c r="F301">
        <v>0</v>
      </c>
      <c r="G301">
        <v>15873.55</v>
      </c>
      <c r="H301" t="s">
        <v>16</v>
      </c>
      <c r="I301" t="s">
        <v>500</v>
      </c>
      <c r="J301" t="s">
        <v>17</v>
      </c>
      <c r="K301" t="s">
        <v>17</v>
      </c>
      <c r="L301" t="s">
        <v>503</v>
      </c>
      <c r="M301" t="s">
        <v>18</v>
      </c>
      <c r="N301">
        <v>0</v>
      </c>
    </row>
    <row r="302" spans="1:14" x14ac:dyDescent="0.25">
      <c r="A302" t="s">
        <v>471</v>
      </c>
      <c r="B302" t="s">
        <v>114</v>
      </c>
      <c r="C302">
        <v>137707.56</v>
      </c>
      <c r="D302" t="s">
        <v>16</v>
      </c>
      <c r="E302">
        <v>89.9</v>
      </c>
      <c r="F302">
        <v>0</v>
      </c>
      <c r="G302">
        <v>137797.46</v>
      </c>
      <c r="H302" t="s">
        <v>16</v>
      </c>
      <c r="I302" t="s">
        <v>505</v>
      </c>
      <c r="J302" t="s">
        <v>506</v>
      </c>
      <c r="K302" t="s">
        <v>17</v>
      </c>
      <c r="L302" t="s">
        <v>504</v>
      </c>
      <c r="M302" t="s">
        <v>18</v>
      </c>
      <c r="N302">
        <v>0</v>
      </c>
    </row>
    <row r="303" spans="1:14" x14ac:dyDescent="0.25">
      <c r="A303" t="s">
        <v>471</v>
      </c>
      <c r="B303" t="s">
        <v>429</v>
      </c>
      <c r="C303">
        <v>1532.32</v>
      </c>
      <c r="D303" t="s">
        <v>16</v>
      </c>
      <c r="E303">
        <v>0</v>
      </c>
      <c r="F303">
        <v>0</v>
      </c>
      <c r="G303">
        <v>1532.32</v>
      </c>
      <c r="H303" t="s">
        <v>16</v>
      </c>
      <c r="I303" t="s">
        <v>508</v>
      </c>
      <c r="J303" t="s">
        <v>17</v>
      </c>
      <c r="K303" t="s">
        <v>17</v>
      </c>
      <c r="L303" t="s">
        <v>507</v>
      </c>
      <c r="M303" t="s">
        <v>18</v>
      </c>
      <c r="N303">
        <v>0</v>
      </c>
    </row>
    <row r="304" spans="1:14" x14ac:dyDescent="0.25">
      <c r="A304" t="s">
        <v>472</v>
      </c>
      <c r="B304" t="s">
        <v>114</v>
      </c>
      <c r="C304">
        <v>298</v>
      </c>
      <c r="D304" t="s">
        <v>16</v>
      </c>
      <c r="E304">
        <v>0</v>
      </c>
      <c r="F304">
        <v>0</v>
      </c>
      <c r="G304">
        <v>298</v>
      </c>
      <c r="H304" t="s">
        <v>16</v>
      </c>
      <c r="I304" t="s">
        <v>510</v>
      </c>
      <c r="J304" t="s">
        <v>17</v>
      </c>
      <c r="K304" t="s">
        <v>17</v>
      </c>
      <c r="L304" t="s">
        <v>512</v>
      </c>
      <c r="M304" t="s">
        <v>18</v>
      </c>
      <c r="N304">
        <v>0</v>
      </c>
    </row>
    <row r="305" spans="1:14" x14ac:dyDescent="0.25">
      <c r="A305" t="s">
        <v>473</v>
      </c>
      <c r="B305" t="s">
        <v>114</v>
      </c>
      <c r="C305">
        <v>647652.92000000004</v>
      </c>
      <c r="D305" t="s">
        <v>16</v>
      </c>
      <c r="E305">
        <v>4975</v>
      </c>
      <c r="F305">
        <v>0</v>
      </c>
      <c r="G305">
        <v>652627.92000000004</v>
      </c>
      <c r="H305" t="s">
        <v>16</v>
      </c>
      <c r="I305" t="s">
        <v>511</v>
      </c>
      <c r="J305" t="s">
        <v>515</v>
      </c>
      <c r="K305" t="s">
        <v>17</v>
      </c>
      <c r="L305" t="s">
        <v>513</v>
      </c>
      <c r="M305" t="s">
        <v>18</v>
      </c>
      <c r="N305">
        <v>0</v>
      </c>
    </row>
    <row r="306" spans="1:14" x14ac:dyDescent="0.25">
      <c r="A306" t="s">
        <v>473</v>
      </c>
      <c r="B306" t="s">
        <v>429</v>
      </c>
      <c r="C306">
        <v>19593.8</v>
      </c>
      <c r="D306" t="s">
        <v>16</v>
      </c>
      <c r="E306">
        <v>0</v>
      </c>
      <c r="F306">
        <v>0</v>
      </c>
      <c r="G306">
        <v>19593.8</v>
      </c>
      <c r="H306" t="s">
        <v>16</v>
      </c>
      <c r="I306" t="s">
        <v>514</v>
      </c>
      <c r="J306" t="s">
        <v>17</v>
      </c>
      <c r="K306" t="s">
        <v>17</v>
      </c>
      <c r="L306" t="s">
        <v>517</v>
      </c>
      <c r="M306" t="s">
        <v>18</v>
      </c>
      <c r="N306">
        <v>0</v>
      </c>
    </row>
    <row r="307" spans="1:14" x14ac:dyDescent="0.25">
      <c r="A307" t="s">
        <v>474</v>
      </c>
      <c r="B307" t="s">
        <v>114</v>
      </c>
      <c r="C307">
        <v>21223.599999999999</v>
      </c>
      <c r="D307" t="s">
        <v>16</v>
      </c>
      <c r="E307">
        <v>0</v>
      </c>
      <c r="F307">
        <v>0</v>
      </c>
      <c r="G307">
        <v>21223.599999999999</v>
      </c>
      <c r="H307" t="s">
        <v>16</v>
      </c>
      <c r="I307" t="s">
        <v>519</v>
      </c>
      <c r="J307" t="s">
        <v>17</v>
      </c>
      <c r="K307" t="s">
        <v>17</v>
      </c>
      <c r="L307" t="s">
        <v>518</v>
      </c>
      <c r="M307" t="s">
        <v>18</v>
      </c>
      <c r="N307">
        <v>0</v>
      </c>
    </row>
    <row r="308" spans="1:14" x14ac:dyDescent="0.25">
      <c r="A308" t="s">
        <v>475</v>
      </c>
      <c r="B308" t="s">
        <v>114</v>
      </c>
      <c r="C308">
        <v>3187.7</v>
      </c>
      <c r="D308" t="s">
        <v>16</v>
      </c>
      <c r="E308">
        <v>0</v>
      </c>
      <c r="F308">
        <v>0</v>
      </c>
      <c r="G308">
        <v>3187.7</v>
      </c>
      <c r="H308" t="s">
        <v>16</v>
      </c>
      <c r="I308" t="s">
        <v>521</v>
      </c>
      <c r="J308" t="s">
        <v>17</v>
      </c>
      <c r="K308" t="s">
        <v>17</v>
      </c>
      <c r="L308" t="s">
        <v>522</v>
      </c>
      <c r="M308" t="s">
        <v>18</v>
      </c>
      <c r="N308">
        <v>0</v>
      </c>
    </row>
    <row r="309" spans="1:14" x14ac:dyDescent="0.25">
      <c r="A309" t="s">
        <v>476</v>
      </c>
      <c r="B309" t="s">
        <v>114</v>
      </c>
      <c r="C309">
        <v>107891.88</v>
      </c>
      <c r="D309" t="s">
        <v>16</v>
      </c>
      <c r="E309">
        <v>6156</v>
      </c>
      <c r="F309">
        <v>0</v>
      </c>
      <c r="G309">
        <v>114047.88</v>
      </c>
      <c r="H309" t="s">
        <v>16</v>
      </c>
      <c r="I309" t="s">
        <v>524</v>
      </c>
      <c r="J309" t="s">
        <v>525</v>
      </c>
      <c r="K309" t="s">
        <v>17</v>
      </c>
      <c r="L309" t="s">
        <v>526</v>
      </c>
      <c r="M309" t="s">
        <v>18</v>
      </c>
      <c r="N309">
        <v>0</v>
      </c>
    </row>
    <row r="310" spans="1:14" x14ac:dyDescent="0.25">
      <c r="A310" t="s">
        <v>476</v>
      </c>
      <c r="B310" t="s">
        <v>429</v>
      </c>
      <c r="C310">
        <v>12571.38</v>
      </c>
      <c r="D310" t="s">
        <v>16</v>
      </c>
      <c r="E310">
        <v>2459</v>
      </c>
      <c r="F310">
        <v>0</v>
      </c>
      <c r="G310">
        <v>15030.38</v>
      </c>
      <c r="H310" t="s">
        <v>16</v>
      </c>
      <c r="I310" t="s">
        <v>527</v>
      </c>
      <c r="J310" t="s">
        <v>528</v>
      </c>
      <c r="K310" t="s">
        <v>17</v>
      </c>
      <c r="L310" t="s">
        <v>529</v>
      </c>
      <c r="M310" t="s">
        <v>18</v>
      </c>
      <c r="N310">
        <v>0</v>
      </c>
    </row>
    <row r="311" spans="1:14" x14ac:dyDescent="0.25">
      <c r="A311" t="s">
        <v>477</v>
      </c>
      <c r="B311" t="s">
        <v>114</v>
      </c>
      <c r="C311">
        <v>100407.5</v>
      </c>
      <c r="D311" t="s">
        <v>16</v>
      </c>
      <c r="E311">
        <v>0</v>
      </c>
      <c r="F311">
        <v>0</v>
      </c>
      <c r="G311">
        <v>100407.5</v>
      </c>
      <c r="H311" t="s">
        <v>16</v>
      </c>
      <c r="I311" t="s">
        <v>530</v>
      </c>
      <c r="J311" t="s">
        <v>17</v>
      </c>
      <c r="K311" t="s">
        <v>17</v>
      </c>
      <c r="L311" t="s">
        <v>532</v>
      </c>
      <c r="M311" t="s">
        <v>18</v>
      </c>
      <c r="N311">
        <v>0</v>
      </c>
    </row>
    <row r="312" spans="1:14" x14ac:dyDescent="0.25">
      <c r="A312" t="s">
        <v>477</v>
      </c>
      <c r="B312" t="s">
        <v>429</v>
      </c>
      <c r="C312">
        <v>18697.2</v>
      </c>
      <c r="D312" t="s">
        <v>16</v>
      </c>
      <c r="E312">
        <v>0</v>
      </c>
      <c r="F312">
        <v>0</v>
      </c>
      <c r="G312">
        <v>18697.2</v>
      </c>
      <c r="H312" t="s">
        <v>16</v>
      </c>
      <c r="I312" t="s">
        <v>531</v>
      </c>
      <c r="J312" t="s">
        <v>17</v>
      </c>
      <c r="K312" t="s">
        <v>17</v>
      </c>
      <c r="L312" t="s">
        <v>533</v>
      </c>
      <c r="M312" t="s">
        <v>18</v>
      </c>
      <c r="N312">
        <v>0</v>
      </c>
    </row>
    <row r="313" spans="1:14" x14ac:dyDescent="0.25">
      <c r="A313" t="s">
        <v>478</v>
      </c>
      <c r="B313" t="s">
        <v>114</v>
      </c>
      <c r="C313">
        <v>4325454.2</v>
      </c>
      <c r="D313" t="s">
        <v>16</v>
      </c>
      <c r="E313">
        <v>0</v>
      </c>
      <c r="F313">
        <v>0</v>
      </c>
      <c r="G313">
        <v>4325454.2</v>
      </c>
      <c r="H313" t="s">
        <v>16</v>
      </c>
      <c r="I313" t="s">
        <v>535</v>
      </c>
      <c r="J313" t="s">
        <v>17</v>
      </c>
      <c r="K313" t="s">
        <v>17</v>
      </c>
      <c r="L313" t="s">
        <v>534</v>
      </c>
      <c r="M313" t="s">
        <v>18</v>
      </c>
      <c r="N313">
        <v>0</v>
      </c>
    </row>
    <row r="314" spans="1:14" x14ac:dyDescent="0.25">
      <c r="A314" t="s">
        <v>479</v>
      </c>
      <c r="B314" t="s">
        <v>114</v>
      </c>
      <c r="C314">
        <v>2199584.2400000002</v>
      </c>
      <c r="D314" t="s">
        <v>16</v>
      </c>
      <c r="E314">
        <v>635066</v>
      </c>
      <c r="F314">
        <v>0</v>
      </c>
      <c r="G314">
        <v>2834650.24</v>
      </c>
      <c r="H314" t="s">
        <v>16</v>
      </c>
      <c r="I314" t="s">
        <v>536</v>
      </c>
      <c r="J314" t="s">
        <v>538</v>
      </c>
      <c r="K314" t="s">
        <v>17</v>
      </c>
      <c r="L314" t="s">
        <v>539</v>
      </c>
      <c r="M314" t="s">
        <v>18</v>
      </c>
      <c r="N314">
        <v>0</v>
      </c>
    </row>
    <row r="315" spans="1:14" x14ac:dyDescent="0.25">
      <c r="A315" t="s">
        <v>480</v>
      </c>
      <c r="B315" t="s">
        <v>114</v>
      </c>
      <c r="C315">
        <v>44528.75</v>
      </c>
      <c r="D315" t="s">
        <v>16</v>
      </c>
      <c r="E315">
        <v>0</v>
      </c>
      <c r="F315">
        <v>0</v>
      </c>
      <c r="G315">
        <v>44528.75</v>
      </c>
      <c r="H315" t="s">
        <v>16</v>
      </c>
      <c r="I315" t="s">
        <v>537</v>
      </c>
      <c r="J315" t="s">
        <v>17</v>
      </c>
      <c r="K315" t="s">
        <v>17</v>
      </c>
      <c r="L315" t="s">
        <v>179</v>
      </c>
      <c r="M315" t="s">
        <v>18</v>
      </c>
      <c r="N315">
        <v>0</v>
      </c>
    </row>
    <row r="316" spans="1:14" x14ac:dyDescent="0.25">
      <c r="A316" t="s">
        <v>294</v>
      </c>
      <c r="B316" t="s">
        <v>114</v>
      </c>
      <c r="C316">
        <v>2861.66</v>
      </c>
      <c r="D316" t="s">
        <v>24</v>
      </c>
      <c r="E316">
        <v>863141.1</v>
      </c>
      <c r="F316">
        <v>1054573.18</v>
      </c>
      <c r="G316">
        <v>194293.74</v>
      </c>
      <c r="H316" t="s">
        <v>24</v>
      </c>
      <c r="I316" t="s">
        <v>178</v>
      </c>
      <c r="J316" t="s">
        <v>6960</v>
      </c>
      <c r="K316" t="s">
        <v>6957</v>
      </c>
      <c r="L316" t="s">
        <v>541</v>
      </c>
      <c r="M316" t="s">
        <v>18</v>
      </c>
      <c r="N316">
        <v>0</v>
      </c>
    </row>
    <row r="317" spans="1:14" x14ac:dyDescent="0.25">
      <c r="A317" t="s">
        <v>481</v>
      </c>
      <c r="B317" t="s">
        <v>114</v>
      </c>
      <c r="C317">
        <v>63147.89</v>
      </c>
      <c r="D317" t="s">
        <v>16</v>
      </c>
      <c r="E317">
        <v>0</v>
      </c>
      <c r="F317">
        <v>0</v>
      </c>
      <c r="G317">
        <v>63147.89</v>
      </c>
      <c r="H317" t="s">
        <v>16</v>
      </c>
      <c r="I317" t="s">
        <v>8692</v>
      </c>
      <c r="J317" t="s">
        <v>17</v>
      </c>
      <c r="K317" t="s">
        <v>17</v>
      </c>
      <c r="L317" t="s">
        <v>8693</v>
      </c>
      <c r="M317" t="s">
        <v>18</v>
      </c>
      <c r="N317">
        <v>0</v>
      </c>
    </row>
    <row r="318" spans="1:14" x14ac:dyDescent="0.25">
      <c r="A318" t="s">
        <v>481</v>
      </c>
      <c r="B318" t="s">
        <v>429</v>
      </c>
      <c r="C318">
        <v>210</v>
      </c>
      <c r="D318" t="s">
        <v>16</v>
      </c>
      <c r="E318">
        <v>0</v>
      </c>
      <c r="F318">
        <v>0</v>
      </c>
      <c r="G318">
        <v>210</v>
      </c>
      <c r="H318" t="s">
        <v>16</v>
      </c>
      <c r="I318" t="s">
        <v>5157</v>
      </c>
      <c r="J318" t="s">
        <v>17</v>
      </c>
      <c r="K318" t="s">
        <v>17</v>
      </c>
      <c r="L318" t="s">
        <v>5159</v>
      </c>
      <c r="M318" t="s">
        <v>18</v>
      </c>
      <c r="N318">
        <v>0</v>
      </c>
    </row>
    <row r="319" spans="1:14" x14ac:dyDescent="0.25">
      <c r="A319" t="s">
        <v>483</v>
      </c>
      <c r="B319" t="s">
        <v>114</v>
      </c>
      <c r="C319">
        <v>5082352.47</v>
      </c>
      <c r="D319" t="s">
        <v>16</v>
      </c>
      <c r="E319">
        <v>0</v>
      </c>
      <c r="F319">
        <v>0</v>
      </c>
      <c r="G319">
        <v>5082352.47</v>
      </c>
      <c r="H319" t="s">
        <v>16</v>
      </c>
      <c r="I319" t="s">
        <v>5158</v>
      </c>
      <c r="J319" t="s">
        <v>17</v>
      </c>
      <c r="K319" t="s">
        <v>17</v>
      </c>
      <c r="L319" t="s">
        <v>5160</v>
      </c>
      <c r="M319" t="s">
        <v>18</v>
      </c>
      <c r="N319">
        <v>0</v>
      </c>
    </row>
    <row r="320" spans="1:14" x14ac:dyDescent="0.25">
      <c r="A320" t="s">
        <v>484</v>
      </c>
      <c r="B320" t="s">
        <v>114</v>
      </c>
      <c r="C320">
        <v>8792581.4600000009</v>
      </c>
      <c r="D320" t="s">
        <v>16</v>
      </c>
      <c r="E320">
        <v>0</v>
      </c>
      <c r="F320">
        <v>0</v>
      </c>
      <c r="G320">
        <v>8792581.4600000009</v>
      </c>
      <c r="H320" t="s">
        <v>16</v>
      </c>
      <c r="I320" t="s">
        <v>5162</v>
      </c>
      <c r="J320" t="s">
        <v>17</v>
      </c>
      <c r="K320" t="s">
        <v>17</v>
      </c>
      <c r="L320" t="s">
        <v>5161</v>
      </c>
      <c r="M320" t="s">
        <v>18</v>
      </c>
      <c r="N320">
        <v>0</v>
      </c>
    </row>
    <row r="321" spans="1:14" x14ac:dyDescent="0.25">
      <c r="A321" t="s">
        <v>485</v>
      </c>
      <c r="B321" t="s">
        <v>114</v>
      </c>
      <c r="C321">
        <v>518420.67</v>
      </c>
      <c r="D321" t="s">
        <v>16</v>
      </c>
      <c r="E321">
        <v>0</v>
      </c>
      <c r="F321">
        <v>0</v>
      </c>
      <c r="G321">
        <v>518420.67</v>
      </c>
      <c r="H321" t="s">
        <v>16</v>
      </c>
      <c r="I321" t="s">
        <v>5163</v>
      </c>
      <c r="J321" t="s">
        <v>17</v>
      </c>
      <c r="K321" t="s">
        <v>17</v>
      </c>
      <c r="L321" t="s">
        <v>5166</v>
      </c>
      <c r="M321" t="s">
        <v>18</v>
      </c>
      <c r="N321">
        <v>0</v>
      </c>
    </row>
    <row r="322" spans="1:14" x14ac:dyDescent="0.25">
      <c r="A322" t="s">
        <v>486</v>
      </c>
      <c r="B322" t="s">
        <v>114</v>
      </c>
      <c r="C322">
        <v>104000</v>
      </c>
      <c r="D322" t="s">
        <v>16</v>
      </c>
      <c r="E322">
        <v>0</v>
      </c>
      <c r="F322">
        <v>0</v>
      </c>
      <c r="G322">
        <v>104000</v>
      </c>
      <c r="H322" t="s">
        <v>16</v>
      </c>
      <c r="I322" t="s">
        <v>5165</v>
      </c>
      <c r="J322" t="s">
        <v>17</v>
      </c>
      <c r="K322" t="s">
        <v>17</v>
      </c>
      <c r="L322" t="s">
        <v>5164</v>
      </c>
      <c r="M322" t="s">
        <v>18</v>
      </c>
      <c r="N322">
        <v>0</v>
      </c>
    </row>
    <row r="323" spans="1:14" x14ac:dyDescent="0.25">
      <c r="A323" t="s">
        <v>487</v>
      </c>
      <c r="B323" t="s">
        <v>114</v>
      </c>
      <c r="C323">
        <v>62909.08</v>
      </c>
      <c r="D323" t="s">
        <v>16</v>
      </c>
      <c r="E323">
        <v>0</v>
      </c>
      <c r="F323">
        <v>0</v>
      </c>
      <c r="G323">
        <v>62909.08</v>
      </c>
      <c r="H323" t="s">
        <v>16</v>
      </c>
      <c r="I323" t="s">
        <v>5167</v>
      </c>
      <c r="J323" t="s">
        <v>17</v>
      </c>
      <c r="K323" t="s">
        <v>17</v>
      </c>
      <c r="L323" t="s">
        <v>5168</v>
      </c>
      <c r="M323" t="s">
        <v>18</v>
      </c>
      <c r="N323">
        <v>0</v>
      </c>
    </row>
    <row r="324" spans="1:14" x14ac:dyDescent="0.25">
      <c r="A324" t="s">
        <v>488</v>
      </c>
      <c r="B324" t="s">
        <v>114</v>
      </c>
      <c r="C324">
        <v>73374.13</v>
      </c>
      <c r="D324" t="s">
        <v>16</v>
      </c>
      <c r="E324">
        <v>0</v>
      </c>
      <c r="F324">
        <v>0</v>
      </c>
      <c r="G324">
        <v>73374.13</v>
      </c>
      <c r="H324" t="s">
        <v>16</v>
      </c>
      <c r="I324" t="s">
        <v>5079</v>
      </c>
      <c r="J324" t="s">
        <v>17</v>
      </c>
      <c r="K324" t="s">
        <v>17</v>
      </c>
      <c r="L324" t="s">
        <v>5078</v>
      </c>
      <c r="M324" t="s">
        <v>18</v>
      </c>
      <c r="N324">
        <v>0</v>
      </c>
    </row>
    <row r="325" spans="1:14" x14ac:dyDescent="0.25">
      <c r="A325" t="s">
        <v>489</v>
      </c>
      <c r="B325" t="s">
        <v>114</v>
      </c>
      <c r="C325">
        <v>114812.61</v>
      </c>
      <c r="D325" t="s">
        <v>16</v>
      </c>
      <c r="E325">
        <v>0</v>
      </c>
      <c r="F325">
        <v>0</v>
      </c>
      <c r="G325">
        <v>114812.61</v>
      </c>
      <c r="H325" t="s">
        <v>16</v>
      </c>
      <c r="I325" t="s">
        <v>5169</v>
      </c>
      <c r="J325" t="s">
        <v>17</v>
      </c>
      <c r="K325" t="s">
        <v>17</v>
      </c>
      <c r="L325" t="s">
        <v>5170</v>
      </c>
      <c r="M325" t="s">
        <v>18</v>
      </c>
      <c r="N325">
        <v>0</v>
      </c>
    </row>
    <row r="326" spans="1:14" x14ac:dyDescent="0.25">
      <c r="A326" t="s">
        <v>490</v>
      </c>
      <c r="B326" t="s">
        <v>114</v>
      </c>
      <c r="C326">
        <v>1984270.29</v>
      </c>
      <c r="D326" t="s">
        <v>24</v>
      </c>
      <c r="E326">
        <v>0</v>
      </c>
      <c r="F326">
        <v>31608.71</v>
      </c>
      <c r="G326">
        <v>2015879</v>
      </c>
      <c r="H326" t="s">
        <v>24</v>
      </c>
      <c r="I326" t="s">
        <v>173</v>
      </c>
      <c r="J326" t="s">
        <v>17</v>
      </c>
      <c r="K326" t="s">
        <v>542</v>
      </c>
      <c r="L326" t="s">
        <v>172</v>
      </c>
      <c r="M326" t="s">
        <v>18</v>
      </c>
      <c r="N326">
        <v>0</v>
      </c>
    </row>
    <row r="327" spans="1:14" x14ac:dyDescent="0.25">
      <c r="A327" t="s">
        <v>490</v>
      </c>
      <c r="B327" t="s">
        <v>429</v>
      </c>
      <c r="C327">
        <v>9326.4</v>
      </c>
      <c r="D327" t="s">
        <v>24</v>
      </c>
      <c r="E327">
        <v>0</v>
      </c>
      <c r="F327">
        <v>166.22</v>
      </c>
      <c r="G327">
        <v>9492.6200000000008</v>
      </c>
      <c r="H327" t="s">
        <v>24</v>
      </c>
      <c r="I327" t="s">
        <v>544</v>
      </c>
      <c r="J327" t="s">
        <v>17</v>
      </c>
      <c r="K327" t="s">
        <v>8694</v>
      </c>
      <c r="L327" t="s">
        <v>543</v>
      </c>
      <c r="M327" t="s">
        <v>18</v>
      </c>
      <c r="N327">
        <v>0</v>
      </c>
    </row>
    <row r="328" spans="1:14" x14ac:dyDescent="0.25">
      <c r="A328" t="s">
        <v>495</v>
      </c>
      <c r="B328" t="s">
        <v>114</v>
      </c>
      <c r="C328">
        <v>585454.4</v>
      </c>
      <c r="D328" t="s">
        <v>24</v>
      </c>
      <c r="E328">
        <v>0</v>
      </c>
      <c r="F328">
        <v>13674.81</v>
      </c>
      <c r="G328">
        <v>599129.21</v>
      </c>
      <c r="H328" t="s">
        <v>24</v>
      </c>
      <c r="I328" t="s">
        <v>8695</v>
      </c>
      <c r="J328" t="s">
        <v>17</v>
      </c>
      <c r="K328" t="s">
        <v>8696</v>
      </c>
      <c r="L328" t="s">
        <v>8697</v>
      </c>
      <c r="M328" t="s">
        <v>18</v>
      </c>
      <c r="N328">
        <v>0</v>
      </c>
    </row>
    <row r="329" spans="1:14" x14ac:dyDescent="0.25">
      <c r="A329" t="s">
        <v>495</v>
      </c>
      <c r="B329" t="s">
        <v>429</v>
      </c>
      <c r="C329">
        <v>16891.43</v>
      </c>
      <c r="D329" t="s">
        <v>24</v>
      </c>
      <c r="E329">
        <v>0</v>
      </c>
      <c r="F329">
        <v>423.4</v>
      </c>
      <c r="G329">
        <v>17314.830000000002</v>
      </c>
      <c r="H329" t="s">
        <v>24</v>
      </c>
      <c r="I329" t="s">
        <v>546</v>
      </c>
      <c r="J329" t="s">
        <v>17</v>
      </c>
      <c r="K329" t="s">
        <v>548</v>
      </c>
      <c r="L329" t="s">
        <v>549</v>
      </c>
      <c r="M329" t="s">
        <v>18</v>
      </c>
      <c r="N329">
        <v>0</v>
      </c>
    </row>
    <row r="330" spans="1:14" x14ac:dyDescent="0.25">
      <c r="A330" t="s">
        <v>502</v>
      </c>
      <c r="B330" t="s">
        <v>114</v>
      </c>
      <c r="C330">
        <v>327485.98</v>
      </c>
      <c r="D330" t="s">
        <v>24</v>
      </c>
      <c r="E330">
        <v>0</v>
      </c>
      <c r="F330">
        <v>6777.53</v>
      </c>
      <c r="G330">
        <v>334263.51</v>
      </c>
      <c r="H330" t="s">
        <v>24</v>
      </c>
      <c r="I330" t="s">
        <v>547</v>
      </c>
      <c r="J330" t="s">
        <v>17</v>
      </c>
      <c r="K330" t="s">
        <v>553</v>
      </c>
      <c r="L330" t="s">
        <v>550</v>
      </c>
      <c r="M330" t="s">
        <v>18</v>
      </c>
      <c r="N330">
        <v>0</v>
      </c>
    </row>
    <row r="331" spans="1:14" x14ac:dyDescent="0.25">
      <c r="A331" t="s">
        <v>502</v>
      </c>
      <c r="B331" t="s">
        <v>429</v>
      </c>
      <c r="C331">
        <v>7967.92</v>
      </c>
      <c r="D331" t="s">
        <v>24</v>
      </c>
      <c r="E331">
        <v>0</v>
      </c>
      <c r="F331">
        <v>104.61</v>
      </c>
      <c r="G331">
        <v>8072.53</v>
      </c>
      <c r="H331" t="s">
        <v>24</v>
      </c>
      <c r="I331" t="s">
        <v>552</v>
      </c>
      <c r="J331" t="s">
        <v>17</v>
      </c>
      <c r="K331" t="s">
        <v>555</v>
      </c>
      <c r="L331" t="s">
        <v>551</v>
      </c>
      <c r="M331" t="s">
        <v>18</v>
      </c>
      <c r="N331">
        <v>0</v>
      </c>
    </row>
    <row r="332" spans="1:14" x14ac:dyDescent="0.25">
      <c r="A332" t="s">
        <v>509</v>
      </c>
      <c r="B332" t="s">
        <v>114</v>
      </c>
      <c r="C332">
        <v>62153.46</v>
      </c>
      <c r="D332" t="s">
        <v>24</v>
      </c>
      <c r="E332">
        <v>0</v>
      </c>
      <c r="F332">
        <v>1447.37</v>
      </c>
      <c r="G332">
        <v>63600.83</v>
      </c>
      <c r="H332" t="s">
        <v>24</v>
      </c>
      <c r="I332" t="s">
        <v>556</v>
      </c>
      <c r="J332" t="s">
        <v>17</v>
      </c>
      <c r="K332" t="s">
        <v>5851</v>
      </c>
      <c r="L332" t="s">
        <v>5850</v>
      </c>
      <c r="M332" t="s">
        <v>18</v>
      </c>
      <c r="N332">
        <v>0</v>
      </c>
    </row>
    <row r="333" spans="1:14" x14ac:dyDescent="0.25">
      <c r="A333" t="s">
        <v>509</v>
      </c>
      <c r="B333" t="s">
        <v>429</v>
      </c>
      <c r="C333">
        <v>9078.41</v>
      </c>
      <c r="D333" t="s">
        <v>24</v>
      </c>
      <c r="E333">
        <v>0</v>
      </c>
      <c r="F333">
        <v>182.75</v>
      </c>
      <c r="G333">
        <v>9261.16</v>
      </c>
      <c r="H333" t="s">
        <v>24</v>
      </c>
      <c r="I333" t="s">
        <v>557</v>
      </c>
      <c r="J333" t="s">
        <v>17</v>
      </c>
      <c r="K333" t="s">
        <v>559</v>
      </c>
      <c r="L333" t="s">
        <v>560</v>
      </c>
      <c r="M333" t="s">
        <v>18</v>
      </c>
      <c r="N333">
        <v>0</v>
      </c>
    </row>
    <row r="334" spans="1:14" x14ac:dyDescent="0.25">
      <c r="A334" t="s">
        <v>516</v>
      </c>
      <c r="B334" t="s">
        <v>114</v>
      </c>
      <c r="C334">
        <v>4435360.34</v>
      </c>
      <c r="D334" t="s">
        <v>24</v>
      </c>
      <c r="E334">
        <v>0</v>
      </c>
      <c r="F334">
        <v>65394.62</v>
      </c>
      <c r="G334">
        <v>4500754.96</v>
      </c>
      <c r="H334" t="s">
        <v>24</v>
      </c>
      <c r="I334" t="s">
        <v>558</v>
      </c>
      <c r="J334" t="s">
        <v>17</v>
      </c>
      <c r="K334" t="s">
        <v>565</v>
      </c>
      <c r="L334" t="s">
        <v>562</v>
      </c>
      <c r="M334" t="s">
        <v>18</v>
      </c>
      <c r="N334">
        <v>0</v>
      </c>
    </row>
    <row r="335" spans="1:14" x14ac:dyDescent="0.25">
      <c r="A335" t="s">
        <v>520</v>
      </c>
      <c r="B335" t="s">
        <v>114</v>
      </c>
      <c r="C335">
        <v>44527.75</v>
      </c>
      <c r="D335" t="s">
        <v>24</v>
      </c>
      <c r="E335">
        <v>0</v>
      </c>
      <c r="F335">
        <v>0</v>
      </c>
      <c r="G335">
        <v>44527.75</v>
      </c>
      <c r="H335" t="s">
        <v>24</v>
      </c>
      <c r="I335" t="s">
        <v>564</v>
      </c>
      <c r="J335" t="s">
        <v>17</v>
      </c>
      <c r="K335" t="s">
        <v>17</v>
      </c>
      <c r="L335" t="s">
        <v>563</v>
      </c>
      <c r="M335" t="s">
        <v>18</v>
      </c>
      <c r="N335">
        <v>0</v>
      </c>
    </row>
    <row r="336" spans="1:14" x14ac:dyDescent="0.25">
      <c r="A336" t="s">
        <v>523</v>
      </c>
      <c r="B336" t="s">
        <v>114</v>
      </c>
      <c r="C336">
        <v>843030.09</v>
      </c>
      <c r="D336" t="s">
        <v>24</v>
      </c>
      <c r="E336">
        <v>0</v>
      </c>
      <c r="F336">
        <v>17651.27</v>
      </c>
      <c r="G336">
        <v>860681.36</v>
      </c>
      <c r="H336" t="s">
        <v>24</v>
      </c>
      <c r="I336" t="s">
        <v>5853</v>
      </c>
      <c r="J336" t="s">
        <v>17</v>
      </c>
      <c r="K336" t="s">
        <v>5854</v>
      </c>
      <c r="L336" t="s">
        <v>5852</v>
      </c>
      <c r="M336" t="s">
        <v>18</v>
      </c>
      <c r="N336">
        <v>0</v>
      </c>
    </row>
    <row r="337" spans="1:14" x14ac:dyDescent="0.25">
      <c r="A337" t="s">
        <v>176</v>
      </c>
      <c r="B337" t="s">
        <v>114</v>
      </c>
      <c r="C337">
        <v>548140.44999999995</v>
      </c>
      <c r="D337" t="s">
        <v>24</v>
      </c>
      <c r="E337">
        <v>0</v>
      </c>
      <c r="F337">
        <v>75596.19</v>
      </c>
      <c r="G337">
        <v>623736.64</v>
      </c>
      <c r="H337" t="s">
        <v>24</v>
      </c>
      <c r="I337" t="s">
        <v>5105</v>
      </c>
      <c r="J337" t="s">
        <v>17</v>
      </c>
      <c r="K337" t="s">
        <v>569</v>
      </c>
      <c r="L337" t="s">
        <v>566</v>
      </c>
      <c r="M337" t="s">
        <v>18</v>
      </c>
      <c r="N337">
        <v>0</v>
      </c>
    </row>
    <row r="338" spans="1:14" x14ac:dyDescent="0.25">
      <c r="A338" t="s">
        <v>176</v>
      </c>
      <c r="B338" t="s">
        <v>425</v>
      </c>
      <c r="C338">
        <v>138261.91</v>
      </c>
      <c r="D338" t="s">
        <v>24</v>
      </c>
      <c r="E338">
        <v>0</v>
      </c>
      <c r="F338">
        <v>18127.61</v>
      </c>
      <c r="G338">
        <v>156389.51999999999</v>
      </c>
      <c r="H338" t="s">
        <v>24</v>
      </c>
      <c r="I338" t="s">
        <v>568</v>
      </c>
      <c r="J338" t="s">
        <v>17</v>
      </c>
      <c r="K338" t="s">
        <v>5077</v>
      </c>
      <c r="L338" t="s">
        <v>567</v>
      </c>
      <c r="M338" t="s">
        <v>18</v>
      </c>
      <c r="N338">
        <v>0</v>
      </c>
    </row>
    <row r="339" spans="1:14" x14ac:dyDescent="0.25">
      <c r="A339" t="s">
        <v>176</v>
      </c>
      <c r="B339" t="s">
        <v>429</v>
      </c>
      <c r="C339">
        <v>37396.550000000003</v>
      </c>
      <c r="D339" t="s">
        <v>24</v>
      </c>
      <c r="E339">
        <v>0</v>
      </c>
      <c r="F339">
        <v>5118.3999999999996</v>
      </c>
      <c r="G339">
        <v>42514.95</v>
      </c>
      <c r="H339" t="s">
        <v>24</v>
      </c>
      <c r="I339" t="s">
        <v>5076</v>
      </c>
      <c r="J339" t="s">
        <v>17</v>
      </c>
      <c r="K339" t="s">
        <v>5071</v>
      </c>
      <c r="L339" t="s">
        <v>5072</v>
      </c>
      <c r="M339" t="s">
        <v>18</v>
      </c>
      <c r="N339">
        <v>0</v>
      </c>
    </row>
    <row r="340" spans="1:14" x14ac:dyDescent="0.25">
      <c r="A340" t="s">
        <v>540</v>
      </c>
      <c r="B340" t="s">
        <v>114</v>
      </c>
      <c r="C340">
        <v>224023.1</v>
      </c>
      <c r="D340" t="s">
        <v>24</v>
      </c>
      <c r="E340">
        <v>8653.2199999999993</v>
      </c>
      <c r="F340">
        <v>21933.97</v>
      </c>
      <c r="G340">
        <v>237303.85</v>
      </c>
      <c r="H340" t="s">
        <v>24</v>
      </c>
      <c r="I340" t="s">
        <v>5134</v>
      </c>
      <c r="J340" t="s">
        <v>5083</v>
      </c>
      <c r="K340" t="s">
        <v>5084</v>
      </c>
      <c r="L340" t="s">
        <v>5133</v>
      </c>
      <c r="M340" t="s">
        <v>18</v>
      </c>
      <c r="N340">
        <v>0</v>
      </c>
    </row>
    <row r="341" spans="1:14" x14ac:dyDescent="0.25">
      <c r="A341" t="s">
        <v>540</v>
      </c>
      <c r="B341" t="s">
        <v>429</v>
      </c>
      <c r="C341">
        <v>3441.07</v>
      </c>
      <c r="D341" t="s">
        <v>24</v>
      </c>
      <c r="E341">
        <v>0</v>
      </c>
      <c r="F341">
        <v>0</v>
      </c>
      <c r="G341">
        <v>3441.07</v>
      </c>
      <c r="H341" t="s">
        <v>24</v>
      </c>
      <c r="I341" t="s">
        <v>5856</v>
      </c>
      <c r="J341" t="s">
        <v>17</v>
      </c>
      <c r="K341" t="s">
        <v>17</v>
      </c>
      <c r="L341" t="s">
        <v>5857</v>
      </c>
      <c r="M341" t="s">
        <v>18</v>
      </c>
      <c r="N341">
        <v>0</v>
      </c>
    </row>
    <row r="342" spans="1:14" x14ac:dyDescent="0.25">
      <c r="A342" t="s">
        <v>545</v>
      </c>
      <c r="B342" t="s">
        <v>80</v>
      </c>
      <c r="C342">
        <v>262906.5</v>
      </c>
      <c r="D342" t="s">
        <v>24</v>
      </c>
      <c r="E342">
        <v>328514.65999999997</v>
      </c>
      <c r="F342">
        <v>315141.93</v>
      </c>
      <c r="G342">
        <v>249533.77</v>
      </c>
      <c r="H342" t="s">
        <v>24</v>
      </c>
      <c r="I342" t="s">
        <v>570</v>
      </c>
      <c r="J342" t="s">
        <v>5862</v>
      </c>
      <c r="K342" t="s">
        <v>5863</v>
      </c>
      <c r="L342" t="s">
        <v>5860</v>
      </c>
      <c r="M342" t="s">
        <v>18</v>
      </c>
      <c r="N342">
        <v>0</v>
      </c>
    </row>
    <row r="343" spans="1:14" x14ac:dyDescent="0.25">
      <c r="A343" t="s">
        <v>545</v>
      </c>
      <c r="B343" t="s">
        <v>277</v>
      </c>
      <c r="C343">
        <v>1717</v>
      </c>
      <c r="D343" t="s">
        <v>24</v>
      </c>
      <c r="E343">
        <v>1717</v>
      </c>
      <c r="F343">
        <v>1717</v>
      </c>
      <c r="G343">
        <v>1717</v>
      </c>
      <c r="H343" t="s">
        <v>24</v>
      </c>
      <c r="I343" t="s">
        <v>5861</v>
      </c>
      <c r="J343" t="s">
        <v>163</v>
      </c>
      <c r="K343" t="s">
        <v>164</v>
      </c>
      <c r="L343" t="s">
        <v>572</v>
      </c>
      <c r="M343" t="s">
        <v>18</v>
      </c>
      <c r="N343">
        <v>0</v>
      </c>
    </row>
    <row r="344" spans="1:14" x14ac:dyDescent="0.25">
      <c r="A344" t="s">
        <v>545</v>
      </c>
      <c r="B344" t="s">
        <v>177</v>
      </c>
      <c r="C344">
        <v>1048.67</v>
      </c>
      <c r="D344" t="s">
        <v>24</v>
      </c>
      <c r="E344">
        <v>1048.67</v>
      </c>
      <c r="F344">
        <v>1048.67</v>
      </c>
      <c r="G344">
        <v>1048.67</v>
      </c>
      <c r="H344" t="s">
        <v>24</v>
      </c>
      <c r="I344" t="s">
        <v>139</v>
      </c>
      <c r="J344" t="s">
        <v>6962</v>
      </c>
      <c r="K344" t="s">
        <v>374</v>
      </c>
      <c r="L344" t="s">
        <v>138</v>
      </c>
      <c r="M344" t="s">
        <v>18</v>
      </c>
      <c r="N344">
        <v>0</v>
      </c>
    </row>
    <row r="345" spans="1:14" x14ac:dyDescent="0.25">
      <c r="A345" t="s">
        <v>276</v>
      </c>
      <c r="B345" t="s">
        <v>80</v>
      </c>
      <c r="C345">
        <v>329293.28999999998</v>
      </c>
      <c r="D345" t="s">
        <v>24</v>
      </c>
      <c r="E345">
        <v>3351383.66</v>
      </c>
      <c r="F345">
        <v>3476272.71</v>
      </c>
      <c r="G345">
        <v>454182.34</v>
      </c>
      <c r="H345" t="s">
        <v>24</v>
      </c>
      <c r="I345" t="s">
        <v>8698</v>
      </c>
      <c r="J345" t="s">
        <v>6963</v>
      </c>
      <c r="K345" t="s">
        <v>5059</v>
      </c>
      <c r="L345" t="s">
        <v>8699</v>
      </c>
      <c r="M345" t="s">
        <v>18</v>
      </c>
      <c r="N345">
        <v>0</v>
      </c>
    </row>
    <row r="346" spans="1:14" x14ac:dyDescent="0.25">
      <c r="A346" t="s">
        <v>276</v>
      </c>
      <c r="B346" t="s">
        <v>177</v>
      </c>
      <c r="C346">
        <v>2027.06</v>
      </c>
      <c r="D346" t="s">
        <v>24</v>
      </c>
      <c r="E346">
        <v>91185.66</v>
      </c>
      <c r="F346">
        <v>89158.6</v>
      </c>
      <c r="G346">
        <v>0</v>
      </c>
      <c r="H346" t="s">
        <v>16</v>
      </c>
      <c r="I346" t="s">
        <v>6964</v>
      </c>
      <c r="J346" t="s">
        <v>575</v>
      </c>
      <c r="K346" t="s">
        <v>576</v>
      </c>
      <c r="L346" t="s">
        <v>17</v>
      </c>
      <c r="M346" t="s">
        <v>18</v>
      </c>
      <c r="N346">
        <v>0</v>
      </c>
    </row>
    <row r="347" spans="1:14" x14ac:dyDescent="0.25">
      <c r="A347" t="s">
        <v>571</v>
      </c>
      <c r="B347" t="s">
        <v>80</v>
      </c>
      <c r="C347">
        <v>21250.83</v>
      </c>
      <c r="D347" t="s">
        <v>24</v>
      </c>
      <c r="E347">
        <v>32147.15</v>
      </c>
      <c r="F347">
        <v>31851</v>
      </c>
      <c r="G347">
        <v>20954.68</v>
      </c>
      <c r="H347" t="s">
        <v>24</v>
      </c>
      <c r="I347" t="s">
        <v>580</v>
      </c>
      <c r="J347" t="s">
        <v>353</v>
      </c>
      <c r="K347" t="s">
        <v>578</v>
      </c>
      <c r="L347" t="s">
        <v>579</v>
      </c>
      <c r="M347" t="s">
        <v>18</v>
      </c>
      <c r="N347">
        <v>0</v>
      </c>
    </row>
    <row r="348" spans="1:14" x14ac:dyDescent="0.25">
      <c r="A348" t="s">
        <v>574</v>
      </c>
      <c r="B348" t="s">
        <v>137</v>
      </c>
      <c r="C348">
        <v>100851.53</v>
      </c>
      <c r="D348" t="s">
        <v>24</v>
      </c>
      <c r="E348">
        <v>100851.53</v>
      </c>
      <c r="F348">
        <v>95775.12</v>
      </c>
      <c r="G348">
        <v>95775.12</v>
      </c>
      <c r="H348" t="s">
        <v>24</v>
      </c>
      <c r="I348" t="s">
        <v>8700</v>
      </c>
      <c r="J348" t="s">
        <v>8701</v>
      </c>
      <c r="K348" t="s">
        <v>8702</v>
      </c>
      <c r="L348" t="s">
        <v>8703</v>
      </c>
      <c r="M348" t="s">
        <v>18</v>
      </c>
      <c r="N348">
        <v>0</v>
      </c>
    </row>
    <row r="349" spans="1:14" x14ac:dyDescent="0.25">
      <c r="A349" t="s">
        <v>352</v>
      </c>
      <c r="B349" t="s">
        <v>80</v>
      </c>
      <c r="C349">
        <v>1035</v>
      </c>
      <c r="D349" t="s">
        <v>24</v>
      </c>
      <c r="E349">
        <v>26140.5</v>
      </c>
      <c r="F349">
        <v>25105.5</v>
      </c>
      <c r="G349">
        <v>0</v>
      </c>
      <c r="H349" t="s">
        <v>16</v>
      </c>
      <c r="I349" t="s">
        <v>8704</v>
      </c>
      <c r="J349" t="s">
        <v>593</v>
      </c>
      <c r="K349" t="s">
        <v>591</v>
      </c>
      <c r="L349" t="s">
        <v>17</v>
      </c>
      <c r="M349" t="s">
        <v>18</v>
      </c>
      <c r="N349">
        <v>0</v>
      </c>
    </row>
    <row r="350" spans="1:14" x14ac:dyDescent="0.25">
      <c r="A350" t="s">
        <v>581</v>
      </c>
      <c r="B350" t="s">
        <v>114</v>
      </c>
      <c r="C350">
        <v>506662.09</v>
      </c>
      <c r="D350" t="s">
        <v>24</v>
      </c>
      <c r="E350">
        <v>127788.68</v>
      </c>
      <c r="F350">
        <v>0</v>
      </c>
      <c r="G350">
        <v>378873.41</v>
      </c>
      <c r="H350" t="s">
        <v>24</v>
      </c>
      <c r="I350" t="s">
        <v>603</v>
      </c>
      <c r="J350" t="s">
        <v>605</v>
      </c>
      <c r="K350" t="s">
        <v>17</v>
      </c>
      <c r="L350" t="s">
        <v>604</v>
      </c>
      <c r="M350" t="s">
        <v>18</v>
      </c>
      <c r="N350">
        <v>0</v>
      </c>
    </row>
    <row r="351" spans="1:14" x14ac:dyDescent="0.25">
      <c r="A351" t="s">
        <v>582</v>
      </c>
      <c r="B351" t="s">
        <v>114</v>
      </c>
      <c r="C351">
        <v>2039650.72</v>
      </c>
      <c r="D351" t="s">
        <v>24</v>
      </c>
      <c r="E351">
        <v>0</v>
      </c>
      <c r="F351">
        <v>0</v>
      </c>
      <c r="G351">
        <v>2039650.72</v>
      </c>
      <c r="H351" t="s">
        <v>24</v>
      </c>
      <c r="I351" t="s">
        <v>606</v>
      </c>
      <c r="J351" t="s">
        <v>17</v>
      </c>
      <c r="K351" t="s">
        <v>17</v>
      </c>
      <c r="L351" t="s">
        <v>8705</v>
      </c>
      <c r="M351" t="s">
        <v>18</v>
      </c>
      <c r="N351">
        <v>0</v>
      </c>
    </row>
    <row r="352" spans="1:14" x14ac:dyDescent="0.25">
      <c r="A352" t="s">
        <v>583</v>
      </c>
      <c r="B352" t="s">
        <v>114</v>
      </c>
      <c r="C352">
        <v>2026515.57</v>
      </c>
      <c r="D352" t="s">
        <v>24</v>
      </c>
      <c r="E352">
        <v>0</v>
      </c>
      <c r="F352">
        <v>0</v>
      </c>
      <c r="G352">
        <v>2026515.57</v>
      </c>
      <c r="H352" t="s">
        <v>24</v>
      </c>
      <c r="I352" t="s">
        <v>8706</v>
      </c>
      <c r="J352" t="s">
        <v>17</v>
      </c>
      <c r="K352" t="s">
        <v>17</v>
      </c>
      <c r="L352" t="s">
        <v>8707</v>
      </c>
      <c r="M352" t="s">
        <v>18</v>
      </c>
      <c r="N352">
        <v>0</v>
      </c>
    </row>
    <row r="353" spans="1:14" x14ac:dyDescent="0.25">
      <c r="A353" t="s">
        <v>584</v>
      </c>
      <c r="B353" t="s">
        <v>425</v>
      </c>
      <c r="C353">
        <v>32641460.539999999</v>
      </c>
      <c r="D353" t="s">
        <v>24</v>
      </c>
      <c r="E353">
        <v>0</v>
      </c>
      <c r="F353">
        <v>0</v>
      </c>
      <c r="G353">
        <v>32641460.539999999</v>
      </c>
      <c r="H353" t="s">
        <v>24</v>
      </c>
      <c r="I353" t="s">
        <v>8708</v>
      </c>
      <c r="J353" t="s">
        <v>17</v>
      </c>
      <c r="K353" t="s">
        <v>17</v>
      </c>
      <c r="L353" t="s">
        <v>8709</v>
      </c>
      <c r="M353" t="s">
        <v>18</v>
      </c>
      <c r="N353">
        <v>0</v>
      </c>
    </row>
    <row r="354" spans="1:14" x14ac:dyDescent="0.25">
      <c r="A354" t="s">
        <v>585</v>
      </c>
      <c r="B354" t="s">
        <v>425</v>
      </c>
      <c r="C354">
        <v>321492.88</v>
      </c>
      <c r="D354" t="s">
        <v>16</v>
      </c>
      <c r="E354">
        <v>0</v>
      </c>
      <c r="F354">
        <v>0</v>
      </c>
      <c r="G354">
        <v>321492.88</v>
      </c>
      <c r="H354" t="s">
        <v>16</v>
      </c>
      <c r="I354" t="s">
        <v>8710</v>
      </c>
      <c r="J354" t="s">
        <v>17</v>
      </c>
      <c r="K354" t="s">
        <v>17</v>
      </c>
      <c r="L354" t="s">
        <v>609</v>
      </c>
      <c r="M354" t="s">
        <v>18</v>
      </c>
      <c r="N354">
        <v>0</v>
      </c>
    </row>
    <row r="355" spans="1:14" x14ac:dyDescent="0.25">
      <c r="A355" t="s">
        <v>586</v>
      </c>
      <c r="B355" t="s">
        <v>425</v>
      </c>
      <c r="C355">
        <v>2611316.84</v>
      </c>
      <c r="D355" t="s">
        <v>16</v>
      </c>
      <c r="E355">
        <v>0</v>
      </c>
      <c r="F355">
        <v>0</v>
      </c>
      <c r="G355">
        <v>2611316.84</v>
      </c>
      <c r="H355" t="s">
        <v>16</v>
      </c>
      <c r="I355" t="s">
        <v>610</v>
      </c>
      <c r="J355" t="s">
        <v>17</v>
      </c>
      <c r="K355" t="s">
        <v>17</v>
      </c>
      <c r="L355" t="s">
        <v>611</v>
      </c>
      <c r="M355" t="s">
        <v>18</v>
      </c>
      <c r="N355">
        <v>0</v>
      </c>
    </row>
    <row r="356" spans="1:14" x14ac:dyDescent="0.25">
      <c r="A356" t="s">
        <v>588</v>
      </c>
      <c r="B356" t="s">
        <v>425</v>
      </c>
      <c r="C356">
        <v>57996431.030000001</v>
      </c>
      <c r="D356" t="s">
        <v>24</v>
      </c>
      <c r="E356">
        <v>0</v>
      </c>
      <c r="F356">
        <v>0</v>
      </c>
      <c r="G356">
        <v>57996431.030000001</v>
      </c>
      <c r="H356" t="s">
        <v>24</v>
      </c>
      <c r="I356" t="s">
        <v>613</v>
      </c>
      <c r="J356" t="s">
        <v>17</v>
      </c>
      <c r="K356" t="s">
        <v>17</v>
      </c>
      <c r="L356" t="s">
        <v>614</v>
      </c>
      <c r="M356" t="s">
        <v>18</v>
      </c>
      <c r="N356">
        <v>0</v>
      </c>
    </row>
    <row r="357" spans="1:14" x14ac:dyDescent="0.25">
      <c r="A357" t="s">
        <v>589</v>
      </c>
      <c r="B357" t="s">
        <v>425</v>
      </c>
      <c r="C357">
        <v>10271567.99</v>
      </c>
      <c r="D357" t="s">
        <v>16</v>
      </c>
      <c r="E357">
        <v>0</v>
      </c>
      <c r="F357">
        <v>0</v>
      </c>
      <c r="G357">
        <v>10271567.99</v>
      </c>
      <c r="H357" t="s">
        <v>16</v>
      </c>
      <c r="I357" t="s">
        <v>615</v>
      </c>
      <c r="J357" t="s">
        <v>17</v>
      </c>
      <c r="K357" t="s">
        <v>17</v>
      </c>
      <c r="L357" t="s">
        <v>616</v>
      </c>
      <c r="M357" t="s">
        <v>18</v>
      </c>
      <c r="N357">
        <v>0</v>
      </c>
    </row>
    <row r="358" spans="1:14" x14ac:dyDescent="0.25">
      <c r="A358" t="s">
        <v>590</v>
      </c>
      <c r="B358" t="s">
        <v>425</v>
      </c>
      <c r="C358">
        <v>10271567.99</v>
      </c>
      <c r="D358" t="s">
        <v>16</v>
      </c>
      <c r="E358">
        <v>0</v>
      </c>
      <c r="F358">
        <v>0</v>
      </c>
      <c r="G358">
        <v>10271567.99</v>
      </c>
      <c r="H358" t="s">
        <v>16</v>
      </c>
      <c r="I358" t="s">
        <v>618</v>
      </c>
      <c r="J358" t="s">
        <v>17</v>
      </c>
      <c r="K358" t="s">
        <v>17</v>
      </c>
      <c r="L358" t="s">
        <v>619</v>
      </c>
      <c r="M358" t="s">
        <v>18</v>
      </c>
      <c r="N358">
        <v>0</v>
      </c>
    </row>
    <row r="359" spans="1:14" x14ac:dyDescent="0.25">
      <c r="A359" t="s">
        <v>592</v>
      </c>
      <c r="B359" t="s">
        <v>425</v>
      </c>
      <c r="C359">
        <v>4639714.4800000004</v>
      </c>
      <c r="D359" t="s">
        <v>16</v>
      </c>
      <c r="E359">
        <v>0</v>
      </c>
      <c r="F359">
        <v>0</v>
      </c>
      <c r="G359">
        <v>4639714.4800000004</v>
      </c>
      <c r="H359" t="s">
        <v>16</v>
      </c>
      <c r="I359" t="s">
        <v>621</v>
      </c>
      <c r="J359" t="s">
        <v>17</v>
      </c>
      <c r="K359" t="s">
        <v>17</v>
      </c>
      <c r="L359" t="s">
        <v>623</v>
      </c>
      <c r="M359" t="s">
        <v>18</v>
      </c>
      <c r="N359">
        <v>0</v>
      </c>
    </row>
    <row r="360" spans="1:14" x14ac:dyDescent="0.25">
      <c r="A360" t="s">
        <v>595</v>
      </c>
      <c r="B360" t="s">
        <v>425</v>
      </c>
      <c r="C360">
        <v>32948145.379999999</v>
      </c>
      <c r="D360" t="s">
        <v>16</v>
      </c>
      <c r="E360">
        <v>0</v>
      </c>
      <c r="F360">
        <v>0</v>
      </c>
      <c r="G360">
        <v>32948145.379999999</v>
      </c>
      <c r="H360" t="s">
        <v>16</v>
      </c>
      <c r="I360" t="s">
        <v>622</v>
      </c>
      <c r="J360" t="s">
        <v>17</v>
      </c>
      <c r="K360" t="s">
        <v>17</v>
      </c>
      <c r="L360" t="s">
        <v>624</v>
      </c>
      <c r="M360" t="s">
        <v>18</v>
      </c>
      <c r="N360">
        <v>0</v>
      </c>
    </row>
    <row r="361" spans="1:14" x14ac:dyDescent="0.25">
      <c r="A361" t="s">
        <v>598</v>
      </c>
      <c r="B361" t="s">
        <v>425</v>
      </c>
      <c r="C361">
        <v>711267.95</v>
      </c>
      <c r="D361" t="s">
        <v>24</v>
      </c>
      <c r="E361">
        <v>0</v>
      </c>
      <c r="F361">
        <v>0</v>
      </c>
      <c r="G361">
        <v>711267.95</v>
      </c>
      <c r="H361" t="s">
        <v>24</v>
      </c>
      <c r="I361" t="s">
        <v>625</v>
      </c>
      <c r="J361" t="s">
        <v>17</v>
      </c>
      <c r="K361" t="s">
        <v>17</v>
      </c>
      <c r="L361" t="s">
        <v>627</v>
      </c>
      <c r="M361" t="s">
        <v>18</v>
      </c>
      <c r="N361">
        <v>0</v>
      </c>
    </row>
    <row r="362" spans="1:14" x14ac:dyDescent="0.25">
      <c r="A362" t="s">
        <v>601</v>
      </c>
      <c r="B362" t="s">
        <v>50</v>
      </c>
      <c r="C362">
        <v>61742081.060000002</v>
      </c>
      <c r="D362" t="s">
        <v>16</v>
      </c>
      <c r="E362">
        <v>0</v>
      </c>
      <c r="F362">
        <v>0</v>
      </c>
      <c r="G362">
        <v>61742081.060000002</v>
      </c>
      <c r="H362" t="s">
        <v>16</v>
      </c>
      <c r="I362" t="s">
        <v>629</v>
      </c>
      <c r="J362" t="s">
        <v>17</v>
      </c>
      <c r="K362" t="s">
        <v>17</v>
      </c>
      <c r="L362" t="s">
        <v>628</v>
      </c>
      <c r="M362" t="s">
        <v>18</v>
      </c>
      <c r="N362">
        <v>0</v>
      </c>
    </row>
    <row r="363" spans="1:14" x14ac:dyDescent="0.25">
      <c r="A363" t="s">
        <v>601</v>
      </c>
      <c r="B363" t="s">
        <v>152</v>
      </c>
      <c r="C363">
        <v>2754061.6</v>
      </c>
      <c r="D363" t="s">
        <v>16</v>
      </c>
      <c r="E363">
        <v>0</v>
      </c>
      <c r="F363">
        <v>0</v>
      </c>
      <c r="G363">
        <v>2754061.6</v>
      </c>
      <c r="H363" t="s">
        <v>16</v>
      </c>
      <c r="I363" t="s">
        <v>631</v>
      </c>
      <c r="J363" t="s">
        <v>17</v>
      </c>
      <c r="K363" t="s">
        <v>17</v>
      </c>
      <c r="L363" t="s">
        <v>632</v>
      </c>
      <c r="M363" t="s">
        <v>18</v>
      </c>
      <c r="N363">
        <v>0</v>
      </c>
    </row>
    <row r="364" spans="1:14" x14ac:dyDescent="0.25">
      <c r="A364" t="s">
        <v>601</v>
      </c>
      <c r="B364" t="s">
        <v>27</v>
      </c>
      <c r="C364">
        <v>408686.4</v>
      </c>
      <c r="D364" t="s">
        <v>16</v>
      </c>
      <c r="E364">
        <v>0</v>
      </c>
      <c r="F364">
        <v>0</v>
      </c>
      <c r="G364">
        <v>408686.4</v>
      </c>
      <c r="H364" t="s">
        <v>16</v>
      </c>
      <c r="I364" t="s">
        <v>634</v>
      </c>
      <c r="J364" t="s">
        <v>17</v>
      </c>
      <c r="K364" t="s">
        <v>17</v>
      </c>
      <c r="L364" t="s">
        <v>636</v>
      </c>
      <c r="M364" t="s">
        <v>18</v>
      </c>
      <c r="N364">
        <v>0</v>
      </c>
    </row>
    <row r="365" spans="1:14" x14ac:dyDescent="0.25">
      <c r="A365" t="s">
        <v>607</v>
      </c>
      <c r="B365" t="s">
        <v>50</v>
      </c>
      <c r="C365">
        <v>58329.71</v>
      </c>
      <c r="D365" t="s">
        <v>16</v>
      </c>
      <c r="E365">
        <v>0</v>
      </c>
      <c r="F365">
        <v>0</v>
      </c>
      <c r="G365">
        <v>58329.71</v>
      </c>
      <c r="H365" t="s">
        <v>16</v>
      </c>
      <c r="I365" t="s">
        <v>635</v>
      </c>
      <c r="J365" t="s">
        <v>17</v>
      </c>
      <c r="K365" t="s">
        <v>17</v>
      </c>
      <c r="L365" t="s">
        <v>638</v>
      </c>
      <c r="M365" t="s">
        <v>18</v>
      </c>
      <c r="N365">
        <v>0</v>
      </c>
    </row>
    <row r="366" spans="1:14" x14ac:dyDescent="0.25">
      <c r="A366" t="s">
        <v>608</v>
      </c>
      <c r="B366" t="s">
        <v>50</v>
      </c>
      <c r="C366">
        <v>3734319.41</v>
      </c>
      <c r="D366" t="s">
        <v>16</v>
      </c>
      <c r="E366">
        <v>0</v>
      </c>
      <c r="F366">
        <v>0</v>
      </c>
      <c r="G366">
        <v>3734319.41</v>
      </c>
      <c r="H366" t="s">
        <v>16</v>
      </c>
      <c r="I366" t="s">
        <v>640</v>
      </c>
      <c r="J366" t="s">
        <v>17</v>
      </c>
      <c r="K366" t="s">
        <v>17</v>
      </c>
      <c r="L366" t="s">
        <v>639</v>
      </c>
      <c r="M366" t="s">
        <v>18</v>
      </c>
      <c r="N366">
        <v>0</v>
      </c>
    </row>
    <row r="367" spans="1:14" x14ac:dyDescent="0.25">
      <c r="A367" t="s">
        <v>608</v>
      </c>
      <c r="B367" t="s">
        <v>152</v>
      </c>
      <c r="C367">
        <v>2754061.6</v>
      </c>
      <c r="D367" t="s">
        <v>24</v>
      </c>
      <c r="E367">
        <v>0</v>
      </c>
      <c r="F367">
        <v>0</v>
      </c>
      <c r="G367">
        <v>2754061.6</v>
      </c>
      <c r="H367" t="s">
        <v>24</v>
      </c>
      <c r="I367" t="s">
        <v>642</v>
      </c>
      <c r="J367" t="s">
        <v>17</v>
      </c>
      <c r="K367" t="s">
        <v>17</v>
      </c>
      <c r="L367" t="s">
        <v>644</v>
      </c>
      <c r="M367" t="s">
        <v>18</v>
      </c>
      <c r="N367">
        <v>0</v>
      </c>
    </row>
    <row r="368" spans="1:14" x14ac:dyDescent="0.25">
      <c r="A368" t="s">
        <v>608</v>
      </c>
      <c r="B368" t="s">
        <v>27</v>
      </c>
      <c r="C368">
        <v>980257.81</v>
      </c>
      <c r="D368" t="s">
        <v>24</v>
      </c>
      <c r="E368">
        <v>0</v>
      </c>
      <c r="F368">
        <v>0</v>
      </c>
      <c r="G368">
        <v>980257.81</v>
      </c>
      <c r="H368" t="s">
        <v>24</v>
      </c>
      <c r="I368" t="s">
        <v>643</v>
      </c>
      <c r="J368" t="s">
        <v>17</v>
      </c>
      <c r="K368" t="s">
        <v>17</v>
      </c>
      <c r="L368" t="s">
        <v>645</v>
      </c>
      <c r="M368" t="s">
        <v>18</v>
      </c>
      <c r="N368">
        <v>0</v>
      </c>
    </row>
    <row r="369" spans="1:14" x14ac:dyDescent="0.25">
      <c r="A369" t="s">
        <v>612</v>
      </c>
      <c r="B369" t="s">
        <v>50</v>
      </c>
      <c r="C369">
        <v>45699175.729999997</v>
      </c>
      <c r="D369" t="s">
        <v>24</v>
      </c>
      <c r="E369">
        <v>0</v>
      </c>
      <c r="F369">
        <v>0</v>
      </c>
      <c r="G369">
        <v>45699175.729999997</v>
      </c>
      <c r="H369" t="s">
        <v>24</v>
      </c>
      <c r="I369" t="s">
        <v>646</v>
      </c>
      <c r="J369" t="s">
        <v>17</v>
      </c>
      <c r="K369" t="s">
        <v>17</v>
      </c>
      <c r="L369" t="s">
        <v>648</v>
      </c>
      <c r="M369" t="s">
        <v>18</v>
      </c>
      <c r="N369">
        <v>0</v>
      </c>
    </row>
    <row r="370" spans="1:14" x14ac:dyDescent="0.25">
      <c r="A370" t="s">
        <v>612</v>
      </c>
      <c r="B370" t="s">
        <v>27</v>
      </c>
      <c r="C370">
        <v>517651.06</v>
      </c>
      <c r="D370" t="s">
        <v>16</v>
      </c>
      <c r="E370">
        <v>0</v>
      </c>
      <c r="F370">
        <v>0</v>
      </c>
      <c r="G370">
        <v>517651.06</v>
      </c>
      <c r="H370" t="s">
        <v>16</v>
      </c>
      <c r="I370" t="s">
        <v>650</v>
      </c>
      <c r="J370" t="s">
        <v>17</v>
      </c>
      <c r="K370" t="s">
        <v>17</v>
      </c>
      <c r="L370" t="s">
        <v>649</v>
      </c>
      <c r="M370" t="s">
        <v>18</v>
      </c>
      <c r="N370">
        <v>0</v>
      </c>
    </row>
    <row r="371" spans="1:14" x14ac:dyDescent="0.25">
      <c r="A371" t="s">
        <v>617</v>
      </c>
      <c r="B371" t="s">
        <v>50</v>
      </c>
      <c r="C371">
        <v>44578143.43</v>
      </c>
      <c r="D371" t="s">
        <v>24</v>
      </c>
      <c r="E371">
        <v>0</v>
      </c>
      <c r="F371">
        <v>0</v>
      </c>
      <c r="G371">
        <v>44578143.43</v>
      </c>
      <c r="H371" t="s">
        <v>24</v>
      </c>
      <c r="I371" t="s">
        <v>651</v>
      </c>
      <c r="J371" t="s">
        <v>17</v>
      </c>
      <c r="K371" t="s">
        <v>17</v>
      </c>
      <c r="L371" t="s">
        <v>652</v>
      </c>
      <c r="M371" t="s">
        <v>18</v>
      </c>
      <c r="N371">
        <v>0</v>
      </c>
    </row>
    <row r="372" spans="1:14" x14ac:dyDescent="0.25">
      <c r="A372" t="s">
        <v>620</v>
      </c>
      <c r="B372" t="s">
        <v>50</v>
      </c>
      <c r="C372">
        <v>5216362.72</v>
      </c>
      <c r="D372" t="s">
        <v>16</v>
      </c>
      <c r="E372">
        <v>607520.84</v>
      </c>
      <c r="F372">
        <v>0</v>
      </c>
      <c r="G372">
        <v>5823883.5599999996</v>
      </c>
      <c r="H372" t="s">
        <v>16</v>
      </c>
      <c r="I372" t="s">
        <v>654</v>
      </c>
      <c r="J372" t="s">
        <v>657</v>
      </c>
      <c r="K372" t="s">
        <v>17</v>
      </c>
      <c r="L372" t="s">
        <v>655</v>
      </c>
      <c r="M372" t="s">
        <v>18</v>
      </c>
      <c r="N372">
        <v>0</v>
      </c>
    </row>
    <row r="373" spans="1:14" x14ac:dyDescent="0.25">
      <c r="A373" t="s">
        <v>620</v>
      </c>
      <c r="B373" t="s">
        <v>27</v>
      </c>
      <c r="C373">
        <v>20191.189999999999</v>
      </c>
      <c r="D373" t="s">
        <v>16</v>
      </c>
      <c r="E373">
        <v>0</v>
      </c>
      <c r="F373">
        <v>0</v>
      </c>
      <c r="G373">
        <v>20191.189999999999</v>
      </c>
      <c r="H373" t="s">
        <v>16</v>
      </c>
      <c r="I373" t="s">
        <v>658</v>
      </c>
      <c r="J373" t="s">
        <v>17</v>
      </c>
      <c r="K373" t="s">
        <v>17</v>
      </c>
      <c r="L373" t="s">
        <v>660</v>
      </c>
      <c r="M373" t="s">
        <v>18</v>
      </c>
      <c r="N373">
        <v>0</v>
      </c>
    </row>
    <row r="374" spans="1:14" x14ac:dyDescent="0.25">
      <c r="A374" t="s">
        <v>626</v>
      </c>
      <c r="B374" t="s">
        <v>50</v>
      </c>
      <c r="C374">
        <v>43241.440000000002</v>
      </c>
      <c r="D374" t="s">
        <v>16</v>
      </c>
      <c r="E374">
        <v>5384.35</v>
      </c>
      <c r="F374">
        <v>0</v>
      </c>
      <c r="G374">
        <v>48625.79</v>
      </c>
      <c r="H374" t="s">
        <v>16</v>
      </c>
      <c r="I374" t="s">
        <v>662</v>
      </c>
      <c r="J374" t="s">
        <v>663</v>
      </c>
      <c r="K374" t="s">
        <v>17</v>
      </c>
      <c r="L374" t="s">
        <v>661</v>
      </c>
      <c r="M374" t="s">
        <v>18</v>
      </c>
      <c r="N374">
        <v>0</v>
      </c>
    </row>
    <row r="375" spans="1:14" x14ac:dyDescent="0.25">
      <c r="A375" t="s">
        <v>630</v>
      </c>
      <c r="B375" t="s">
        <v>50</v>
      </c>
      <c r="C375">
        <v>131.02000000000001</v>
      </c>
      <c r="D375" t="s">
        <v>16</v>
      </c>
      <c r="E375">
        <v>0</v>
      </c>
      <c r="F375">
        <v>0</v>
      </c>
      <c r="G375">
        <v>131.02000000000001</v>
      </c>
      <c r="H375" t="s">
        <v>16</v>
      </c>
      <c r="I375" t="s">
        <v>665</v>
      </c>
      <c r="J375" t="s">
        <v>17</v>
      </c>
      <c r="K375" t="s">
        <v>17</v>
      </c>
      <c r="L375" t="s">
        <v>664</v>
      </c>
      <c r="M375" t="s">
        <v>18</v>
      </c>
      <c r="N375">
        <v>0</v>
      </c>
    </row>
    <row r="376" spans="1:14" x14ac:dyDescent="0.25">
      <c r="A376" t="s">
        <v>633</v>
      </c>
      <c r="B376" t="s">
        <v>50</v>
      </c>
      <c r="C376">
        <v>356525.81</v>
      </c>
      <c r="D376" t="s">
        <v>16</v>
      </c>
      <c r="E376">
        <v>42690.96</v>
      </c>
      <c r="F376">
        <v>0</v>
      </c>
      <c r="G376">
        <v>399216.77</v>
      </c>
      <c r="H376" t="s">
        <v>16</v>
      </c>
      <c r="I376" t="s">
        <v>666</v>
      </c>
      <c r="J376" t="s">
        <v>667</v>
      </c>
      <c r="K376" t="s">
        <v>17</v>
      </c>
      <c r="L376" t="s">
        <v>668</v>
      </c>
      <c r="M376" t="s">
        <v>18</v>
      </c>
      <c r="N376">
        <v>0</v>
      </c>
    </row>
    <row r="377" spans="1:14" x14ac:dyDescent="0.25">
      <c r="A377" t="s">
        <v>637</v>
      </c>
      <c r="B377" t="s">
        <v>50</v>
      </c>
      <c r="C377">
        <v>17453.07</v>
      </c>
      <c r="D377" t="s">
        <v>16</v>
      </c>
      <c r="E377">
        <v>616.88</v>
      </c>
      <c r="F377">
        <v>0</v>
      </c>
      <c r="G377">
        <v>18069.95</v>
      </c>
      <c r="H377" t="s">
        <v>16</v>
      </c>
      <c r="I377" t="s">
        <v>669</v>
      </c>
      <c r="J377" t="s">
        <v>670</v>
      </c>
      <c r="K377" t="s">
        <v>17</v>
      </c>
      <c r="L377" t="s">
        <v>671</v>
      </c>
      <c r="M377" t="s">
        <v>18</v>
      </c>
      <c r="N377">
        <v>0</v>
      </c>
    </row>
    <row r="378" spans="1:14" x14ac:dyDescent="0.25">
      <c r="A378" t="s">
        <v>641</v>
      </c>
      <c r="B378" t="s">
        <v>50</v>
      </c>
      <c r="C378">
        <v>368054.24</v>
      </c>
      <c r="D378" t="s">
        <v>16</v>
      </c>
      <c r="E378">
        <v>49184.36</v>
      </c>
      <c r="F378">
        <v>0</v>
      </c>
      <c r="G378">
        <v>417238.6</v>
      </c>
      <c r="H378" t="s">
        <v>16</v>
      </c>
      <c r="I378" t="s">
        <v>29</v>
      </c>
      <c r="J378" t="s">
        <v>217</v>
      </c>
      <c r="K378" t="s">
        <v>17</v>
      </c>
      <c r="L378" t="s">
        <v>28</v>
      </c>
      <c r="M378" t="s">
        <v>18</v>
      </c>
      <c r="N378">
        <v>0</v>
      </c>
    </row>
    <row r="379" spans="1:14" x14ac:dyDescent="0.25">
      <c r="A379" t="s">
        <v>647</v>
      </c>
      <c r="B379" t="s">
        <v>50</v>
      </c>
      <c r="C379">
        <v>422773.03</v>
      </c>
      <c r="D379" t="s">
        <v>16</v>
      </c>
      <c r="E379">
        <v>54931.64</v>
      </c>
      <c r="F379">
        <v>0</v>
      </c>
      <c r="G379">
        <v>477704.67</v>
      </c>
      <c r="H379" t="s">
        <v>16</v>
      </c>
      <c r="I379" t="s">
        <v>216</v>
      </c>
      <c r="J379" t="s">
        <v>675</v>
      </c>
      <c r="K379" t="s">
        <v>17</v>
      </c>
      <c r="L379" t="s">
        <v>673</v>
      </c>
      <c r="M379" t="s">
        <v>18</v>
      </c>
      <c r="N379">
        <v>0</v>
      </c>
    </row>
    <row r="380" spans="1:14" x14ac:dyDescent="0.25">
      <c r="A380" t="s">
        <v>647</v>
      </c>
      <c r="B380" t="s">
        <v>27</v>
      </c>
      <c r="C380">
        <v>183.01</v>
      </c>
      <c r="D380" t="s">
        <v>16</v>
      </c>
      <c r="E380">
        <v>0</v>
      </c>
      <c r="F380">
        <v>0</v>
      </c>
      <c r="G380">
        <v>183.01</v>
      </c>
      <c r="H380" t="s">
        <v>16</v>
      </c>
      <c r="I380" t="s">
        <v>674</v>
      </c>
      <c r="J380" t="s">
        <v>17</v>
      </c>
      <c r="K380" t="s">
        <v>17</v>
      </c>
      <c r="L380" t="s">
        <v>265</v>
      </c>
      <c r="M380" t="s">
        <v>18</v>
      </c>
      <c r="N380">
        <v>0</v>
      </c>
    </row>
    <row r="381" spans="1:14" x14ac:dyDescent="0.25">
      <c r="A381" t="s">
        <v>653</v>
      </c>
      <c r="B381" t="s">
        <v>50</v>
      </c>
      <c r="C381">
        <v>42684.87</v>
      </c>
      <c r="D381" t="s">
        <v>16</v>
      </c>
      <c r="E381">
        <v>10777.93</v>
      </c>
      <c r="F381">
        <v>0</v>
      </c>
      <c r="G381">
        <v>53462.8</v>
      </c>
      <c r="H381" t="s">
        <v>16</v>
      </c>
      <c r="I381" t="s">
        <v>264</v>
      </c>
      <c r="J381" t="s">
        <v>679</v>
      </c>
      <c r="K381" t="s">
        <v>17</v>
      </c>
      <c r="L381" t="s">
        <v>677</v>
      </c>
      <c r="M381" t="s">
        <v>18</v>
      </c>
      <c r="N381">
        <v>0</v>
      </c>
    </row>
    <row r="382" spans="1:14" x14ac:dyDescent="0.25">
      <c r="A382" t="s">
        <v>656</v>
      </c>
      <c r="B382" t="s">
        <v>50</v>
      </c>
      <c r="C382">
        <v>83013.03</v>
      </c>
      <c r="D382" t="s">
        <v>16</v>
      </c>
      <c r="E382">
        <v>0</v>
      </c>
      <c r="F382">
        <v>0</v>
      </c>
      <c r="G382">
        <v>83013.03</v>
      </c>
      <c r="H382" t="s">
        <v>16</v>
      </c>
      <c r="I382" t="s">
        <v>678</v>
      </c>
      <c r="J382" t="s">
        <v>17</v>
      </c>
      <c r="K382" t="s">
        <v>17</v>
      </c>
      <c r="L382" t="s">
        <v>680</v>
      </c>
      <c r="M382" t="s">
        <v>18</v>
      </c>
      <c r="N382">
        <v>0</v>
      </c>
    </row>
    <row r="383" spans="1:14" x14ac:dyDescent="0.25">
      <c r="A383" t="s">
        <v>659</v>
      </c>
      <c r="B383" t="s">
        <v>50</v>
      </c>
      <c r="C383">
        <v>437758.65</v>
      </c>
      <c r="D383" t="s">
        <v>16</v>
      </c>
      <c r="E383">
        <v>55899.4</v>
      </c>
      <c r="F383">
        <v>0</v>
      </c>
      <c r="G383">
        <v>493658.05</v>
      </c>
      <c r="H383" t="s">
        <v>16</v>
      </c>
      <c r="I383" t="s">
        <v>682</v>
      </c>
      <c r="J383" t="s">
        <v>333</v>
      </c>
      <c r="K383" t="s">
        <v>17</v>
      </c>
      <c r="L383" t="s">
        <v>681</v>
      </c>
      <c r="M383" t="s">
        <v>18</v>
      </c>
      <c r="N383">
        <v>0</v>
      </c>
    </row>
    <row r="384" spans="1:14" x14ac:dyDescent="0.25">
      <c r="A384" t="s">
        <v>659</v>
      </c>
      <c r="B384" t="s">
        <v>152</v>
      </c>
      <c r="C384">
        <v>138261.91</v>
      </c>
      <c r="D384" t="s">
        <v>16</v>
      </c>
      <c r="E384">
        <v>18127.61</v>
      </c>
      <c r="F384">
        <v>0</v>
      </c>
      <c r="G384">
        <v>156389.51999999999</v>
      </c>
      <c r="H384" t="s">
        <v>16</v>
      </c>
      <c r="I384" t="s">
        <v>332</v>
      </c>
      <c r="J384" t="s">
        <v>685</v>
      </c>
      <c r="K384" t="s">
        <v>17</v>
      </c>
      <c r="L384" t="s">
        <v>683</v>
      </c>
      <c r="M384" t="s">
        <v>18</v>
      </c>
      <c r="N384">
        <v>0</v>
      </c>
    </row>
    <row r="385" spans="1:14" x14ac:dyDescent="0.25">
      <c r="A385" t="s">
        <v>659</v>
      </c>
      <c r="B385" t="s">
        <v>27</v>
      </c>
      <c r="C385">
        <v>4975.6899999999996</v>
      </c>
      <c r="D385" t="s">
        <v>16</v>
      </c>
      <c r="E385">
        <v>638.99</v>
      </c>
      <c r="F385">
        <v>0</v>
      </c>
      <c r="G385">
        <v>5614.68</v>
      </c>
      <c r="H385" t="s">
        <v>16</v>
      </c>
      <c r="I385" t="s">
        <v>684</v>
      </c>
      <c r="J385" t="s">
        <v>261</v>
      </c>
      <c r="K385" t="s">
        <v>17</v>
      </c>
      <c r="L385" t="s">
        <v>262</v>
      </c>
      <c r="M385" t="s">
        <v>18</v>
      </c>
      <c r="N385">
        <v>0</v>
      </c>
    </row>
    <row r="386" spans="1:14" x14ac:dyDescent="0.25">
      <c r="A386" t="s">
        <v>26</v>
      </c>
      <c r="B386" t="s">
        <v>50</v>
      </c>
      <c r="C386">
        <v>184347.34</v>
      </c>
      <c r="D386" t="s">
        <v>16</v>
      </c>
      <c r="E386">
        <v>21011.69</v>
      </c>
      <c r="F386">
        <v>0</v>
      </c>
      <c r="G386">
        <v>205359.03</v>
      </c>
      <c r="H386" t="s">
        <v>16</v>
      </c>
      <c r="I386" t="s">
        <v>317</v>
      </c>
      <c r="J386" t="s">
        <v>686</v>
      </c>
      <c r="K386" t="s">
        <v>17</v>
      </c>
      <c r="L386" t="s">
        <v>316</v>
      </c>
      <c r="M386" t="s">
        <v>18</v>
      </c>
      <c r="N386">
        <v>0</v>
      </c>
    </row>
    <row r="387" spans="1:14" x14ac:dyDescent="0.25">
      <c r="A387" t="s">
        <v>26</v>
      </c>
      <c r="B387" t="s">
        <v>27</v>
      </c>
      <c r="C387">
        <v>2274.59</v>
      </c>
      <c r="D387" t="s">
        <v>16</v>
      </c>
      <c r="E387">
        <v>0</v>
      </c>
      <c r="F387">
        <v>0</v>
      </c>
      <c r="G387">
        <v>2274.59</v>
      </c>
      <c r="H387" t="s">
        <v>16</v>
      </c>
      <c r="I387" t="s">
        <v>688</v>
      </c>
      <c r="J387" t="s">
        <v>17</v>
      </c>
      <c r="K387" t="s">
        <v>17</v>
      </c>
      <c r="L387" t="s">
        <v>687</v>
      </c>
      <c r="M387" t="s">
        <v>18</v>
      </c>
      <c r="N387">
        <v>0</v>
      </c>
    </row>
    <row r="388" spans="1:14" x14ac:dyDescent="0.25">
      <c r="A388" t="s">
        <v>5058</v>
      </c>
      <c r="B388" t="s">
        <v>50</v>
      </c>
      <c r="C388">
        <v>25379.3</v>
      </c>
      <c r="D388" t="s">
        <v>16</v>
      </c>
      <c r="E388">
        <v>0</v>
      </c>
      <c r="F388">
        <v>0</v>
      </c>
      <c r="G388">
        <v>25379.3</v>
      </c>
      <c r="H388" t="s">
        <v>16</v>
      </c>
      <c r="I388" t="s">
        <v>690</v>
      </c>
      <c r="J388" t="s">
        <v>17</v>
      </c>
      <c r="K388" t="s">
        <v>17</v>
      </c>
      <c r="L388" t="s">
        <v>692</v>
      </c>
      <c r="M388" t="s">
        <v>18</v>
      </c>
      <c r="N388">
        <v>0</v>
      </c>
    </row>
    <row r="389" spans="1:14" x14ac:dyDescent="0.25">
      <c r="A389" t="s">
        <v>215</v>
      </c>
      <c r="B389" t="s">
        <v>50</v>
      </c>
      <c r="C389">
        <v>17972</v>
      </c>
      <c r="D389" t="s">
        <v>16</v>
      </c>
      <c r="E389">
        <v>13479</v>
      </c>
      <c r="F389">
        <v>0</v>
      </c>
      <c r="G389">
        <v>31451</v>
      </c>
      <c r="H389" t="s">
        <v>16</v>
      </c>
      <c r="I389" t="s">
        <v>691</v>
      </c>
      <c r="J389" t="s">
        <v>695</v>
      </c>
      <c r="K389" t="s">
        <v>17</v>
      </c>
      <c r="L389" t="s">
        <v>693</v>
      </c>
      <c r="M389" t="s">
        <v>18</v>
      </c>
      <c r="N389">
        <v>0</v>
      </c>
    </row>
    <row r="390" spans="1:14" x14ac:dyDescent="0.25">
      <c r="A390" t="s">
        <v>672</v>
      </c>
      <c r="B390" t="s">
        <v>50</v>
      </c>
      <c r="C390">
        <v>187342.84</v>
      </c>
      <c r="D390" t="s">
        <v>16</v>
      </c>
      <c r="E390">
        <v>33772.46</v>
      </c>
      <c r="F390">
        <v>0</v>
      </c>
      <c r="G390">
        <v>221115.3</v>
      </c>
      <c r="H390" t="s">
        <v>16</v>
      </c>
      <c r="I390" t="s">
        <v>694</v>
      </c>
      <c r="J390" t="s">
        <v>699</v>
      </c>
      <c r="K390" t="s">
        <v>17</v>
      </c>
      <c r="L390" t="s">
        <v>697</v>
      </c>
      <c r="M390" t="s">
        <v>18</v>
      </c>
      <c r="N390">
        <v>0</v>
      </c>
    </row>
    <row r="391" spans="1:14" x14ac:dyDescent="0.25">
      <c r="A391" t="s">
        <v>263</v>
      </c>
      <c r="B391" t="s">
        <v>50</v>
      </c>
      <c r="C391">
        <v>200596.85</v>
      </c>
      <c r="D391" t="s">
        <v>16</v>
      </c>
      <c r="E391">
        <v>0</v>
      </c>
      <c r="F391">
        <v>0</v>
      </c>
      <c r="G391">
        <v>200596.85</v>
      </c>
      <c r="H391" t="s">
        <v>16</v>
      </c>
      <c r="I391" t="s">
        <v>698</v>
      </c>
      <c r="J391" t="s">
        <v>17</v>
      </c>
      <c r="K391" t="s">
        <v>17</v>
      </c>
      <c r="L391" t="s">
        <v>700</v>
      </c>
      <c r="M391" t="s">
        <v>18</v>
      </c>
      <c r="N391">
        <v>0</v>
      </c>
    </row>
    <row r="392" spans="1:14" x14ac:dyDescent="0.25">
      <c r="A392" t="s">
        <v>676</v>
      </c>
      <c r="B392" t="s">
        <v>50</v>
      </c>
      <c r="C392">
        <v>266166.59000000003</v>
      </c>
      <c r="D392" t="s">
        <v>16</v>
      </c>
      <c r="E392">
        <v>109475.72</v>
      </c>
      <c r="F392">
        <v>0</v>
      </c>
      <c r="G392">
        <v>375642.31</v>
      </c>
      <c r="H392" t="s">
        <v>16</v>
      </c>
      <c r="I392" t="s">
        <v>701</v>
      </c>
      <c r="J392" t="s">
        <v>705</v>
      </c>
      <c r="K392" t="s">
        <v>17</v>
      </c>
      <c r="L392" t="s">
        <v>703</v>
      </c>
      <c r="M392" t="s">
        <v>18</v>
      </c>
      <c r="N392">
        <v>0</v>
      </c>
    </row>
    <row r="393" spans="1:14" x14ac:dyDescent="0.25">
      <c r="A393" t="s">
        <v>676</v>
      </c>
      <c r="B393" t="s">
        <v>27</v>
      </c>
      <c r="C393">
        <v>88393.83</v>
      </c>
      <c r="D393" t="s">
        <v>16</v>
      </c>
      <c r="E393">
        <v>15067.12</v>
      </c>
      <c r="F393">
        <v>0</v>
      </c>
      <c r="G393">
        <v>103460.95</v>
      </c>
      <c r="H393" t="s">
        <v>16</v>
      </c>
      <c r="I393" t="s">
        <v>704</v>
      </c>
      <c r="J393" t="s">
        <v>709</v>
      </c>
      <c r="K393" t="s">
        <v>17</v>
      </c>
      <c r="L393" t="s">
        <v>707</v>
      </c>
      <c r="M393" t="s">
        <v>18</v>
      </c>
      <c r="N393">
        <v>0</v>
      </c>
    </row>
    <row r="394" spans="1:14" x14ac:dyDescent="0.25">
      <c r="A394" t="s">
        <v>331</v>
      </c>
      <c r="B394" t="s">
        <v>50</v>
      </c>
      <c r="C394">
        <v>12083.42</v>
      </c>
      <c r="D394" t="s">
        <v>16</v>
      </c>
      <c r="E394">
        <v>7514.4</v>
      </c>
      <c r="F394">
        <v>0</v>
      </c>
      <c r="G394">
        <v>19597.82</v>
      </c>
      <c r="H394" t="s">
        <v>16</v>
      </c>
      <c r="I394" t="s">
        <v>708</v>
      </c>
      <c r="J394" t="s">
        <v>712</v>
      </c>
      <c r="K394" t="s">
        <v>17</v>
      </c>
      <c r="L394" t="s">
        <v>710</v>
      </c>
      <c r="M394" t="s">
        <v>18</v>
      </c>
      <c r="N394">
        <v>0</v>
      </c>
    </row>
    <row r="395" spans="1:14" x14ac:dyDescent="0.25">
      <c r="A395" t="s">
        <v>331</v>
      </c>
      <c r="B395" t="s">
        <v>27</v>
      </c>
      <c r="C395">
        <v>4348.5600000000004</v>
      </c>
      <c r="D395" t="s">
        <v>16</v>
      </c>
      <c r="E395">
        <v>556.83000000000004</v>
      </c>
      <c r="F395">
        <v>0</v>
      </c>
      <c r="G395">
        <v>4905.3900000000003</v>
      </c>
      <c r="H395" t="s">
        <v>16</v>
      </c>
      <c r="I395" t="s">
        <v>711</v>
      </c>
      <c r="J395" t="s">
        <v>716</v>
      </c>
      <c r="K395" t="s">
        <v>17</v>
      </c>
      <c r="L395" t="s">
        <v>714</v>
      </c>
      <c r="M395" t="s">
        <v>18</v>
      </c>
      <c r="N395">
        <v>0</v>
      </c>
    </row>
    <row r="396" spans="1:14" x14ac:dyDescent="0.25">
      <c r="A396" t="s">
        <v>260</v>
      </c>
      <c r="B396" t="s">
        <v>50</v>
      </c>
      <c r="C396">
        <v>3800</v>
      </c>
      <c r="D396" t="s">
        <v>16</v>
      </c>
      <c r="E396">
        <v>1500</v>
      </c>
      <c r="F396">
        <v>0</v>
      </c>
      <c r="G396">
        <v>5300</v>
      </c>
      <c r="H396" t="s">
        <v>16</v>
      </c>
      <c r="I396" t="s">
        <v>715</v>
      </c>
      <c r="J396" t="s">
        <v>194</v>
      </c>
      <c r="K396" t="s">
        <v>17</v>
      </c>
      <c r="L396" t="s">
        <v>195</v>
      </c>
      <c r="M396" t="s">
        <v>18</v>
      </c>
      <c r="N396">
        <v>0</v>
      </c>
    </row>
    <row r="397" spans="1:14" x14ac:dyDescent="0.25">
      <c r="A397" t="s">
        <v>315</v>
      </c>
      <c r="B397" t="s">
        <v>50</v>
      </c>
      <c r="C397">
        <v>2474.58</v>
      </c>
      <c r="D397" t="s">
        <v>16</v>
      </c>
      <c r="E397">
        <v>824.86</v>
      </c>
      <c r="F397">
        <v>0</v>
      </c>
      <c r="G397">
        <v>3299.44</v>
      </c>
      <c r="H397" t="s">
        <v>16</v>
      </c>
      <c r="I397" t="s">
        <v>717</v>
      </c>
      <c r="J397" t="s">
        <v>720</v>
      </c>
      <c r="K397" t="s">
        <v>17</v>
      </c>
      <c r="L397" t="s">
        <v>718</v>
      </c>
      <c r="M397" t="s">
        <v>18</v>
      </c>
      <c r="N397">
        <v>0</v>
      </c>
    </row>
    <row r="398" spans="1:14" x14ac:dyDescent="0.25">
      <c r="A398" t="s">
        <v>315</v>
      </c>
      <c r="B398" t="s">
        <v>27</v>
      </c>
      <c r="C398">
        <v>2902.2</v>
      </c>
      <c r="D398" t="s">
        <v>16</v>
      </c>
      <c r="E398">
        <v>192.16</v>
      </c>
      <c r="F398">
        <v>0</v>
      </c>
      <c r="G398">
        <v>3094.36</v>
      </c>
      <c r="H398" t="s">
        <v>16</v>
      </c>
      <c r="I398" t="s">
        <v>721</v>
      </c>
      <c r="J398" t="s">
        <v>725</v>
      </c>
      <c r="K398" t="s">
        <v>17</v>
      </c>
      <c r="L398" t="s">
        <v>723</v>
      </c>
      <c r="M398" t="s">
        <v>18</v>
      </c>
      <c r="N398">
        <v>0</v>
      </c>
    </row>
    <row r="399" spans="1:14" x14ac:dyDescent="0.25">
      <c r="A399" t="s">
        <v>6809</v>
      </c>
      <c r="B399" t="s">
        <v>50</v>
      </c>
      <c r="C399">
        <v>4584.49</v>
      </c>
      <c r="D399" t="s">
        <v>16</v>
      </c>
      <c r="E399">
        <v>2601.09</v>
      </c>
      <c r="F399">
        <v>0</v>
      </c>
      <c r="G399">
        <v>7185.58</v>
      </c>
      <c r="H399" t="s">
        <v>16</v>
      </c>
      <c r="I399" t="s">
        <v>724</v>
      </c>
      <c r="J399" t="s">
        <v>729</v>
      </c>
      <c r="K399" t="s">
        <v>17</v>
      </c>
      <c r="L399" t="s">
        <v>727</v>
      </c>
      <c r="M399" t="s">
        <v>18</v>
      </c>
      <c r="N399">
        <v>0</v>
      </c>
    </row>
    <row r="400" spans="1:14" x14ac:dyDescent="0.25">
      <c r="A400" t="s">
        <v>689</v>
      </c>
      <c r="B400" t="s">
        <v>50</v>
      </c>
      <c r="C400">
        <v>129510.35</v>
      </c>
      <c r="D400" t="s">
        <v>16</v>
      </c>
      <c r="E400">
        <v>21292.92</v>
      </c>
      <c r="F400">
        <v>0</v>
      </c>
      <c r="G400">
        <v>150803.26999999999</v>
      </c>
      <c r="H400" t="s">
        <v>16</v>
      </c>
      <c r="I400" t="s">
        <v>728</v>
      </c>
      <c r="J400" t="s">
        <v>732</v>
      </c>
      <c r="K400" t="s">
        <v>17</v>
      </c>
      <c r="L400" t="s">
        <v>730</v>
      </c>
      <c r="M400" t="s">
        <v>18</v>
      </c>
      <c r="N400">
        <v>0</v>
      </c>
    </row>
    <row r="401" spans="1:14" x14ac:dyDescent="0.25">
      <c r="A401" t="s">
        <v>689</v>
      </c>
      <c r="B401" t="s">
        <v>27</v>
      </c>
      <c r="C401">
        <v>33823.550000000003</v>
      </c>
      <c r="D401" t="s">
        <v>16</v>
      </c>
      <c r="E401">
        <v>4479.41</v>
      </c>
      <c r="F401">
        <v>0</v>
      </c>
      <c r="G401">
        <v>38302.959999999999</v>
      </c>
      <c r="H401" t="s">
        <v>16</v>
      </c>
      <c r="I401" t="s">
        <v>731</v>
      </c>
      <c r="J401" t="s">
        <v>735</v>
      </c>
      <c r="K401" t="s">
        <v>17</v>
      </c>
      <c r="L401" t="s">
        <v>733</v>
      </c>
      <c r="M401" t="s">
        <v>18</v>
      </c>
      <c r="N401">
        <v>0</v>
      </c>
    </row>
    <row r="402" spans="1:14" x14ac:dyDescent="0.25">
      <c r="A402" t="s">
        <v>696</v>
      </c>
      <c r="B402" t="s">
        <v>50</v>
      </c>
      <c r="C402">
        <v>32111.06</v>
      </c>
      <c r="D402" t="s">
        <v>16</v>
      </c>
      <c r="E402">
        <v>922.28</v>
      </c>
      <c r="F402">
        <v>0</v>
      </c>
      <c r="G402">
        <v>33033.339999999997</v>
      </c>
      <c r="H402" t="s">
        <v>16</v>
      </c>
      <c r="I402" t="s">
        <v>734</v>
      </c>
      <c r="J402" t="s">
        <v>738</v>
      </c>
      <c r="K402" t="s">
        <v>17</v>
      </c>
      <c r="L402" t="s">
        <v>737</v>
      </c>
      <c r="M402" t="s">
        <v>18</v>
      </c>
      <c r="N402">
        <v>0</v>
      </c>
    </row>
    <row r="403" spans="1:14" x14ac:dyDescent="0.25">
      <c r="A403" t="s">
        <v>696</v>
      </c>
      <c r="B403" t="s">
        <v>27</v>
      </c>
      <c r="C403">
        <v>14816.25</v>
      </c>
      <c r="D403" t="s">
        <v>16</v>
      </c>
      <c r="E403">
        <v>0</v>
      </c>
      <c r="F403">
        <v>0</v>
      </c>
      <c r="G403">
        <v>14816.25</v>
      </c>
      <c r="H403" t="s">
        <v>16</v>
      </c>
      <c r="I403" t="s">
        <v>740</v>
      </c>
      <c r="J403" t="s">
        <v>17</v>
      </c>
      <c r="K403" t="s">
        <v>17</v>
      </c>
      <c r="L403" t="s">
        <v>742</v>
      </c>
      <c r="M403" t="s">
        <v>18</v>
      </c>
      <c r="N403">
        <v>0</v>
      </c>
    </row>
    <row r="404" spans="1:14" x14ac:dyDescent="0.25">
      <c r="A404" t="s">
        <v>702</v>
      </c>
      <c r="B404" t="s">
        <v>27</v>
      </c>
      <c r="C404">
        <v>9277.7999999999993</v>
      </c>
      <c r="D404" t="s">
        <v>16</v>
      </c>
      <c r="E404">
        <v>1325.4</v>
      </c>
      <c r="F404">
        <v>0</v>
      </c>
      <c r="G404">
        <v>10603.2</v>
      </c>
      <c r="H404" t="s">
        <v>16</v>
      </c>
      <c r="I404" t="s">
        <v>741</v>
      </c>
      <c r="J404" t="s">
        <v>745</v>
      </c>
      <c r="K404" t="s">
        <v>17</v>
      </c>
      <c r="L404" t="s">
        <v>743</v>
      </c>
      <c r="M404" t="s">
        <v>18</v>
      </c>
      <c r="N404">
        <v>0</v>
      </c>
    </row>
    <row r="405" spans="1:14" x14ac:dyDescent="0.25">
      <c r="A405" t="s">
        <v>706</v>
      </c>
      <c r="B405" t="s">
        <v>50</v>
      </c>
      <c r="C405">
        <v>441439.77</v>
      </c>
      <c r="D405" t="s">
        <v>16</v>
      </c>
      <c r="E405">
        <v>40688.33</v>
      </c>
      <c r="F405">
        <v>0</v>
      </c>
      <c r="G405">
        <v>482128.1</v>
      </c>
      <c r="H405" t="s">
        <v>16</v>
      </c>
      <c r="I405" t="s">
        <v>744</v>
      </c>
      <c r="J405" t="s">
        <v>749</v>
      </c>
      <c r="K405" t="s">
        <v>17</v>
      </c>
      <c r="L405" t="s">
        <v>747</v>
      </c>
      <c r="M405" t="s">
        <v>18</v>
      </c>
      <c r="N405">
        <v>0</v>
      </c>
    </row>
    <row r="406" spans="1:14" x14ac:dyDescent="0.25">
      <c r="A406" t="s">
        <v>706</v>
      </c>
      <c r="B406" t="s">
        <v>27</v>
      </c>
      <c r="C406">
        <v>318096</v>
      </c>
      <c r="D406" t="s">
        <v>16</v>
      </c>
      <c r="E406">
        <v>39762</v>
      </c>
      <c r="F406">
        <v>0</v>
      </c>
      <c r="G406">
        <v>357858</v>
      </c>
      <c r="H406" t="s">
        <v>16</v>
      </c>
      <c r="I406" t="s">
        <v>748</v>
      </c>
      <c r="J406" t="s">
        <v>753</v>
      </c>
      <c r="K406" t="s">
        <v>17</v>
      </c>
      <c r="L406" t="s">
        <v>751</v>
      </c>
      <c r="M406" t="s">
        <v>18</v>
      </c>
      <c r="N406">
        <v>0</v>
      </c>
    </row>
    <row r="407" spans="1:14" x14ac:dyDescent="0.25">
      <c r="A407" t="s">
        <v>713</v>
      </c>
      <c r="B407" t="s">
        <v>50</v>
      </c>
      <c r="C407">
        <v>61617.32</v>
      </c>
      <c r="D407" t="s">
        <v>16</v>
      </c>
      <c r="E407">
        <v>1917</v>
      </c>
      <c r="F407">
        <v>0</v>
      </c>
      <c r="G407">
        <v>63534.32</v>
      </c>
      <c r="H407" t="s">
        <v>16</v>
      </c>
      <c r="I407" t="s">
        <v>752</v>
      </c>
      <c r="J407" t="s">
        <v>757</v>
      </c>
      <c r="K407" t="s">
        <v>17</v>
      </c>
      <c r="L407" t="s">
        <v>755</v>
      </c>
      <c r="M407" t="s">
        <v>18</v>
      </c>
      <c r="N407">
        <v>0</v>
      </c>
    </row>
    <row r="408" spans="1:14" x14ac:dyDescent="0.25">
      <c r="A408" t="s">
        <v>193</v>
      </c>
      <c r="B408" t="s">
        <v>50</v>
      </c>
      <c r="C408">
        <v>432.42</v>
      </c>
      <c r="D408" t="s">
        <v>16</v>
      </c>
      <c r="E408">
        <v>0</v>
      </c>
      <c r="F408">
        <v>0</v>
      </c>
      <c r="G408">
        <v>432.42</v>
      </c>
      <c r="H408" t="s">
        <v>16</v>
      </c>
      <c r="I408" t="s">
        <v>756</v>
      </c>
      <c r="J408" t="s">
        <v>17</v>
      </c>
      <c r="K408" t="s">
        <v>17</v>
      </c>
      <c r="L408" t="s">
        <v>759</v>
      </c>
      <c r="M408" t="s">
        <v>18</v>
      </c>
      <c r="N408">
        <v>0</v>
      </c>
    </row>
    <row r="409" spans="1:14" x14ac:dyDescent="0.25">
      <c r="A409" t="s">
        <v>193</v>
      </c>
      <c r="B409" t="s">
        <v>27</v>
      </c>
      <c r="C409">
        <v>100.33</v>
      </c>
      <c r="D409" t="s">
        <v>16</v>
      </c>
      <c r="E409">
        <v>0</v>
      </c>
      <c r="F409">
        <v>0</v>
      </c>
      <c r="G409">
        <v>100.33</v>
      </c>
      <c r="H409" t="s">
        <v>16</v>
      </c>
      <c r="I409" t="s">
        <v>760</v>
      </c>
      <c r="J409" t="s">
        <v>17</v>
      </c>
      <c r="K409" t="s">
        <v>17</v>
      </c>
      <c r="L409" t="s">
        <v>762</v>
      </c>
      <c r="M409" t="s">
        <v>18</v>
      </c>
      <c r="N409">
        <v>0</v>
      </c>
    </row>
    <row r="410" spans="1:14" x14ac:dyDescent="0.25">
      <c r="A410" t="s">
        <v>719</v>
      </c>
      <c r="B410" t="s">
        <v>50</v>
      </c>
      <c r="C410">
        <v>20265.740000000002</v>
      </c>
      <c r="D410" t="s">
        <v>16</v>
      </c>
      <c r="E410">
        <v>4912.8</v>
      </c>
      <c r="F410">
        <v>0</v>
      </c>
      <c r="G410">
        <v>25178.54</v>
      </c>
      <c r="H410" t="s">
        <v>16</v>
      </c>
      <c r="I410" t="s">
        <v>774</v>
      </c>
      <c r="J410" t="s">
        <v>779</v>
      </c>
      <c r="K410" t="s">
        <v>17</v>
      </c>
      <c r="L410" t="s">
        <v>777</v>
      </c>
      <c r="M410" t="s">
        <v>18</v>
      </c>
      <c r="N410">
        <v>0</v>
      </c>
    </row>
    <row r="411" spans="1:14" x14ac:dyDescent="0.25">
      <c r="A411" t="s">
        <v>5754</v>
      </c>
      <c r="B411" t="s">
        <v>50</v>
      </c>
      <c r="C411">
        <v>620</v>
      </c>
      <c r="D411" t="s">
        <v>16</v>
      </c>
      <c r="E411">
        <v>0</v>
      </c>
      <c r="F411">
        <v>0</v>
      </c>
      <c r="G411">
        <v>620</v>
      </c>
      <c r="H411" t="s">
        <v>16</v>
      </c>
      <c r="I411" t="s">
        <v>783</v>
      </c>
      <c r="J411" t="s">
        <v>17</v>
      </c>
      <c r="K411" t="s">
        <v>17</v>
      </c>
      <c r="L411" t="s">
        <v>782</v>
      </c>
      <c r="M411" t="s">
        <v>18</v>
      </c>
      <c r="N411">
        <v>0</v>
      </c>
    </row>
    <row r="412" spans="1:14" x14ac:dyDescent="0.25">
      <c r="A412" t="s">
        <v>6899</v>
      </c>
      <c r="B412" t="s">
        <v>50</v>
      </c>
      <c r="C412">
        <v>7289.14</v>
      </c>
      <c r="D412" t="s">
        <v>16</v>
      </c>
      <c r="E412">
        <v>7289.14</v>
      </c>
      <c r="F412">
        <v>0</v>
      </c>
      <c r="G412">
        <v>14578.28</v>
      </c>
      <c r="H412" t="s">
        <v>16</v>
      </c>
      <c r="I412" t="s">
        <v>785</v>
      </c>
      <c r="J412" t="s">
        <v>787</v>
      </c>
      <c r="K412" t="s">
        <v>17</v>
      </c>
      <c r="L412" t="s">
        <v>788</v>
      </c>
      <c r="M412" t="s">
        <v>18</v>
      </c>
      <c r="N412">
        <v>0</v>
      </c>
    </row>
    <row r="413" spans="1:14" x14ac:dyDescent="0.25">
      <c r="A413" t="s">
        <v>722</v>
      </c>
      <c r="B413" t="s">
        <v>50</v>
      </c>
      <c r="C413">
        <v>220093.15</v>
      </c>
      <c r="D413" t="s">
        <v>16</v>
      </c>
      <c r="E413">
        <v>35802.85</v>
      </c>
      <c r="F413">
        <v>0</v>
      </c>
      <c r="G413">
        <v>255896</v>
      </c>
      <c r="H413" t="s">
        <v>16</v>
      </c>
      <c r="I413" t="s">
        <v>786</v>
      </c>
      <c r="J413" t="s">
        <v>792</v>
      </c>
      <c r="K413" t="s">
        <v>17</v>
      </c>
      <c r="L413" t="s">
        <v>790</v>
      </c>
      <c r="M413" t="s">
        <v>18</v>
      </c>
      <c r="N413">
        <v>0</v>
      </c>
    </row>
    <row r="414" spans="1:14" x14ac:dyDescent="0.25">
      <c r="A414" t="s">
        <v>726</v>
      </c>
      <c r="B414" t="s">
        <v>50</v>
      </c>
      <c r="C414">
        <v>1971301.94</v>
      </c>
      <c r="D414" t="s">
        <v>16</v>
      </c>
      <c r="E414">
        <v>315141.93</v>
      </c>
      <c r="F414">
        <v>65608.160000000003</v>
      </c>
      <c r="G414">
        <v>2220835.71</v>
      </c>
      <c r="H414" t="s">
        <v>16</v>
      </c>
      <c r="I414" t="s">
        <v>791</v>
      </c>
      <c r="J414" t="s">
        <v>796</v>
      </c>
      <c r="K414" t="s">
        <v>797</v>
      </c>
      <c r="L414" t="s">
        <v>794</v>
      </c>
      <c r="M414" t="s">
        <v>18</v>
      </c>
      <c r="N414">
        <v>0</v>
      </c>
    </row>
    <row r="415" spans="1:14" x14ac:dyDescent="0.25">
      <c r="A415" t="s">
        <v>726</v>
      </c>
      <c r="B415" t="s">
        <v>152</v>
      </c>
      <c r="C415">
        <v>13736</v>
      </c>
      <c r="D415" t="s">
        <v>16</v>
      </c>
      <c r="E415">
        <v>1717</v>
      </c>
      <c r="F415">
        <v>0</v>
      </c>
      <c r="G415">
        <v>15453</v>
      </c>
      <c r="H415" t="s">
        <v>16</v>
      </c>
      <c r="I415" t="s">
        <v>795</v>
      </c>
      <c r="J415" t="s">
        <v>800</v>
      </c>
      <c r="K415" t="s">
        <v>17</v>
      </c>
      <c r="L415" t="s">
        <v>798</v>
      </c>
      <c r="M415" t="s">
        <v>18</v>
      </c>
      <c r="N415">
        <v>0</v>
      </c>
    </row>
    <row r="416" spans="1:14" x14ac:dyDescent="0.25">
      <c r="A416" t="s">
        <v>726</v>
      </c>
      <c r="B416" t="s">
        <v>27</v>
      </c>
      <c r="C416">
        <v>8361.23</v>
      </c>
      <c r="D416" t="s">
        <v>16</v>
      </c>
      <c r="E416">
        <v>1048.67</v>
      </c>
      <c r="F416">
        <v>0</v>
      </c>
      <c r="G416">
        <v>9409.9</v>
      </c>
      <c r="H416" t="s">
        <v>16</v>
      </c>
      <c r="I416" t="s">
        <v>799</v>
      </c>
      <c r="J416" t="s">
        <v>804</v>
      </c>
      <c r="K416" t="s">
        <v>17</v>
      </c>
      <c r="L416" t="s">
        <v>802</v>
      </c>
      <c r="M416" t="s">
        <v>18</v>
      </c>
      <c r="N416">
        <v>0</v>
      </c>
    </row>
    <row r="417" spans="1:14" x14ac:dyDescent="0.25">
      <c r="A417" t="s">
        <v>736</v>
      </c>
      <c r="B417" t="s">
        <v>50</v>
      </c>
      <c r="C417">
        <v>45059.49</v>
      </c>
      <c r="D417" t="s">
        <v>16</v>
      </c>
      <c r="E417">
        <v>0</v>
      </c>
      <c r="F417">
        <v>0</v>
      </c>
      <c r="G417">
        <v>45059.49</v>
      </c>
      <c r="H417" t="s">
        <v>16</v>
      </c>
      <c r="I417" t="s">
        <v>803</v>
      </c>
      <c r="J417" t="s">
        <v>17</v>
      </c>
      <c r="K417" t="s">
        <v>17</v>
      </c>
      <c r="L417" t="s">
        <v>806</v>
      </c>
      <c r="M417" t="s">
        <v>18</v>
      </c>
      <c r="N417">
        <v>0</v>
      </c>
    </row>
    <row r="418" spans="1:14" x14ac:dyDescent="0.25">
      <c r="A418" t="s">
        <v>739</v>
      </c>
      <c r="B418" t="s">
        <v>50</v>
      </c>
      <c r="C418">
        <v>349419.48</v>
      </c>
      <c r="D418" t="s">
        <v>16</v>
      </c>
      <c r="E418">
        <v>53114.99</v>
      </c>
      <c r="F418">
        <v>0</v>
      </c>
      <c r="G418">
        <v>402534.47</v>
      </c>
      <c r="H418" t="s">
        <v>16</v>
      </c>
      <c r="I418" t="s">
        <v>807</v>
      </c>
      <c r="J418" t="s">
        <v>810</v>
      </c>
      <c r="K418" t="s">
        <v>17</v>
      </c>
      <c r="L418" t="s">
        <v>809</v>
      </c>
      <c r="M418" t="s">
        <v>18</v>
      </c>
      <c r="N418">
        <v>0</v>
      </c>
    </row>
    <row r="419" spans="1:14" x14ac:dyDescent="0.25">
      <c r="A419" t="s">
        <v>739</v>
      </c>
      <c r="B419" t="s">
        <v>27</v>
      </c>
      <c r="C419">
        <v>89068.19</v>
      </c>
      <c r="D419" t="s">
        <v>16</v>
      </c>
      <c r="E419">
        <v>11288.03</v>
      </c>
      <c r="F419">
        <v>0</v>
      </c>
      <c r="G419">
        <v>100356.22</v>
      </c>
      <c r="H419" t="s">
        <v>16</v>
      </c>
      <c r="I419" t="s">
        <v>812</v>
      </c>
      <c r="J419" t="s">
        <v>815</v>
      </c>
      <c r="K419" t="s">
        <v>17</v>
      </c>
      <c r="L419" t="s">
        <v>813</v>
      </c>
      <c r="M419" t="s">
        <v>18</v>
      </c>
      <c r="N419">
        <v>0</v>
      </c>
    </row>
    <row r="420" spans="1:14" x14ac:dyDescent="0.25">
      <c r="A420" t="s">
        <v>746</v>
      </c>
      <c r="B420" t="s">
        <v>50</v>
      </c>
      <c r="C420">
        <v>28709.52</v>
      </c>
      <c r="D420" t="s">
        <v>16</v>
      </c>
      <c r="E420">
        <v>4198.8500000000004</v>
      </c>
      <c r="F420">
        <v>0</v>
      </c>
      <c r="G420">
        <v>32908.370000000003</v>
      </c>
      <c r="H420" t="s">
        <v>16</v>
      </c>
      <c r="I420" t="s">
        <v>816</v>
      </c>
      <c r="J420" t="s">
        <v>820</v>
      </c>
      <c r="K420" t="s">
        <v>17</v>
      </c>
      <c r="L420" t="s">
        <v>818</v>
      </c>
      <c r="M420" t="s">
        <v>18</v>
      </c>
      <c r="N420">
        <v>0</v>
      </c>
    </row>
    <row r="421" spans="1:14" x14ac:dyDescent="0.25">
      <c r="A421" t="s">
        <v>750</v>
      </c>
      <c r="B421" t="s">
        <v>152</v>
      </c>
      <c r="C421">
        <v>745444.49</v>
      </c>
      <c r="D421" t="s">
        <v>16</v>
      </c>
      <c r="E421">
        <v>60370.85</v>
      </c>
      <c r="F421">
        <v>0</v>
      </c>
      <c r="G421">
        <v>805815.34</v>
      </c>
      <c r="H421" t="s">
        <v>16</v>
      </c>
      <c r="I421" t="s">
        <v>819</v>
      </c>
      <c r="J421" t="s">
        <v>822</v>
      </c>
      <c r="K421" t="s">
        <v>17</v>
      </c>
      <c r="L421" t="s">
        <v>821</v>
      </c>
      <c r="M421" t="s">
        <v>18</v>
      </c>
      <c r="N421">
        <v>0</v>
      </c>
    </row>
    <row r="422" spans="1:14" x14ac:dyDescent="0.25">
      <c r="A422" t="s">
        <v>6949</v>
      </c>
      <c r="B422" t="s">
        <v>152</v>
      </c>
      <c r="C422">
        <v>6059.55</v>
      </c>
      <c r="D422" t="s">
        <v>16</v>
      </c>
      <c r="E422">
        <v>0</v>
      </c>
      <c r="F422">
        <v>0</v>
      </c>
      <c r="G422">
        <v>6059.55</v>
      </c>
      <c r="H422" t="s">
        <v>16</v>
      </c>
      <c r="I422" t="s">
        <v>824</v>
      </c>
      <c r="J422" t="s">
        <v>17</v>
      </c>
      <c r="K422" t="s">
        <v>17</v>
      </c>
      <c r="L422" t="s">
        <v>825</v>
      </c>
      <c r="M422" t="s">
        <v>18</v>
      </c>
      <c r="N422">
        <v>0</v>
      </c>
    </row>
    <row r="423" spans="1:14" x14ac:dyDescent="0.25">
      <c r="A423" t="s">
        <v>754</v>
      </c>
      <c r="B423" t="s">
        <v>152</v>
      </c>
      <c r="C423">
        <v>320282.78999999998</v>
      </c>
      <c r="D423" t="s">
        <v>16</v>
      </c>
      <c r="E423">
        <v>43991.71</v>
      </c>
      <c r="F423">
        <v>0</v>
      </c>
      <c r="G423">
        <v>364274.5</v>
      </c>
      <c r="H423" t="s">
        <v>16</v>
      </c>
      <c r="I423" t="s">
        <v>826</v>
      </c>
      <c r="J423" t="s">
        <v>829</v>
      </c>
      <c r="K423" t="s">
        <v>17</v>
      </c>
      <c r="L423" t="s">
        <v>827</v>
      </c>
      <c r="M423" t="s">
        <v>18</v>
      </c>
      <c r="N423">
        <v>0</v>
      </c>
    </row>
    <row r="424" spans="1:14" x14ac:dyDescent="0.25">
      <c r="A424" t="s">
        <v>758</v>
      </c>
      <c r="B424" t="s">
        <v>152</v>
      </c>
      <c r="C424">
        <v>492439.58</v>
      </c>
      <c r="D424" t="s">
        <v>16</v>
      </c>
      <c r="E424">
        <v>98522.8</v>
      </c>
      <c r="F424">
        <v>0</v>
      </c>
      <c r="G424">
        <v>590962.38</v>
      </c>
      <c r="H424" t="s">
        <v>16</v>
      </c>
      <c r="I424" t="s">
        <v>831</v>
      </c>
      <c r="J424" t="s">
        <v>55</v>
      </c>
      <c r="K424" t="s">
        <v>17</v>
      </c>
      <c r="L424" t="s">
        <v>830</v>
      </c>
      <c r="M424" t="s">
        <v>18</v>
      </c>
      <c r="N424">
        <v>0</v>
      </c>
    </row>
    <row r="425" spans="1:14" x14ac:dyDescent="0.25">
      <c r="A425" t="s">
        <v>761</v>
      </c>
      <c r="B425" t="s">
        <v>152</v>
      </c>
      <c r="C425">
        <v>135360.64000000001</v>
      </c>
      <c r="D425" t="s">
        <v>16</v>
      </c>
      <c r="E425">
        <v>16920.080000000002</v>
      </c>
      <c r="F425">
        <v>0</v>
      </c>
      <c r="G425">
        <v>152280.72</v>
      </c>
      <c r="H425" t="s">
        <v>16</v>
      </c>
      <c r="I425" t="s">
        <v>54</v>
      </c>
      <c r="J425" t="s">
        <v>835</v>
      </c>
      <c r="K425" t="s">
        <v>17</v>
      </c>
      <c r="L425" t="s">
        <v>833</v>
      </c>
      <c r="M425" t="s">
        <v>18</v>
      </c>
      <c r="N425">
        <v>0</v>
      </c>
    </row>
    <row r="426" spans="1:14" x14ac:dyDescent="0.25">
      <c r="A426" t="s">
        <v>765</v>
      </c>
      <c r="B426" t="s">
        <v>152</v>
      </c>
      <c r="C426">
        <v>456325.6</v>
      </c>
      <c r="D426" t="s">
        <v>16</v>
      </c>
      <c r="E426">
        <v>62769.53</v>
      </c>
      <c r="F426">
        <v>0</v>
      </c>
      <c r="G426">
        <v>519095.13</v>
      </c>
      <c r="H426" t="s">
        <v>16</v>
      </c>
      <c r="I426" t="s">
        <v>834</v>
      </c>
      <c r="J426" t="s">
        <v>837</v>
      </c>
      <c r="K426" t="s">
        <v>17</v>
      </c>
      <c r="L426" t="s">
        <v>836</v>
      </c>
      <c r="M426" t="s">
        <v>18</v>
      </c>
      <c r="N426">
        <v>0</v>
      </c>
    </row>
    <row r="427" spans="1:14" x14ac:dyDescent="0.25">
      <c r="A427" t="s">
        <v>769</v>
      </c>
      <c r="B427" t="s">
        <v>50</v>
      </c>
      <c r="C427">
        <v>128433.83</v>
      </c>
      <c r="D427" t="s">
        <v>16</v>
      </c>
      <c r="E427">
        <v>12463.81</v>
      </c>
      <c r="F427">
        <v>0</v>
      </c>
      <c r="G427">
        <v>140897.64000000001</v>
      </c>
      <c r="H427" t="s">
        <v>16</v>
      </c>
      <c r="I427" t="s">
        <v>839</v>
      </c>
      <c r="J427" t="s">
        <v>840</v>
      </c>
      <c r="K427" t="s">
        <v>17</v>
      </c>
      <c r="L427" t="s">
        <v>841</v>
      </c>
      <c r="M427" t="s">
        <v>18</v>
      </c>
      <c r="N427">
        <v>0</v>
      </c>
    </row>
    <row r="428" spans="1:14" x14ac:dyDescent="0.25">
      <c r="A428" t="s">
        <v>769</v>
      </c>
      <c r="B428" t="s">
        <v>27</v>
      </c>
      <c r="C428">
        <v>19865.12</v>
      </c>
      <c r="D428" t="s">
        <v>16</v>
      </c>
      <c r="E428">
        <v>3960.03</v>
      </c>
      <c r="F428">
        <v>0</v>
      </c>
      <c r="G428">
        <v>23825.15</v>
      </c>
      <c r="H428" t="s">
        <v>16</v>
      </c>
      <c r="I428" t="s">
        <v>842</v>
      </c>
      <c r="J428" t="s">
        <v>845</v>
      </c>
      <c r="K428" t="s">
        <v>17</v>
      </c>
      <c r="L428" t="s">
        <v>843</v>
      </c>
      <c r="M428" t="s">
        <v>18</v>
      </c>
      <c r="N428">
        <v>0</v>
      </c>
    </row>
    <row r="429" spans="1:14" x14ac:dyDescent="0.25">
      <c r="A429" t="s">
        <v>776</v>
      </c>
      <c r="B429" t="s">
        <v>50</v>
      </c>
      <c r="C429">
        <v>43941.85</v>
      </c>
      <c r="D429" t="s">
        <v>16</v>
      </c>
      <c r="E429">
        <v>4711.1400000000003</v>
      </c>
      <c r="F429">
        <v>0</v>
      </c>
      <c r="G429">
        <v>48652.99</v>
      </c>
      <c r="H429" t="s">
        <v>16</v>
      </c>
      <c r="I429" t="s">
        <v>846</v>
      </c>
      <c r="J429" t="s">
        <v>850</v>
      </c>
      <c r="K429" t="s">
        <v>17</v>
      </c>
      <c r="L429" t="s">
        <v>848</v>
      </c>
      <c r="M429" t="s">
        <v>18</v>
      </c>
      <c r="N429">
        <v>0</v>
      </c>
    </row>
    <row r="430" spans="1:14" x14ac:dyDescent="0.25">
      <c r="A430" t="s">
        <v>780</v>
      </c>
      <c r="B430" t="s">
        <v>50</v>
      </c>
      <c r="C430">
        <v>2312.17</v>
      </c>
      <c r="D430" t="s">
        <v>16</v>
      </c>
      <c r="E430">
        <v>169.41</v>
      </c>
      <c r="F430">
        <v>0</v>
      </c>
      <c r="G430">
        <v>2481.58</v>
      </c>
      <c r="H430" t="s">
        <v>16</v>
      </c>
      <c r="I430" t="s">
        <v>849</v>
      </c>
      <c r="J430" t="s">
        <v>852</v>
      </c>
      <c r="K430" t="s">
        <v>17</v>
      </c>
      <c r="L430" t="s">
        <v>851</v>
      </c>
      <c r="M430" t="s">
        <v>18</v>
      </c>
      <c r="N430">
        <v>0</v>
      </c>
    </row>
    <row r="431" spans="1:14" x14ac:dyDescent="0.25">
      <c r="A431" t="s">
        <v>784</v>
      </c>
      <c r="B431" t="s">
        <v>50</v>
      </c>
      <c r="C431">
        <v>903888.99</v>
      </c>
      <c r="D431" t="s">
        <v>16</v>
      </c>
      <c r="E431">
        <v>160034.32</v>
      </c>
      <c r="F431">
        <v>0</v>
      </c>
      <c r="G431">
        <v>1063923.31</v>
      </c>
      <c r="H431" t="s">
        <v>16</v>
      </c>
      <c r="I431" t="s">
        <v>854</v>
      </c>
      <c r="J431" t="s">
        <v>857</v>
      </c>
      <c r="K431" t="s">
        <v>17</v>
      </c>
      <c r="L431" t="s">
        <v>855</v>
      </c>
      <c r="M431" t="s">
        <v>18</v>
      </c>
      <c r="N431">
        <v>0</v>
      </c>
    </row>
    <row r="432" spans="1:14" x14ac:dyDescent="0.25">
      <c r="A432" t="s">
        <v>789</v>
      </c>
      <c r="B432" t="s">
        <v>50</v>
      </c>
      <c r="C432">
        <v>9450.14</v>
      </c>
      <c r="D432" t="s">
        <v>16</v>
      </c>
      <c r="E432">
        <v>1339</v>
      </c>
      <c r="F432">
        <v>0</v>
      </c>
      <c r="G432">
        <v>10789.14</v>
      </c>
      <c r="H432" t="s">
        <v>16</v>
      </c>
      <c r="I432" t="s">
        <v>859</v>
      </c>
      <c r="J432" t="s">
        <v>860</v>
      </c>
      <c r="K432" t="s">
        <v>17</v>
      </c>
      <c r="L432" t="s">
        <v>858</v>
      </c>
      <c r="M432" t="s">
        <v>18</v>
      </c>
      <c r="N432">
        <v>0</v>
      </c>
    </row>
    <row r="433" spans="1:14" x14ac:dyDescent="0.25">
      <c r="A433" t="s">
        <v>789</v>
      </c>
      <c r="B433" t="s">
        <v>27</v>
      </c>
      <c r="C433">
        <v>125</v>
      </c>
      <c r="D433" t="s">
        <v>16</v>
      </c>
      <c r="E433">
        <v>0</v>
      </c>
      <c r="F433">
        <v>0</v>
      </c>
      <c r="G433">
        <v>125</v>
      </c>
      <c r="H433" t="s">
        <v>16</v>
      </c>
      <c r="I433" t="s">
        <v>862</v>
      </c>
      <c r="J433" t="s">
        <v>17</v>
      </c>
      <c r="K433" t="s">
        <v>17</v>
      </c>
      <c r="L433" t="s">
        <v>861</v>
      </c>
      <c r="M433" t="s">
        <v>18</v>
      </c>
      <c r="N433">
        <v>0</v>
      </c>
    </row>
    <row r="434" spans="1:14" x14ac:dyDescent="0.25">
      <c r="A434" t="s">
        <v>793</v>
      </c>
      <c r="B434" t="s">
        <v>50</v>
      </c>
      <c r="C434">
        <v>1051852.74</v>
      </c>
      <c r="D434" t="s">
        <v>16</v>
      </c>
      <c r="E434">
        <v>70929.899999999994</v>
      </c>
      <c r="F434">
        <v>1350</v>
      </c>
      <c r="G434">
        <v>1121432.6399999999</v>
      </c>
      <c r="H434" t="s">
        <v>16</v>
      </c>
      <c r="I434" t="s">
        <v>301</v>
      </c>
      <c r="J434" t="s">
        <v>865</v>
      </c>
      <c r="K434" t="s">
        <v>864</v>
      </c>
      <c r="L434" t="s">
        <v>300</v>
      </c>
      <c r="M434" t="s">
        <v>18</v>
      </c>
      <c r="N434">
        <v>0</v>
      </c>
    </row>
    <row r="435" spans="1:14" x14ac:dyDescent="0.25">
      <c r="A435" t="s">
        <v>793</v>
      </c>
      <c r="B435" t="s">
        <v>27</v>
      </c>
      <c r="C435">
        <v>15622.32</v>
      </c>
      <c r="D435" t="s">
        <v>16</v>
      </c>
      <c r="E435">
        <v>0</v>
      </c>
      <c r="F435">
        <v>0</v>
      </c>
      <c r="G435">
        <v>15622.32</v>
      </c>
      <c r="H435" t="s">
        <v>16</v>
      </c>
      <c r="I435" t="s">
        <v>867</v>
      </c>
      <c r="J435" t="s">
        <v>17</v>
      </c>
      <c r="K435" t="s">
        <v>17</v>
      </c>
      <c r="L435" t="s">
        <v>868</v>
      </c>
      <c r="M435" t="s">
        <v>18</v>
      </c>
      <c r="N435">
        <v>0</v>
      </c>
    </row>
    <row r="436" spans="1:14" x14ac:dyDescent="0.25">
      <c r="A436" t="s">
        <v>801</v>
      </c>
      <c r="B436" t="s">
        <v>50</v>
      </c>
      <c r="C436">
        <v>282037.32</v>
      </c>
      <c r="D436" t="s">
        <v>16</v>
      </c>
      <c r="E436">
        <v>40168.03</v>
      </c>
      <c r="F436">
        <v>0</v>
      </c>
      <c r="G436">
        <v>322205.34999999998</v>
      </c>
      <c r="H436" t="s">
        <v>16</v>
      </c>
      <c r="I436" t="s">
        <v>870</v>
      </c>
      <c r="J436" t="s">
        <v>871</v>
      </c>
      <c r="K436" t="s">
        <v>17</v>
      </c>
      <c r="L436" t="s">
        <v>872</v>
      </c>
      <c r="M436" t="s">
        <v>18</v>
      </c>
      <c r="N436">
        <v>0</v>
      </c>
    </row>
    <row r="437" spans="1:14" x14ac:dyDescent="0.25">
      <c r="A437" t="s">
        <v>805</v>
      </c>
      <c r="B437" t="s">
        <v>50</v>
      </c>
      <c r="C437">
        <v>19092.490000000002</v>
      </c>
      <c r="D437" t="s">
        <v>16</v>
      </c>
      <c r="E437">
        <v>2418.2199999999998</v>
      </c>
      <c r="F437">
        <v>0</v>
      </c>
      <c r="G437">
        <v>21510.71</v>
      </c>
      <c r="H437" t="s">
        <v>16</v>
      </c>
      <c r="I437" t="s">
        <v>874</v>
      </c>
      <c r="J437" t="s">
        <v>876</v>
      </c>
      <c r="K437" t="s">
        <v>17</v>
      </c>
      <c r="L437" t="s">
        <v>877</v>
      </c>
      <c r="M437" t="s">
        <v>18</v>
      </c>
      <c r="N437">
        <v>0</v>
      </c>
    </row>
    <row r="438" spans="1:14" x14ac:dyDescent="0.25">
      <c r="A438" t="s">
        <v>808</v>
      </c>
      <c r="B438" t="s">
        <v>50</v>
      </c>
      <c r="C438">
        <v>6215.1</v>
      </c>
      <c r="D438" t="s">
        <v>16</v>
      </c>
      <c r="E438">
        <v>0</v>
      </c>
      <c r="F438">
        <v>0</v>
      </c>
      <c r="G438">
        <v>6215.1</v>
      </c>
      <c r="H438" t="s">
        <v>16</v>
      </c>
      <c r="I438" t="s">
        <v>875</v>
      </c>
      <c r="J438" t="s">
        <v>17</v>
      </c>
      <c r="K438" t="s">
        <v>17</v>
      </c>
      <c r="L438" t="s">
        <v>879</v>
      </c>
      <c r="M438" t="s">
        <v>18</v>
      </c>
      <c r="N438">
        <v>0</v>
      </c>
    </row>
    <row r="439" spans="1:14" x14ac:dyDescent="0.25">
      <c r="A439" t="s">
        <v>811</v>
      </c>
      <c r="B439" t="s">
        <v>50</v>
      </c>
      <c r="C439">
        <v>18577.5</v>
      </c>
      <c r="D439" t="s">
        <v>16</v>
      </c>
      <c r="E439">
        <v>5000</v>
      </c>
      <c r="F439">
        <v>0</v>
      </c>
      <c r="G439">
        <v>23577.5</v>
      </c>
      <c r="H439" t="s">
        <v>16</v>
      </c>
      <c r="I439" t="s">
        <v>880</v>
      </c>
      <c r="J439" t="s">
        <v>884</v>
      </c>
      <c r="K439" t="s">
        <v>17</v>
      </c>
      <c r="L439" t="s">
        <v>882</v>
      </c>
      <c r="M439" t="s">
        <v>18</v>
      </c>
      <c r="N439">
        <v>0</v>
      </c>
    </row>
    <row r="440" spans="1:14" x14ac:dyDescent="0.25">
      <c r="A440" t="s">
        <v>814</v>
      </c>
      <c r="B440" t="s">
        <v>50</v>
      </c>
      <c r="C440">
        <v>5553.3</v>
      </c>
      <c r="D440" t="s">
        <v>16</v>
      </c>
      <c r="E440">
        <v>0</v>
      </c>
      <c r="F440">
        <v>0</v>
      </c>
      <c r="G440">
        <v>5553.3</v>
      </c>
      <c r="H440" t="s">
        <v>16</v>
      </c>
      <c r="I440" t="s">
        <v>883</v>
      </c>
      <c r="J440" t="s">
        <v>17</v>
      </c>
      <c r="K440" t="s">
        <v>17</v>
      </c>
      <c r="L440" t="s">
        <v>886</v>
      </c>
      <c r="M440" t="s">
        <v>18</v>
      </c>
      <c r="N440">
        <v>0</v>
      </c>
    </row>
    <row r="441" spans="1:14" x14ac:dyDescent="0.25">
      <c r="A441" t="s">
        <v>814</v>
      </c>
      <c r="B441" t="s">
        <v>27</v>
      </c>
      <c r="C441">
        <v>150</v>
      </c>
      <c r="D441" t="s">
        <v>16</v>
      </c>
      <c r="E441">
        <v>0</v>
      </c>
      <c r="F441">
        <v>0</v>
      </c>
      <c r="G441">
        <v>150</v>
      </c>
      <c r="H441" t="s">
        <v>16</v>
      </c>
      <c r="I441" t="s">
        <v>888</v>
      </c>
      <c r="J441" t="s">
        <v>17</v>
      </c>
      <c r="K441" t="s">
        <v>17</v>
      </c>
      <c r="L441" t="s">
        <v>887</v>
      </c>
      <c r="M441" t="s">
        <v>18</v>
      </c>
      <c r="N441">
        <v>0</v>
      </c>
    </row>
    <row r="442" spans="1:14" x14ac:dyDescent="0.25">
      <c r="A442" t="s">
        <v>817</v>
      </c>
      <c r="B442" t="s">
        <v>50</v>
      </c>
      <c r="C442">
        <v>64895.7</v>
      </c>
      <c r="D442" t="s">
        <v>16</v>
      </c>
      <c r="E442">
        <v>10390.290000000001</v>
      </c>
      <c r="F442">
        <v>0</v>
      </c>
      <c r="G442">
        <v>75285.990000000005</v>
      </c>
      <c r="H442" t="s">
        <v>16</v>
      </c>
      <c r="I442" t="s">
        <v>345</v>
      </c>
      <c r="J442" t="s">
        <v>890</v>
      </c>
      <c r="K442" t="s">
        <v>17</v>
      </c>
      <c r="L442" t="s">
        <v>344</v>
      </c>
      <c r="M442" t="s">
        <v>18</v>
      </c>
      <c r="N442">
        <v>0</v>
      </c>
    </row>
    <row r="443" spans="1:14" x14ac:dyDescent="0.25">
      <c r="A443" t="s">
        <v>817</v>
      </c>
      <c r="B443" t="s">
        <v>27</v>
      </c>
      <c r="C443">
        <v>2409.9</v>
      </c>
      <c r="D443" t="s">
        <v>16</v>
      </c>
      <c r="E443">
        <v>0</v>
      </c>
      <c r="F443">
        <v>0</v>
      </c>
      <c r="G443">
        <v>2409.9</v>
      </c>
      <c r="H443" t="s">
        <v>16</v>
      </c>
      <c r="I443" t="s">
        <v>892</v>
      </c>
      <c r="J443" t="s">
        <v>17</v>
      </c>
      <c r="K443" t="s">
        <v>17</v>
      </c>
      <c r="L443" t="s">
        <v>891</v>
      </c>
      <c r="M443" t="s">
        <v>18</v>
      </c>
      <c r="N443">
        <v>0</v>
      </c>
    </row>
    <row r="444" spans="1:14" x14ac:dyDescent="0.25">
      <c r="A444" t="s">
        <v>823</v>
      </c>
      <c r="B444" t="s">
        <v>50</v>
      </c>
      <c r="C444">
        <v>8986.5</v>
      </c>
      <c r="D444" t="s">
        <v>16</v>
      </c>
      <c r="E444">
        <v>1913.5</v>
      </c>
      <c r="F444">
        <v>0</v>
      </c>
      <c r="G444">
        <v>10900</v>
      </c>
      <c r="H444" t="s">
        <v>16</v>
      </c>
      <c r="I444" t="s">
        <v>894</v>
      </c>
      <c r="J444" t="s">
        <v>897</v>
      </c>
      <c r="K444" t="s">
        <v>17</v>
      </c>
      <c r="L444" t="s">
        <v>895</v>
      </c>
      <c r="M444" t="s">
        <v>18</v>
      </c>
      <c r="N444">
        <v>0</v>
      </c>
    </row>
    <row r="445" spans="1:14" x14ac:dyDescent="0.25">
      <c r="A445" t="s">
        <v>823</v>
      </c>
      <c r="B445" t="s">
        <v>27</v>
      </c>
      <c r="C445">
        <v>889.9</v>
      </c>
      <c r="D445" t="s">
        <v>16</v>
      </c>
      <c r="E445">
        <v>0</v>
      </c>
      <c r="F445">
        <v>0</v>
      </c>
      <c r="G445">
        <v>889.9</v>
      </c>
      <c r="H445" t="s">
        <v>16</v>
      </c>
      <c r="I445" t="s">
        <v>898</v>
      </c>
      <c r="J445" t="s">
        <v>17</v>
      </c>
      <c r="K445" t="s">
        <v>17</v>
      </c>
      <c r="L445" t="s">
        <v>900</v>
      </c>
      <c r="M445" t="s">
        <v>18</v>
      </c>
      <c r="N445">
        <v>0</v>
      </c>
    </row>
    <row r="446" spans="1:14" x14ac:dyDescent="0.25">
      <c r="A446" t="s">
        <v>828</v>
      </c>
      <c r="B446" t="s">
        <v>50</v>
      </c>
      <c r="C446">
        <v>914.54</v>
      </c>
      <c r="D446" t="s">
        <v>16</v>
      </c>
      <c r="E446">
        <v>0</v>
      </c>
      <c r="F446">
        <v>0</v>
      </c>
      <c r="G446">
        <v>914.54</v>
      </c>
      <c r="H446" t="s">
        <v>16</v>
      </c>
      <c r="I446" t="s">
        <v>901</v>
      </c>
      <c r="J446" t="s">
        <v>17</v>
      </c>
      <c r="K446" t="s">
        <v>17</v>
      </c>
      <c r="L446" t="s">
        <v>903</v>
      </c>
      <c r="M446" t="s">
        <v>18</v>
      </c>
      <c r="N446">
        <v>0</v>
      </c>
    </row>
    <row r="447" spans="1:14" x14ac:dyDescent="0.25">
      <c r="A447" t="s">
        <v>53</v>
      </c>
      <c r="B447" t="s">
        <v>50</v>
      </c>
      <c r="C447">
        <v>44.96</v>
      </c>
      <c r="D447" t="s">
        <v>16</v>
      </c>
      <c r="E447">
        <v>0</v>
      </c>
      <c r="F447">
        <v>0</v>
      </c>
      <c r="G447">
        <v>44.96</v>
      </c>
      <c r="H447" t="s">
        <v>16</v>
      </c>
      <c r="I447" t="s">
        <v>905</v>
      </c>
      <c r="J447" t="s">
        <v>17</v>
      </c>
      <c r="K447" t="s">
        <v>17</v>
      </c>
      <c r="L447" t="s">
        <v>904</v>
      </c>
      <c r="M447" t="s">
        <v>18</v>
      </c>
      <c r="N447">
        <v>0</v>
      </c>
    </row>
    <row r="448" spans="1:14" x14ac:dyDescent="0.25">
      <c r="A448" t="s">
        <v>832</v>
      </c>
      <c r="B448" t="s">
        <v>50</v>
      </c>
      <c r="C448">
        <v>3492.89</v>
      </c>
      <c r="D448" t="s">
        <v>16</v>
      </c>
      <c r="E448">
        <v>0</v>
      </c>
      <c r="F448">
        <v>0</v>
      </c>
      <c r="G448">
        <v>3492.89</v>
      </c>
      <c r="H448" t="s">
        <v>16</v>
      </c>
      <c r="I448" t="s">
        <v>906</v>
      </c>
      <c r="J448" t="s">
        <v>17</v>
      </c>
      <c r="K448" t="s">
        <v>17</v>
      </c>
      <c r="L448" t="s">
        <v>907</v>
      </c>
      <c r="M448" t="s">
        <v>18</v>
      </c>
      <c r="N448">
        <v>0</v>
      </c>
    </row>
    <row r="449" spans="1:14" x14ac:dyDescent="0.25">
      <c r="A449" t="s">
        <v>832</v>
      </c>
      <c r="B449" t="s">
        <v>27</v>
      </c>
      <c r="C449">
        <v>1386.27</v>
      </c>
      <c r="D449" t="s">
        <v>16</v>
      </c>
      <c r="E449">
        <v>0</v>
      </c>
      <c r="F449">
        <v>0</v>
      </c>
      <c r="G449">
        <v>1386.27</v>
      </c>
      <c r="H449" t="s">
        <v>16</v>
      </c>
      <c r="I449" t="s">
        <v>908</v>
      </c>
      <c r="J449" t="s">
        <v>17</v>
      </c>
      <c r="K449" t="s">
        <v>17</v>
      </c>
      <c r="L449" t="s">
        <v>911</v>
      </c>
      <c r="M449" t="s">
        <v>18</v>
      </c>
      <c r="N449">
        <v>0</v>
      </c>
    </row>
    <row r="450" spans="1:14" x14ac:dyDescent="0.25">
      <c r="A450" t="s">
        <v>838</v>
      </c>
      <c r="B450" t="s">
        <v>50</v>
      </c>
      <c r="C450">
        <v>27480.560000000001</v>
      </c>
      <c r="D450" t="s">
        <v>16</v>
      </c>
      <c r="E450">
        <v>12063.6</v>
      </c>
      <c r="F450">
        <v>0</v>
      </c>
      <c r="G450">
        <v>39544.160000000003</v>
      </c>
      <c r="H450" t="s">
        <v>16</v>
      </c>
      <c r="I450" t="s">
        <v>910</v>
      </c>
      <c r="J450" t="s">
        <v>913</v>
      </c>
      <c r="K450" t="s">
        <v>17</v>
      </c>
      <c r="L450" t="s">
        <v>909</v>
      </c>
      <c r="M450" t="s">
        <v>18</v>
      </c>
      <c r="N450">
        <v>0</v>
      </c>
    </row>
    <row r="451" spans="1:14" x14ac:dyDescent="0.25">
      <c r="A451" t="s">
        <v>838</v>
      </c>
      <c r="B451" t="s">
        <v>27</v>
      </c>
      <c r="C451">
        <v>2674.24</v>
      </c>
      <c r="D451" t="s">
        <v>16</v>
      </c>
      <c r="E451">
        <v>0</v>
      </c>
      <c r="F451">
        <v>0</v>
      </c>
      <c r="G451">
        <v>2674.24</v>
      </c>
      <c r="H451" t="s">
        <v>16</v>
      </c>
      <c r="I451" t="s">
        <v>915</v>
      </c>
      <c r="J451" t="s">
        <v>17</v>
      </c>
      <c r="K451" t="s">
        <v>17</v>
      </c>
      <c r="L451" t="s">
        <v>914</v>
      </c>
      <c r="M451" t="s">
        <v>18</v>
      </c>
      <c r="N451">
        <v>0</v>
      </c>
    </row>
    <row r="452" spans="1:14" x14ac:dyDescent="0.25">
      <c r="A452" t="s">
        <v>844</v>
      </c>
      <c r="B452" t="s">
        <v>50</v>
      </c>
      <c r="C452">
        <v>7775</v>
      </c>
      <c r="D452" t="s">
        <v>16</v>
      </c>
      <c r="E452">
        <v>4972.5</v>
      </c>
      <c r="F452">
        <v>0</v>
      </c>
      <c r="G452">
        <v>12747.5</v>
      </c>
      <c r="H452" t="s">
        <v>16</v>
      </c>
      <c r="I452" t="s">
        <v>916</v>
      </c>
      <c r="J452" t="s">
        <v>917</v>
      </c>
      <c r="K452" t="s">
        <v>17</v>
      </c>
      <c r="L452" t="s">
        <v>918</v>
      </c>
      <c r="M452" t="s">
        <v>18</v>
      </c>
      <c r="N452">
        <v>0</v>
      </c>
    </row>
    <row r="453" spans="1:14" x14ac:dyDescent="0.25">
      <c r="A453" t="s">
        <v>847</v>
      </c>
      <c r="B453" t="s">
        <v>50</v>
      </c>
      <c r="C453">
        <v>209231.15</v>
      </c>
      <c r="D453" t="s">
        <v>16</v>
      </c>
      <c r="E453">
        <v>40437.61</v>
      </c>
      <c r="F453">
        <v>0</v>
      </c>
      <c r="G453">
        <v>249668.76</v>
      </c>
      <c r="H453" t="s">
        <v>16</v>
      </c>
      <c r="I453" t="s">
        <v>919</v>
      </c>
      <c r="J453" t="s">
        <v>922</v>
      </c>
      <c r="K453" t="s">
        <v>17</v>
      </c>
      <c r="L453" t="s">
        <v>920</v>
      </c>
      <c r="M453" t="s">
        <v>18</v>
      </c>
      <c r="N453">
        <v>0</v>
      </c>
    </row>
    <row r="454" spans="1:14" x14ac:dyDescent="0.25">
      <c r="A454" t="s">
        <v>847</v>
      </c>
      <c r="B454" t="s">
        <v>27</v>
      </c>
      <c r="C454">
        <v>140</v>
      </c>
      <c r="D454" t="s">
        <v>16</v>
      </c>
      <c r="E454">
        <v>0</v>
      </c>
      <c r="F454">
        <v>0</v>
      </c>
      <c r="G454">
        <v>140</v>
      </c>
      <c r="H454" t="s">
        <v>16</v>
      </c>
      <c r="I454" t="s">
        <v>924</v>
      </c>
      <c r="J454" t="s">
        <v>17</v>
      </c>
      <c r="K454" t="s">
        <v>17</v>
      </c>
      <c r="L454" t="s">
        <v>923</v>
      </c>
      <c r="M454" t="s">
        <v>18</v>
      </c>
      <c r="N454">
        <v>0</v>
      </c>
    </row>
    <row r="455" spans="1:14" x14ac:dyDescent="0.25">
      <c r="A455" t="s">
        <v>853</v>
      </c>
      <c r="B455" t="s">
        <v>50</v>
      </c>
      <c r="C455">
        <v>5803.13</v>
      </c>
      <c r="D455" t="s">
        <v>16</v>
      </c>
      <c r="E455">
        <v>250</v>
      </c>
      <c r="F455">
        <v>0</v>
      </c>
      <c r="G455">
        <v>6053.13</v>
      </c>
      <c r="H455" t="s">
        <v>16</v>
      </c>
      <c r="I455" t="s">
        <v>926</v>
      </c>
      <c r="J455" t="s">
        <v>927</v>
      </c>
      <c r="K455" t="s">
        <v>17</v>
      </c>
      <c r="L455" t="s">
        <v>928</v>
      </c>
      <c r="M455" t="s">
        <v>18</v>
      </c>
      <c r="N455">
        <v>0</v>
      </c>
    </row>
    <row r="456" spans="1:14" x14ac:dyDescent="0.25">
      <c r="A456" t="s">
        <v>853</v>
      </c>
      <c r="B456" t="s">
        <v>27</v>
      </c>
      <c r="C456">
        <v>95</v>
      </c>
      <c r="D456" t="s">
        <v>16</v>
      </c>
      <c r="E456">
        <v>0</v>
      </c>
      <c r="F456">
        <v>0</v>
      </c>
      <c r="G456">
        <v>95</v>
      </c>
      <c r="H456" t="s">
        <v>16</v>
      </c>
      <c r="I456" t="s">
        <v>930</v>
      </c>
      <c r="J456" t="s">
        <v>17</v>
      </c>
      <c r="K456" t="s">
        <v>17</v>
      </c>
      <c r="L456" t="s">
        <v>932</v>
      </c>
      <c r="M456" t="s">
        <v>18</v>
      </c>
      <c r="N456">
        <v>0</v>
      </c>
    </row>
    <row r="457" spans="1:14" x14ac:dyDescent="0.25">
      <c r="A457" t="s">
        <v>856</v>
      </c>
      <c r="B457" t="s">
        <v>50</v>
      </c>
      <c r="C457">
        <v>235996.57</v>
      </c>
      <c r="D457" t="s">
        <v>16</v>
      </c>
      <c r="E457">
        <v>8041.85</v>
      </c>
      <c r="F457">
        <v>0</v>
      </c>
      <c r="G457">
        <v>244038.42</v>
      </c>
      <c r="H457" t="s">
        <v>16</v>
      </c>
      <c r="I457" t="s">
        <v>931</v>
      </c>
      <c r="J457" t="s">
        <v>934</v>
      </c>
      <c r="K457" t="s">
        <v>17</v>
      </c>
      <c r="L457" t="s">
        <v>933</v>
      </c>
      <c r="M457" t="s">
        <v>18</v>
      </c>
      <c r="N457">
        <v>0</v>
      </c>
    </row>
    <row r="458" spans="1:14" x14ac:dyDescent="0.25">
      <c r="A458" t="s">
        <v>299</v>
      </c>
      <c r="B458" t="s">
        <v>50</v>
      </c>
      <c r="C458">
        <v>35627.9</v>
      </c>
      <c r="D458" t="s">
        <v>16</v>
      </c>
      <c r="E458">
        <v>180</v>
      </c>
      <c r="F458">
        <v>0</v>
      </c>
      <c r="G458">
        <v>35807.9</v>
      </c>
      <c r="H458" t="s">
        <v>16</v>
      </c>
      <c r="I458" t="s">
        <v>341</v>
      </c>
      <c r="J458" t="s">
        <v>935</v>
      </c>
      <c r="K458" t="s">
        <v>17</v>
      </c>
      <c r="L458" t="s">
        <v>340</v>
      </c>
      <c r="M458" t="s">
        <v>18</v>
      </c>
      <c r="N458">
        <v>0</v>
      </c>
    </row>
    <row r="459" spans="1:14" x14ac:dyDescent="0.25">
      <c r="A459" t="s">
        <v>299</v>
      </c>
      <c r="B459" t="s">
        <v>27</v>
      </c>
      <c r="C459">
        <v>240</v>
      </c>
      <c r="D459" t="s">
        <v>16</v>
      </c>
      <c r="E459">
        <v>0</v>
      </c>
      <c r="F459">
        <v>0</v>
      </c>
      <c r="G459">
        <v>240</v>
      </c>
      <c r="H459" t="s">
        <v>16</v>
      </c>
      <c r="I459" t="s">
        <v>937</v>
      </c>
      <c r="J459" t="s">
        <v>17</v>
      </c>
      <c r="K459" t="s">
        <v>17</v>
      </c>
      <c r="L459" t="s">
        <v>936</v>
      </c>
      <c r="M459" t="s">
        <v>18</v>
      </c>
      <c r="N459">
        <v>0</v>
      </c>
    </row>
    <row r="460" spans="1:14" x14ac:dyDescent="0.25">
      <c r="A460" t="s">
        <v>863</v>
      </c>
      <c r="B460" t="s">
        <v>50</v>
      </c>
      <c r="C460">
        <v>7905.83</v>
      </c>
      <c r="D460" t="s">
        <v>16</v>
      </c>
      <c r="E460">
        <v>0</v>
      </c>
      <c r="F460">
        <v>0</v>
      </c>
      <c r="G460">
        <v>7905.83</v>
      </c>
      <c r="H460" t="s">
        <v>16</v>
      </c>
      <c r="I460" t="s">
        <v>939</v>
      </c>
      <c r="J460" t="s">
        <v>17</v>
      </c>
      <c r="K460" t="s">
        <v>17</v>
      </c>
      <c r="L460" t="s">
        <v>941</v>
      </c>
      <c r="M460" t="s">
        <v>18</v>
      </c>
      <c r="N460">
        <v>0</v>
      </c>
    </row>
    <row r="461" spans="1:14" x14ac:dyDescent="0.25">
      <c r="A461" t="s">
        <v>866</v>
      </c>
      <c r="B461" t="s">
        <v>50</v>
      </c>
      <c r="C461">
        <v>4818</v>
      </c>
      <c r="D461" t="s">
        <v>16</v>
      </c>
      <c r="E461">
        <v>0</v>
      </c>
      <c r="F461">
        <v>0</v>
      </c>
      <c r="G461">
        <v>4818</v>
      </c>
      <c r="H461" t="s">
        <v>16</v>
      </c>
      <c r="I461" t="s">
        <v>940</v>
      </c>
      <c r="J461" t="s">
        <v>17</v>
      </c>
      <c r="K461" t="s">
        <v>17</v>
      </c>
      <c r="L461" t="s">
        <v>942</v>
      </c>
      <c r="M461" t="s">
        <v>18</v>
      </c>
      <c r="N461">
        <v>0</v>
      </c>
    </row>
    <row r="462" spans="1:14" x14ac:dyDescent="0.25">
      <c r="A462" t="s">
        <v>869</v>
      </c>
      <c r="B462" t="s">
        <v>50</v>
      </c>
      <c r="C462">
        <v>70443.5</v>
      </c>
      <c r="D462" t="s">
        <v>16</v>
      </c>
      <c r="E462">
        <v>22916.42</v>
      </c>
      <c r="F462">
        <v>0</v>
      </c>
      <c r="G462">
        <v>93359.92</v>
      </c>
      <c r="H462" t="s">
        <v>16</v>
      </c>
      <c r="I462" t="s">
        <v>944</v>
      </c>
      <c r="J462" t="s">
        <v>946</v>
      </c>
      <c r="K462" t="s">
        <v>17</v>
      </c>
      <c r="L462" t="s">
        <v>943</v>
      </c>
      <c r="M462" t="s">
        <v>18</v>
      </c>
      <c r="N462">
        <v>0</v>
      </c>
    </row>
    <row r="463" spans="1:14" x14ac:dyDescent="0.25">
      <c r="A463" t="s">
        <v>873</v>
      </c>
      <c r="B463" t="s">
        <v>50</v>
      </c>
      <c r="C463">
        <v>619445.46</v>
      </c>
      <c r="D463" t="s">
        <v>16</v>
      </c>
      <c r="E463">
        <v>45301.07</v>
      </c>
      <c r="F463">
        <v>0</v>
      </c>
      <c r="G463">
        <v>664746.53</v>
      </c>
      <c r="H463" t="s">
        <v>16</v>
      </c>
      <c r="I463" t="s">
        <v>948</v>
      </c>
      <c r="J463" t="s">
        <v>949</v>
      </c>
      <c r="K463" t="s">
        <v>17</v>
      </c>
      <c r="L463" t="s">
        <v>947</v>
      </c>
      <c r="M463" t="s">
        <v>18</v>
      </c>
      <c r="N463">
        <v>0</v>
      </c>
    </row>
    <row r="464" spans="1:14" x14ac:dyDescent="0.25">
      <c r="A464" t="s">
        <v>878</v>
      </c>
      <c r="B464" t="s">
        <v>50</v>
      </c>
      <c r="C464">
        <v>336.8</v>
      </c>
      <c r="D464" t="s">
        <v>16</v>
      </c>
      <c r="E464">
        <v>0</v>
      </c>
      <c r="F464">
        <v>0</v>
      </c>
      <c r="G464">
        <v>336.8</v>
      </c>
      <c r="H464" t="s">
        <v>16</v>
      </c>
      <c r="I464" t="s">
        <v>950</v>
      </c>
      <c r="J464" t="s">
        <v>17</v>
      </c>
      <c r="K464" t="s">
        <v>17</v>
      </c>
      <c r="L464" t="s">
        <v>952</v>
      </c>
      <c r="M464" t="s">
        <v>18</v>
      </c>
      <c r="N464">
        <v>0</v>
      </c>
    </row>
    <row r="465" spans="1:14" x14ac:dyDescent="0.25">
      <c r="A465" t="s">
        <v>6864</v>
      </c>
      <c r="B465" t="s">
        <v>50</v>
      </c>
      <c r="C465">
        <v>370.2</v>
      </c>
      <c r="D465" t="s">
        <v>16</v>
      </c>
      <c r="E465">
        <v>1386</v>
      </c>
      <c r="F465">
        <v>0</v>
      </c>
      <c r="G465">
        <v>1756.2</v>
      </c>
      <c r="H465" t="s">
        <v>16</v>
      </c>
      <c r="I465" t="s">
        <v>954</v>
      </c>
      <c r="J465" t="s">
        <v>955</v>
      </c>
      <c r="K465" t="s">
        <v>17</v>
      </c>
      <c r="L465" t="s">
        <v>953</v>
      </c>
      <c r="M465" t="s">
        <v>18</v>
      </c>
      <c r="N465">
        <v>0</v>
      </c>
    </row>
    <row r="466" spans="1:14" x14ac:dyDescent="0.25">
      <c r="A466" t="s">
        <v>881</v>
      </c>
      <c r="B466" t="s">
        <v>50</v>
      </c>
      <c r="C466">
        <v>19935.04</v>
      </c>
      <c r="D466" t="s">
        <v>16</v>
      </c>
      <c r="E466">
        <v>56</v>
      </c>
      <c r="F466">
        <v>0</v>
      </c>
      <c r="G466">
        <v>19991.04</v>
      </c>
      <c r="H466" t="s">
        <v>16</v>
      </c>
      <c r="I466" t="s">
        <v>956</v>
      </c>
      <c r="J466" t="s">
        <v>960</v>
      </c>
      <c r="K466" t="s">
        <v>17</v>
      </c>
      <c r="L466" t="s">
        <v>958</v>
      </c>
      <c r="M466" t="s">
        <v>18</v>
      </c>
      <c r="N466">
        <v>0</v>
      </c>
    </row>
    <row r="467" spans="1:14" x14ac:dyDescent="0.25">
      <c r="A467" t="s">
        <v>6865</v>
      </c>
      <c r="B467" t="s">
        <v>50</v>
      </c>
      <c r="C467">
        <v>6160</v>
      </c>
      <c r="D467" t="s">
        <v>16</v>
      </c>
      <c r="E467">
        <v>1320</v>
      </c>
      <c r="F467">
        <v>0</v>
      </c>
      <c r="G467">
        <v>7480</v>
      </c>
      <c r="H467" t="s">
        <v>16</v>
      </c>
      <c r="I467" t="s">
        <v>959</v>
      </c>
      <c r="J467" t="s">
        <v>962</v>
      </c>
      <c r="K467" t="s">
        <v>17</v>
      </c>
      <c r="L467" t="s">
        <v>961</v>
      </c>
      <c r="M467" t="s">
        <v>18</v>
      </c>
      <c r="N467">
        <v>0</v>
      </c>
    </row>
    <row r="468" spans="1:14" x14ac:dyDescent="0.25">
      <c r="A468" t="s">
        <v>885</v>
      </c>
      <c r="B468" t="s">
        <v>50</v>
      </c>
      <c r="C468">
        <v>399173.03</v>
      </c>
      <c r="D468" t="s">
        <v>16</v>
      </c>
      <c r="E468">
        <v>299422.40999999997</v>
      </c>
      <c r="F468">
        <v>0</v>
      </c>
      <c r="G468">
        <v>698595.44</v>
      </c>
      <c r="H468" t="s">
        <v>16</v>
      </c>
      <c r="I468" t="s">
        <v>964</v>
      </c>
      <c r="J468" t="s">
        <v>966</v>
      </c>
      <c r="K468" t="s">
        <v>17</v>
      </c>
      <c r="L468" t="s">
        <v>967</v>
      </c>
      <c r="M468" t="s">
        <v>18</v>
      </c>
      <c r="N468">
        <v>0</v>
      </c>
    </row>
    <row r="469" spans="1:14" x14ac:dyDescent="0.25">
      <c r="A469" t="s">
        <v>343</v>
      </c>
      <c r="B469" t="s">
        <v>50</v>
      </c>
      <c r="C469">
        <v>3446.4</v>
      </c>
      <c r="D469" t="s">
        <v>16</v>
      </c>
      <c r="E469">
        <v>25200</v>
      </c>
      <c r="F469">
        <v>0</v>
      </c>
      <c r="G469">
        <v>28646.400000000001</v>
      </c>
      <c r="H469" t="s">
        <v>16</v>
      </c>
      <c r="I469" t="s">
        <v>965</v>
      </c>
      <c r="J469" t="s">
        <v>970</v>
      </c>
      <c r="K469" t="s">
        <v>17</v>
      </c>
      <c r="L469" t="s">
        <v>969</v>
      </c>
      <c r="M469" t="s">
        <v>18</v>
      </c>
      <c r="N469">
        <v>0</v>
      </c>
    </row>
    <row r="470" spans="1:14" x14ac:dyDescent="0.25">
      <c r="A470" t="s">
        <v>889</v>
      </c>
      <c r="B470" t="s">
        <v>50</v>
      </c>
      <c r="C470">
        <v>761917.17</v>
      </c>
      <c r="D470" t="s">
        <v>16</v>
      </c>
      <c r="E470">
        <v>36644.78</v>
      </c>
      <c r="F470">
        <v>0</v>
      </c>
      <c r="G470">
        <v>798561.95</v>
      </c>
      <c r="H470" t="s">
        <v>16</v>
      </c>
      <c r="I470" t="s">
        <v>971</v>
      </c>
      <c r="J470" t="s">
        <v>974</v>
      </c>
      <c r="K470" t="s">
        <v>17</v>
      </c>
      <c r="L470" t="s">
        <v>972</v>
      </c>
      <c r="M470" t="s">
        <v>18</v>
      </c>
      <c r="N470">
        <v>0</v>
      </c>
    </row>
    <row r="471" spans="1:14" x14ac:dyDescent="0.25">
      <c r="A471" t="s">
        <v>893</v>
      </c>
      <c r="B471" t="s">
        <v>50</v>
      </c>
      <c r="C471">
        <v>576</v>
      </c>
      <c r="D471" t="s">
        <v>16</v>
      </c>
      <c r="E471">
        <v>54.95</v>
      </c>
      <c r="F471">
        <v>0</v>
      </c>
      <c r="G471">
        <v>630.95000000000005</v>
      </c>
      <c r="H471" t="s">
        <v>16</v>
      </c>
      <c r="I471" t="s">
        <v>976</v>
      </c>
      <c r="J471" t="s">
        <v>977</v>
      </c>
      <c r="K471" t="s">
        <v>17</v>
      </c>
      <c r="L471" t="s">
        <v>975</v>
      </c>
      <c r="M471" t="s">
        <v>18</v>
      </c>
      <c r="N471">
        <v>0</v>
      </c>
    </row>
    <row r="472" spans="1:14" x14ac:dyDescent="0.25">
      <c r="A472" t="s">
        <v>896</v>
      </c>
      <c r="B472" t="s">
        <v>50</v>
      </c>
      <c r="C472">
        <v>10680</v>
      </c>
      <c r="D472" t="s">
        <v>16</v>
      </c>
      <c r="E472">
        <v>0</v>
      </c>
      <c r="F472">
        <v>0</v>
      </c>
      <c r="G472">
        <v>10680</v>
      </c>
      <c r="H472" t="s">
        <v>16</v>
      </c>
      <c r="I472" t="s">
        <v>979</v>
      </c>
      <c r="J472" t="s">
        <v>17</v>
      </c>
      <c r="K472" t="s">
        <v>17</v>
      </c>
      <c r="L472" t="s">
        <v>978</v>
      </c>
      <c r="M472" t="s">
        <v>18</v>
      </c>
      <c r="N472">
        <v>0</v>
      </c>
    </row>
    <row r="473" spans="1:14" x14ac:dyDescent="0.25">
      <c r="A473" t="s">
        <v>899</v>
      </c>
      <c r="B473" t="s">
        <v>50</v>
      </c>
      <c r="C473">
        <v>320</v>
      </c>
      <c r="D473" t="s">
        <v>16</v>
      </c>
      <c r="E473">
        <v>189</v>
      </c>
      <c r="F473">
        <v>0</v>
      </c>
      <c r="G473">
        <v>509</v>
      </c>
      <c r="H473" t="s">
        <v>16</v>
      </c>
      <c r="I473" t="s">
        <v>981</v>
      </c>
      <c r="J473" t="s">
        <v>982</v>
      </c>
      <c r="K473" t="s">
        <v>17</v>
      </c>
      <c r="L473" t="s">
        <v>983</v>
      </c>
      <c r="M473" t="s">
        <v>18</v>
      </c>
      <c r="N473">
        <v>0</v>
      </c>
    </row>
    <row r="474" spans="1:14" x14ac:dyDescent="0.25">
      <c r="A474" t="s">
        <v>902</v>
      </c>
      <c r="B474" t="s">
        <v>50</v>
      </c>
      <c r="C474">
        <v>131115.76999999999</v>
      </c>
      <c r="D474" t="s">
        <v>16</v>
      </c>
      <c r="E474">
        <v>25628</v>
      </c>
      <c r="F474">
        <v>95</v>
      </c>
      <c r="G474">
        <v>156648.76999999999</v>
      </c>
      <c r="H474" t="s">
        <v>16</v>
      </c>
      <c r="I474" t="s">
        <v>984</v>
      </c>
      <c r="J474" t="s">
        <v>989</v>
      </c>
      <c r="K474" t="s">
        <v>987</v>
      </c>
      <c r="L474" t="s">
        <v>985</v>
      </c>
      <c r="M474" t="s">
        <v>18</v>
      </c>
      <c r="N474">
        <v>0</v>
      </c>
    </row>
    <row r="475" spans="1:14" x14ac:dyDescent="0.25">
      <c r="A475" t="s">
        <v>902</v>
      </c>
      <c r="B475" t="s">
        <v>152</v>
      </c>
      <c r="C475">
        <v>465</v>
      </c>
      <c r="D475" t="s">
        <v>16</v>
      </c>
      <c r="E475">
        <v>997.5</v>
      </c>
      <c r="F475">
        <v>0</v>
      </c>
      <c r="G475">
        <v>1462.5</v>
      </c>
      <c r="H475" t="s">
        <v>16</v>
      </c>
      <c r="I475" t="s">
        <v>988</v>
      </c>
      <c r="J475" t="s">
        <v>991</v>
      </c>
      <c r="K475" t="s">
        <v>17</v>
      </c>
      <c r="L475" t="s">
        <v>990</v>
      </c>
      <c r="M475" t="s">
        <v>18</v>
      </c>
      <c r="N475">
        <v>0</v>
      </c>
    </row>
    <row r="476" spans="1:14" x14ac:dyDescent="0.25">
      <c r="A476" t="s">
        <v>902</v>
      </c>
      <c r="B476" t="s">
        <v>27</v>
      </c>
      <c r="C476">
        <v>92413.37</v>
      </c>
      <c r="D476" t="s">
        <v>16</v>
      </c>
      <c r="E476">
        <v>13286.31</v>
      </c>
      <c r="F476">
        <v>0</v>
      </c>
      <c r="G476">
        <v>105699.68</v>
      </c>
      <c r="H476" t="s">
        <v>16</v>
      </c>
      <c r="I476" t="s">
        <v>993</v>
      </c>
      <c r="J476" t="s">
        <v>996</v>
      </c>
      <c r="K476" t="s">
        <v>17</v>
      </c>
      <c r="L476" t="s">
        <v>994</v>
      </c>
      <c r="M476" t="s">
        <v>18</v>
      </c>
      <c r="N476">
        <v>0</v>
      </c>
    </row>
    <row r="477" spans="1:14" x14ac:dyDescent="0.25">
      <c r="A477" t="s">
        <v>912</v>
      </c>
      <c r="B477" t="s">
        <v>50</v>
      </c>
      <c r="C477">
        <v>45479.97</v>
      </c>
      <c r="D477" t="s">
        <v>16</v>
      </c>
      <c r="E477">
        <v>7926.84</v>
      </c>
      <c r="F477">
        <v>0</v>
      </c>
      <c r="G477">
        <v>53406.81</v>
      </c>
      <c r="H477" t="s">
        <v>16</v>
      </c>
      <c r="I477" t="s">
        <v>997</v>
      </c>
      <c r="J477" t="s">
        <v>1000</v>
      </c>
      <c r="K477" t="s">
        <v>17</v>
      </c>
      <c r="L477" t="s">
        <v>999</v>
      </c>
      <c r="M477" t="s">
        <v>18</v>
      </c>
      <c r="N477">
        <v>0</v>
      </c>
    </row>
    <row r="478" spans="1:14" x14ac:dyDescent="0.25">
      <c r="A478" t="s">
        <v>912</v>
      </c>
      <c r="B478" t="s">
        <v>152</v>
      </c>
      <c r="C478">
        <v>5110</v>
      </c>
      <c r="D478" t="s">
        <v>16</v>
      </c>
      <c r="E478">
        <v>0</v>
      </c>
      <c r="F478">
        <v>0</v>
      </c>
      <c r="G478">
        <v>5110</v>
      </c>
      <c r="H478" t="s">
        <v>16</v>
      </c>
      <c r="I478" t="s">
        <v>1002</v>
      </c>
      <c r="J478" t="s">
        <v>17</v>
      </c>
      <c r="K478" t="s">
        <v>17</v>
      </c>
      <c r="L478" t="s">
        <v>1004</v>
      </c>
      <c r="M478" t="s">
        <v>18</v>
      </c>
      <c r="N478">
        <v>0</v>
      </c>
    </row>
    <row r="479" spans="1:14" x14ac:dyDescent="0.25">
      <c r="A479" t="s">
        <v>912</v>
      </c>
      <c r="B479" t="s">
        <v>27</v>
      </c>
      <c r="C479">
        <v>1567.8</v>
      </c>
      <c r="D479" t="s">
        <v>16</v>
      </c>
      <c r="E479">
        <v>0</v>
      </c>
      <c r="F479">
        <v>0</v>
      </c>
      <c r="G479">
        <v>1567.8</v>
      </c>
      <c r="H479" t="s">
        <v>16</v>
      </c>
      <c r="I479" t="s">
        <v>1003</v>
      </c>
      <c r="J479" t="s">
        <v>17</v>
      </c>
      <c r="K479" t="s">
        <v>17</v>
      </c>
      <c r="L479" t="s">
        <v>1006</v>
      </c>
      <c r="M479" t="s">
        <v>18</v>
      </c>
      <c r="N479">
        <v>0</v>
      </c>
    </row>
    <row r="480" spans="1:14" x14ac:dyDescent="0.25">
      <c r="A480" t="s">
        <v>5128</v>
      </c>
      <c r="B480" t="s">
        <v>50</v>
      </c>
      <c r="C480">
        <v>5397.63</v>
      </c>
      <c r="D480" t="s">
        <v>16</v>
      </c>
      <c r="E480">
        <v>0</v>
      </c>
      <c r="F480">
        <v>0</v>
      </c>
      <c r="G480">
        <v>5397.63</v>
      </c>
      <c r="H480" t="s">
        <v>16</v>
      </c>
      <c r="I480" t="s">
        <v>1008</v>
      </c>
      <c r="J480" t="s">
        <v>17</v>
      </c>
      <c r="K480" t="s">
        <v>17</v>
      </c>
      <c r="L480" t="s">
        <v>1007</v>
      </c>
      <c r="M480" t="s">
        <v>18</v>
      </c>
      <c r="N480">
        <v>0</v>
      </c>
    </row>
    <row r="481" spans="1:14" x14ac:dyDescent="0.25">
      <c r="A481" t="s">
        <v>921</v>
      </c>
      <c r="B481" t="s">
        <v>50</v>
      </c>
      <c r="C481">
        <v>38857.72</v>
      </c>
      <c r="D481" t="s">
        <v>16</v>
      </c>
      <c r="E481">
        <v>10335</v>
      </c>
      <c r="F481">
        <v>0</v>
      </c>
      <c r="G481">
        <v>49192.72</v>
      </c>
      <c r="H481" t="s">
        <v>16</v>
      </c>
      <c r="I481" t="s">
        <v>1010</v>
      </c>
      <c r="J481" t="s">
        <v>1011</v>
      </c>
      <c r="K481" t="s">
        <v>17</v>
      </c>
      <c r="L481" t="s">
        <v>1012</v>
      </c>
      <c r="M481" t="s">
        <v>18</v>
      </c>
      <c r="N481">
        <v>0</v>
      </c>
    </row>
    <row r="482" spans="1:14" x14ac:dyDescent="0.25">
      <c r="A482" t="s">
        <v>5797</v>
      </c>
      <c r="B482" t="s">
        <v>50</v>
      </c>
      <c r="C482">
        <v>89</v>
      </c>
      <c r="D482" t="s">
        <v>16</v>
      </c>
      <c r="E482">
        <v>0</v>
      </c>
      <c r="F482">
        <v>0</v>
      </c>
      <c r="G482">
        <v>89</v>
      </c>
      <c r="H482" t="s">
        <v>16</v>
      </c>
      <c r="I482" t="s">
        <v>1013</v>
      </c>
      <c r="J482" t="s">
        <v>17</v>
      </c>
      <c r="K482" t="s">
        <v>17</v>
      </c>
      <c r="L482" t="s">
        <v>1015</v>
      </c>
      <c r="M482" t="s">
        <v>18</v>
      </c>
      <c r="N482">
        <v>0</v>
      </c>
    </row>
    <row r="483" spans="1:14" x14ac:dyDescent="0.25">
      <c r="A483" t="s">
        <v>6939</v>
      </c>
      <c r="B483" t="s">
        <v>50</v>
      </c>
      <c r="C483">
        <v>1550</v>
      </c>
      <c r="D483" t="s">
        <v>16</v>
      </c>
      <c r="E483">
        <v>0</v>
      </c>
      <c r="F483">
        <v>0</v>
      </c>
      <c r="G483">
        <v>1550</v>
      </c>
      <c r="H483" t="s">
        <v>16</v>
      </c>
      <c r="I483" t="s">
        <v>1014</v>
      </c>
      <c r="J483" t="s">
        <v>17</v>
      </c>
      <c r="K483" t="s">
        <v>17</v>
      </c>
      <c r="L483" t="s">
        <v>1016</v>
      </c>
      <c r="M483" t="s">
        <v>18</v>
      </c>
      <c r="N483">
        <v>0</v>
      </c>
    </row>
    <row r="484" spans="1:14" x14ac:dyDescent="0.25">
      <c r="A484" t="s">
        <v>925</v>
      </c>
      <c r="B484" t="s">
        <v>152</v>
      </c>
      <c r="C484">
        <v>8319.66</v>
      </c>
      <c r="D484" t="s">
        <v>16</v>
      </c>
      <c r="E484">
        <v>1200.99</v>
      </c>
      <c r="F484">
        <v>0</v>
      </c>
      <c r="G484">
        <v>9520.65</v>
      </c>
      <c r="H484" t="s">
        <v>16</v>
      </c>
      <c r="I484" t="s">
        <v>1019</v>
      </c>
      <c r="J484" t="s">
        <v>1017</v>
      </c>
      <c r="K484" t="s">
        <v>17</v>
      </c>
      <c r="L484" t="s">
        <v>1018</v>
      </c>
      <c r="M484" t="s">
        <v>18</v>
      </c>
      <c r="N484">
        <v>0</v>
      </c>
    </row>
    <row r="485" spans="1:14" x14ac:dyDescent="0.25">
      <c r="A485" t="s">
        <v>929</v>
      </c>
      <c r="B485" t="s">
        <v>50</v>
      </c>
      <c r="C485">
        <v>5490.9</v>
      </c>
      <c r="D485" t="s">
        <v>16</v>
      </c>
      <c r="E485">
        <v>193.9</v>
      </c>
      <c r="F485">
        <v>0</v>
      </c>
      <c r="G485">
        <v>5684.8</v>
      </c>
      <c r="H485" t="s">
        <v>16</v>
      </c>
      <c r="I485" t="s">
        <v>1021</v>
      </c>
      <c r="J485" t="s">
        <v>1022</v>
      </c>
      <c r="K485" t="s">
        <v>17</v>
      </c>
      <c r="L485" t="s">
        <v>1023</v>
      </c>
      <c r="M485" t="s">
        <v>18</v>
      </c>
      <c r="N485">
        <v>0</v>
      </c>
    </row>
    <row r="486" spans="1:14" x14ac:dyDescent="0.25">
      <c r="A486" t="s">
        <v>929</v>
      </c>
      <c r="B486" t="s">
        <v>27</v>
      </c>
      <c r="C486">
        <v>6</v>
      </c>
      <c r="D486" t="s">
        <v>16</v>
      </c>
      <c r="E486">
        <v>0</v>
      </c>
      <c r="F486">
        <v>0</v>
      </c>
      <c r="G486">
        <v>6</v>
      </c>
      <c r="H486" t="s">
        <v>16</v>
      </c>
      <c r="I486" t="s">
        <v>1025</v>
      </c>
      <c r="J486" t="s">
        <v>17</v>
      </c>
      <c r="K486" t="s">
        <v>17</v>
      </c>
      <c r="L486" t="s">
        <v>1027</v>
      </c>
      <c r="M486" t="s">
        <v>18</v>
      </c>
      <c r="N486">
        <v>0</v>
      </c>
    </row>
    <row r="487" spans="1:14" x14ac:dyDescent="0.25">
      <c r="A487" t="s">
        <v>339</v>
      </c>
      <c r="B487" t="s">
        <v>50</v>
      </c>
      <c r="C487">
        <v>9600</v>
      </c>
      <c r="D487" t="s">
        <v>16</v>
      </c>
      <c r="E487">
        <v>2400</v>
      </c>
      <c r="F487">
        <v>0</v>
      </c>
      <c r="G487">
        <v>12000</v>
      </c>
      <c r="H487" t="s">
        <v>16</v>
      </c>
      <c r="I487" t="s">
        <v>1026</v>
      </c>
      <c r="J487" t="s">
        <v>253</v>
      </c>
      <c r="K487" t="s">
        <v>17</v>
      </c>
      <c r="L487" t="s">
        <v>254</v>
      </c>
      <c r="M487" t="s">
        <v>18</v>
      </c>
      <c r="N487">
        <v>0</v>
      </c>
    </row>
    <row r="488" spans="1:14" x14ac:dyDescent="0.25">
      <c r="A488" t="s">
        <v>339</v>
      </c>
      <c r="B488" t="s">
        <v>152</v>
      </c>
      <c r="C488">
        <v>10230</v>
      </c>
      <c r="D488" t="s">
        <v>16</v>
      </c>
      <c r="E488">
        <v>0</v>
      </c>
      <c r="F488">
        <v>0</v>
      </c>
      <c r="G488">
        <v>10230</v>
      </c>
      <c r="H488" t="s">
        <v>16</v>
      </c>
      <c r="I488" t="s">
        <v>1029</v>
      </c>
      <c r="J488" t="s">
        <v>17</v>
      </c>
      <c r="K488" t="s">
        <v>17</v>
      </c>
      <c r="L488" t="s">
        <v>1030</v>
      </c>
      <c r="M488" t="s">
        <v>18</v>
      </c>
      <c r="N488">
        <v>0</v>
      </c>
    </row>
    <row r="489" spans="1:14" x14ac:dyDescent="0.25">
      <c r="A489" t="s">
        <v>938</v>
      </c>
      <c r="B489" t="s">
        <v>50</v>
      </c>
      <c r="C489">
        <v>27984.2</v>
      </c>
      <c r="D489" t="s">
        <v>16</v>
      </c>
      <c r="E489">
        <v>2540.71</v>
      </c>
      <c r="F489">
        <v>0</v>
      </c>
      <c r="G489">
        <v>30524.91</v>
      </c>
      <c r="H489" t="s">
        <v>16</v>
      </c>
      <c r="I489" t="s">
        <v>1032</v>
      </c>
      <c r="J489" t="s">
        <v>1033</v>
      </c>
      <c r="K489" t="s">
        <v>17</v>
      </c>
      <c r="L489" t="s">
        <v>1034</v>
      </c>
      <c r="M489" t="s">
        <v>18</v>
      </c>
      <c r="N489">
        <v>0</v>
      </c>
    </row>
    <row r="490" spans="1:14" x14ac:dyDescent="0.25">
      <c r="A490" t="s">
        <v>938</v>
      </c>
      <c r="B490" t="s">
        <v>27</v>
      </c>
      <c r="C490">
        <v>2365.39</v>
      </c>
      <c r="D490" t="s">
        <v>16</v>
      </c>
      <c r="E490">
        <v>287.24</v>
      </c>
      <c r="F490">
        <v>0</v>
      </c>
      <c r="G490">
        <v>2652.63</v>
      </c>
      <c r="H490" t="s">
        <v>16</v>
      </c>
      <c r="I490" t="s">
        <v>1036</v>
      </c>
      <c r="J490" t="s">
        <v>398</v>
      </c>
      <c r="K490" t="s">
        <v>17</v>
      </c>
      <c r="L490" t="s">
        <v>1037</v>
      </c>
      <c r="M490" t="s">
        <v>18</v>
      </c>
      <c r="N490">
        <v>0</v>
      </c>
    </row>
    <row r="491" spans="1:14" x14ac:dyDescent="0.25">
      <c r="A491" t="s">
        <v>945</v>
      </c>
      <c r="B491" t="s">
        <v>50</v>
      </c>
      <c r="C491">
        <v>12419.71</v>
      </c>
      <c r="D491" t="s">
        <v>16</v>
      </c>
      <c r="E491">
        <v>1854.96</v>
      </c>
      <c r="F491">
        <v>0</v>
      </c>
      <c r="G491">
        <v>14274.67</v>
      </c>
      <c r="H491" t="s">
        <v>16</v>
      </c>
      <c r="I491" t="s">
        <v>397</v>
      </c>
      <c r="J491" t="s">
        <v>1040</v>
      </c>
      <c r="K491" t="s">
        <v>17</v>
      </c>
      <c r="L491" t="s">
        <v>1039</v>
      </c>
      <c r="M491" t="s">
        <v>18</v>
      </c>
      <c r="N491">
        <v>0</v>
      </c>
    </row>
    <row r="492" spans="1:14" x14ac:dyDescent="0.25">
      <c r="A492" t="s">
        <v>945</v>
      </c>
      <c r="B492" t="s">
        <v>27</v>
      </c>
      <c r="C492">
        <v>102</v>
      </c>
      <c r="D492" t="s">
        <v>16</v>
      </c>
      <c r="E492">
        <v>0</v>
      </c>
      <c r="F492">
        <v>0</v>
      </c>
      <c r="G492">
        <v>102</v>
      </c>
      <c r="H492" t="s">
        <v>16</v>
      </c>
      <c r="I492" t="s">
        <v>1042</v>
      </c>
      <c r="J492" t="s">
        <v>17</v>
      </c>
      <c r="K492" t="s">
        <v>17</v>
      </c>
      <c r="L492" t="s">
        <v>1043</v>
      </c>
      <c r="M492" t="s">
        <v>18</v>
      </c>
      <c r="N492">
        <v>0</v>
      </c>
    </row>
    <row r="493" spans="1:14" x14ac:dyDescent="0.25">
      <c r="A493" t="s">
        <v>951</v>
      </c>
      <c r="B493" t="s">
        <v>50</v>
      </c>
      <c r="C493">
        <v>1507917.47</v>
      </c>
      <c r="D493" t="s">
        <v>16</v>
      </c>
      <c r="E493">
        <v>263137.49</v>
      </c>
      <c r="F493">
        <v>0</v>
      </c>
      <c r="G493">
        <v>1771054.96</v>
      </c>
      <c r="H493" t="s">
        <v>16</v>
      </c>
      <c r="I493" t="s">
        <v>1044</v>
      </c>
      <c r="J493" t="s">
        <v>1045</v>
      </c>
      <c r="K493" t="s">
        <v>17</v>
      </c>
      <c r="L493" t="s">
        <v>1046</v>
      </c>
      <c r="M493" t="s">
        <v>18</v>
      </c>
      <c r="N493">
        <v>0</v>
      </c>
    </row>
    <row r="494" spans="1:14" x14ac:dyDescent="0.25">
      <c r="A494" t="s">
        <v>951</v>
      </c>
      <c r="B494" t="s">
        <v>27</v>
      </c>
      <c r="C494">
        <v>320</v>
      </c>
      <c r="D494" t="s">
        <v>16</v>
      </c>
      <c r="E494">
        <v>0</v>
      </c>
      <c r="F494">
        <v>0</v>
      </c>
      <c r="G494">
        <v>320</v>
      </c>
      <c r="H494" t="s">
        <v>16</v>
      </c>
      <c r="I494" t="s">
        <v>245</v>
      </c>
      <c r="J494" t="s">
        <v>17</v>
      </c>
      <c r="K494" t="s">
        <v>17</v>
      </c>
      <c r="L494" t="s">
        <v>244</v>
      </c>
      <c r="M494" t="s">
        <v>18</v>
      </c>
      <c r="N494">
        <v>0</v>
      </c>
    </row>
    <row r="495" spans="1:14" x14ac:dyDescent="0.25">
      <c r="A495" t="s">
        <v>957</v>
      </c>
      <c r="B495" t="s">
        <v>50</v>
      </c>
      <c r="C495">
        <v>45899.14</v>
      </c>
      <c r="D495" t="s">
        <v>16</v>
      </c>
      <c r="E495">
        <v>13648.7</v>
      </c>
      <c r="F495">
        <v>0</v>
      </c>
      <c r="G495">
        <v>59547.839999999997</v>
      </c>
      <c r="H495" t="s">
        <v>16</v>
      </c>
      <c r="I495" t="s">
        <v>1048</v>
      </c>
      <c r="J495" t="s">
        <v>1049</v>
      </c>
      <c r="K495" t="s">
        <v>17</v>
      </c>
      <c r="L495" t="s">
        <v>1050</v>
      </c>
      <c r="M495" t="s">
        <v>18</v>
      </c>
      <c r="N495">
        <v>0</v>
      </c>
    </row>
    <row r="496" spans="1:14" x14ac:dyDescent="0.25">
      <c r="A496" t="s">
        <v>957</v>
      </c>
      <c r="B496" t="s">
        <v>152</v>
      </c>
      <c r="C496">
        <v>17010</v>
      </c>
      <c r="D496" t="s">
        <v>16</v>
      </c>
      <c r="E496">
        <v>0</v>
      </c>
      <c r="F496">
        <v>0</v>
      </c>
      <c r="G496">
        <v>17010</v>
      </c>
      <c r="H496" t="s">
        <v>16</v>
      </c>
      <c r="I496" t="s">
        <v>1052</v>
      </c>
      <c r="J496" t="s">
        <v>17</v>
      </c>
      <c r="K496" t="s">
        <v>17</v>
      </c>
      <c r="L496" t="s">
        <v>1054</v>
      </c>
      <c r="M496" t="s">
        <v>18</v>
      </c>
      <c r="N496">
        <v>0</v>
      </c>
    </row>
    <row r="497" spans="1:14" x14ac:dyDescent="0.25">
      <c r="A497" t="s">
        <v>963</v>
      </c>
      <c r="B497" t="s">
        <v>50</v>
      </c>
      <c r="C497">
        <v>410543.93</v>
      </c>
      <c r="D497" t="s">
        <v>16</v>
      </c>
      <c r="E497">
        <v>51019.45</v>
      </c>
      <c r="F497">
        <v>0</v>
      </c>
      <c r="G497">
        <v>461563.38</v>
      </c>
      <c r="H497" t="s">
        <v>16</v>
      </c>
      <c r="I497" t="s">
        <v>1053</v>
      </c>
      <c r="J497" t="s">
        <v>1057</v>
      </c>
      <c r="K497" t="s">
        <v>17</v>
      </c>
      <c r="L497" t="s">
        <v>1055</v>
      </c>
      <c r="M497" t="s">
        <v>18</v>
      </c>
      <c r="N497">
        <v>0</v>
      </c>
    </row>
    <row r="498" spans="1:14" x14ac:dyDescent="0.25">
      <c r="A498" t="s">
        <v>968</v>
      </c>
      <c r="B498" t="s">
        <v>50</v>
      </c>
      <c r="C498">
        <v>9150</v>
      </c>
      <c r="D498" t="s">
        <v>16</v>
      </c>
      <c r="E498">
        <v>13769</v>
      </c>
      <c r="F498">
        <v>0</v>
      </c>
      <c r="G498">
        <v>22919</v>
      </c>
      <c r="H498" t="s">
        <v>16</v>
      </c>
      <c r="I498" t="s">
        <v>1056</v>
      </c>
      <c r="J498" t="s">
        <v>1061</v>
      </c>
      <c r="K498" t="s">
        <v>17</v>
      </c>
      <c r="L498" t="s">
        <v>1059</v>
      </c>
      <c r="M498" t="s">
        <v>18</v>
      </c>
      <c r="N498">
        <v>0</v>
      </c>
    </row>
    <row r="499" spans="1:14" x14ac:dyDescent="0.25">
      <c r="A499" t="s">
        <v>968</v>
      </c>
      <c r="B499" t="s">
        <v>27</v>
      </c>
      <c r="C499">
        <v>20300</v>
      </c>
      <c r="D499" t="s">
        <v>16</v>
      </c>
      <c r="E499">
        <v>2700</v>
      </c>
      <c r="F499">
        <v>0</v>
      </c>
      <c r="G499">
        <v>23000</v>
      </c>
      <c r="H499" t="s">
        <v>16</v>
      </c>
      <c r="I499" t="s">
        <v>1060</v>
      </c>
      <c r="J499" t="s">
        <v>1064</v>
      </c>
      <c r="K499" t="s">
        <v>17</v>
      </c>
      <c r="L499" t="s">
        <v>1062</v>
      </c>
      <c r="M499" t="s">
        <v>18</v>
      </c>
      <c r="N499">
        <v>0</v>
      </c>
    </row>
    <row r="500" spans="1:14" x14ac:dyDescent="0.25">
      <c r="A500" t="s">
        <v>973</v>
      </c>
      <c r="B500" t="s">
        <v>50</v>
      </c>
      <c r="C500">
        <v>152805.54</v>
      </c>
      <c r="D500" t="s">
        <v>16</v>
      </c>
      <c r="E500">
        <v>20802.7</v>
      </c>
      <c r="F500">
        <v>0</v>
      </c>
      <c r="G500">
        <v>173608.24</v>
      </c>
      <c r="H500" t="s">
        <v>16</v>
      </c>
      <c r="I500" t="s">
        <v>1063</v>
      </c>
      <c r="J500" t="s">
        <v>1068</v>
      </c>
      <c r="K500" t="s">
        <v>17</v>
      </c>
      <c r="L500" t="s">
        <v>1066</v>
      </c>
      <c r="M500" t="s">
        <v>18</v>
      </c>
      <c r="N500">
        <v>0</v>
      </c>
    </row>
    <row r="501" spans="1:14" x14ac:dyDescent="0.25">
      <c r="A501" t="s">
        <v>973</v>
      </c>
      <c r="B501" t="s">
        <v>27</v>
      </c>
      <c r="C501">
        <v>7808.44</v>
      </c>
      <c r="D501" t="s">
        <v>16</v>
      </c>
      <c r="E501">
        <v>0</v>
      </c>
      <c r="F501">
        <v>0</v>
      </c>
      <c r="G501">
        <v>7808.44</v>
      </c>
      <c r="H501" t="s">
        <v>16</v>
      </c>
      <c r="I501" t="s">
        <v>1067</v>
      </c>
      <c r="J501" t="s">
        <v>17</v>
      </c>
      <c r="K501" t="s">
        <v>17</v>
      </c>
      <c r="L501" t="s">
        <v>1070</v>
      </c>
      <c r="M501" t="s">
        <v>18</v>
      </c>
      <c r="N501">
        <v>0</v>
      </c>
    </row>
    <row r="502" spans="1:14" x14ac:dyDescent="0.25">
      <c r="A502" t="s">
        <v>980</v>
      </c>
      <c r="B502" t="s">
        <v>50</v>
      </c>
      <c r="C502">
        <v>316265.27</v>
      </c>
      <c r="D502" t="s">
        <v>16</v>
      </c>
      <c r="E502">
        <v>75088.02</v>
      </c>
      <c r="F502">
        <v>0</v>
      </c>
      <c r="G502">
        <v>391353.29</v>
      </c>
      <c r="H502" t="s">
        <v>16</v>
      </c>
      <c r="I502" t="s">
        <v>1071</v>
      </c>
      <c r="J502" t="s">
        <v>1074</v>
      </c>
      <c r="K502" t="s">
        <v>17</v>
      </c>
      <c r="L502" t="s">
        <v>1073</v>
      </c>
      <c r="M502" t="s">
        <v>18</v>
      </c>
      <c r="N502">
        <v>0</v>
      </c>
    </row>
    <row r="503" spans="1:14" x14ac:dyDescent="0.25">
      <c r="A503" t="s">
        <v>980</v>
      </c>
      <c r="B503" t="s">
        <v>27</v>
      </c>
      <c r="C503">
        <v>13268.27</v>
      </c>
      <c r="D503" t="s">
        <v>16</v>
      </c>
      <c r="E503">
        <v>0</v>
      </c>
      <c r="F503">
        <v>0</v>
      </c>
      <c r="G503">
        <v>13268.27</v>
      </c>
      <c r="H503" t="s">
        <v>16</v>
      </c>
      <c r="I503" t="s">
        <v>210</v>
      </c>
      <c r="J503" t="s">
        <v>17</v>
      </c>
      <c r="K503" t="s">
        <v>17</v>
      </c>
      <c r="L503" t="s">
        <v>209</v>
      </c>
      <c r="M503" t="s">
        <v>18</v>
      </c>
      <c r="N503">
        <v>0</v>
      </c>
    </row>
    <row r="504" spans="1:14" x14ac:dyDescent="0.25">
      <c r="A504" t="s">
        <v>986</v>
      </c>
      <c r="B504" t="s">
        <v>50</v>
      </c>
      <c r="C504">
        <v>1962.67</v>
      </c>
      <c r="D504" t="s">
        <v>16</v>
      </c>
      <c r="E504">
        <v>190.82</v>
      </c>
      <c r="F504">
        <v>0</v>
      </c>
      <c r="G504">
        <v>2153.4899999999998</v>
      </c>
      <c r="H504" t="s">
        <v>16</v>
      </c>
      <c r="I504" t="s">
        <v>1076</v>
      </c>
      <c r="J504" t="s">
        <v>1077</v>
      </c>
      <c r="K504" t="s">
        <v>17</v>
      </c>
      <c r="L504" t="s">
        <v>1078</v>
      </c>
      <c r="M504" t="s">
        <v>18</v>
      </c>
      <c r="N504">
        <v>0</v>
      </c>
    </row>
    <row r="505" spans="1:14" x14ac:dyDescent="0.25">
      <c r="A505" t="s">
        <v>986</v>
      </c>
      <c r="B505" t="s">
        <v>27</v>
      </c>
      <c r="C505">
        <v>140</v>
      </c>
      <c r="D505" t="s">
        <v>16</v>
      </c>
      <c r="E505">
        <v>0</v>
      </c>
      <c r="F505">
        <v>0</v>
      </c>
      <c r="G505">
        <v>140</v>
      </c>
      <c r="H505" t="s">
        <v>16</v>
      </c>
      <c r="I505" t="s">
        <v>1080</v>
      </c>
      <c r="J505" t="s">
        <v>17</v>
      </c>
      <c r="K505" t="s">
        <v>17</v>
      </c>
      <c r="L505" t="s">
        <v>1081</v>
      </c>
      <c r="M505" t="s">
        <v>18</v>
      </c>
      <c r="N505">
        <v>0</v>
      </c>
    </row>
    <row r="506" spans="1:14" x14ac:dyDescent="0.25">
      <c r="A506" t="s">
        <v>992</v>
      </c>
      <c r="B506" t="s">
        <v>50</v>
      </c>
      <c r="C506">
        <v>5200</v>
      </c>
      <c r="D506" t="s">
        <v>16</v>
      </c>
      <c r="E506">
        <v>21700</v>
      </c>
      <c r="F506">
        <v>0</v>
      </c>
      <c r="G506">
        <v>26900</v>
      </c>
      <c r="H506" t="s">
        <v>16</v>
      </c>
      <c r="I506" t="s">
        <v>1083</v>
      </c>
      <c r="J506" t="s">
        <v>1085</v>
      </c>
      <c r="K506" t="s">
        <v>17</v>
      </c>
      <c r="L506" t="s">
        <v>1086</v>
      </c>
      <c r="M506" t="s">
        <v>18</v>
      </c>
      <c r="N506">
        <v>0</v>
      </c>
    </row>
    <row r="507" spans="1:14" x14ac:dyDescent="0.25">
      <c r="A507" t="s">
        <v>995</v>
      </c>
      <c r="B507" t="s">
        <v>50</v>
      </c>
      <c r="C507">
        <v>1500</v>
      </c>
      <c r="D507" t="s">
        <v>16</v>
      </c>
      <c r="E507">
        <v>31300</v>
      </c>
      <c r="F507">
        <v>0</v>
      </c>
      <c r="G507">
        <v>32800</v>
      </c>
      <c r="H507" t="s">
        <v>16</v>
      </c>
      <c r="I507" t="s">
        <v>1084</v>
      </c>
      <c r="J507" t="s">
        <v>1090</v>
      </c>
      <c r="K507" t="s">
        <v>17</v>
      </c>
      <c r="L507" t="s">
        <v>1088</v>
      </c>
      <c r="M507" t="s">
        <v>18</v>
      </c>
      <c r="N507">
        <v>0</v>
      </c>
    </row>
    <row r="508" spans="1:14" x14ac:dyDescent="0.25">
      <c r="A508" t="s">
        <v>998</v>
      </c>
      <c r="B508" t="s">
        <v>50</v>
      </c>
      <c r="C508">
        <v>23508.31</v>
      </c>
      <c r="D508" t="s">
        <v>16</v>
      </c>
      <c r="E508">
        <v>5689.03</v>
      </c>
      <c r="F508">
        <v>5689.03</v>
      </c>
      <c r="G508">
        <v>23508.31</v>
      </c>
      <c r="H508" t="s">
        <v>16</v>
      </c>
      <c r="I508" t="s">
        <v>1089</v>
      </c>
      <c r="J508" t="s">
        <v>1094</v>
      </c>
      <c r="K508" t="s">
        <v>1092</v>
      </c>
      <c r="L508" t="s">
        <v>1091</v>
      </c>
      <c r="M508" t="s">
        <v>18</v>
      </c>
      <c r="N508">
        <v>0</v>
      </c>
    </row>
    <row r="509" spans="1:14" x14ac:dyDescent="0.25">
      <c r="A509" t="s">
        <v>1001</v>
      </c>
      <c r="B509" t="s">
        <v>50</v>
      </c>
      <c r="C509">
        <v>7200</v>
      </c>
      <c r="D509" t="s">
        <v>16</v>
      </c>
      <c r="E509">
        <v>1200</v>
      </c>
      <c r="F509">
        <v>0</v>
      </c>
      <c r="G509">
        <v>8400</v>
      </c>
      <c r="H509" t="s">
        <v>16</v>
      </c>
      <c r="I509" t="s">
        <v>1096</v>
      </c>
      <c r="J509" t="s">
        <v>1098</v>
      </c>
      <c r="K509" t="s">
        <v>17</v>
      </c>
      <c r="L509" t="s">
        <v>1095</v>
      </c>
      <c r="M509" t="s">
        <v>18</v>
      </c>
      <c r="N509">
        <v>0</v>
      </c>
    </row>
    <row r="510" spans="1:14" x14ac:dyDescent="0.25">
      <c r="A510" t="s">
        <v>1005</v>
      </c>
      <c r="B510" t="s">
        <v>50</v>
      </c>
      <c r="C510">
        <v>21079.119999999999</v>
      </c>
      <c r="D510" t="s">
        <v>16</v>
      </c>
      <c r="E510">
        <v>7364.97</v>
      </c>
      <c r="F510">
        <v>0</v>
      </c>
      <c r="G510">
        <v>28444.09</v>
      </c>
      <c r="H510" t="s">
        <v>16</v>
      </c>
      <c r="I510" t="s">
        <v>1099</v>
      </c>
      <c r="J510" t="s">
        <v>1102</v>
      </c>
      <c r="K510" t="s">
        <v>17</v>
      </c>
      <c r="L510" t="s">
        <v>1101</v>
      </c>
      <c r="M510" t="s">
        <v>18</v>
      </c>
      <c r="N510">
        <v>0</v>
      </c>
    </row>
    <row r="511" spans="1:14" x14ac:dyDescent="0.25">
      <c r="A511" t="s">
        <v>1009</v>
      </c>
      <c r="B511" t="s">
        <v>50</v>
      </c>
      <c r="C511">
        <v>62336</v>
      </c>
      <c r="D511" t="s">
        <v>16</v>
      </c>
      <c r="E511">
        <v>9620.2999999999993</v>
      </c>
      <c r="F511">
        <v>0</v>
      </c>
      <c r="G511">
        <v>71956.3</v>
      </c>
      <c r="H511" t="s">
        <v>16</v>
      </c>
      <c r="I511" t="s">
        <v>1104</v>
      </c>
      <c r="J511" t="s">
        <v>149</v>
      </c>
      <c r="K511" t="s">
        <v>17</v>
      </c>
      <c r="L511" t="s">
        <v>1105</v>
      </c>
      <c r="M511" t="s">
        <v>18</v>
      </c>
      <c r="N511">
        <v>0</v>
      </c>
    </row>
    <row r="512" spans="1:14" x14ac:dyDescent="0.25">
      <c r="A512" t="s">
        <v>1009</v>
      </c>
      <c r="B512" t="s">
        <v>152</v>
      </c>
      <c r="C512">
        <v>10029</v>
      </c>
      <c r="D512" t="s">
        <v>16</v>
      </c>
      <c r="E512">
        <v>0</v>
      </c>
      <c r="F512">
        <v>0</v>
      </c>
      <c r="G512">
        <v>10029</v>
      </c>
      <c r="H512" t="s">
        <v>16</v>
      </c>
      <c r="I512" t="s">
        <v>148</v>
      </c>
      <c r="J512" t="s">
        <v>17</v>
      </c>
      <c r="K512" t="s">
        <v>17</v>
      </c>
      <c r="L512" t="s">
        <v>1107</v>
      </c>
      <c r="M512" t="s">
        <v>18</v>
      </c>
      <c r="N512">
        <v>0</v>
      </c>
    </row>
    <row r="513" spans="1:14" x14ac:dyDescent="0.25">
      <c r="A513" t="s">
        <v>1009</v>
      </c>
      <c r="B513" t="s">
        <v>27</v>
      </c>
      <c r="C513">
        <v>28070</v>
      </c>
      <c r="D513" t="s">
        <v>16</v>
      </c>
      <c r="E513">
        <v>7260</v>
      </c>
      <c r="F513">
        <v>0</v>
      </c>
      <c r="G513">
        <v>35330</v>
      </c>
      <c r="H513" t="s">
        <v>16</v>
      </c>
      <c r="I513" t="s">
        <v>1109</v>
      </c>
      <c r="J513" t="s">
        <v>5174</v>
      </c>
      <c r="K513" t="s">
        <v>17</v>
      </c>
      <c r="L513" t="s">
        <v>1108</v>
      </c>
      <c r="M513" t="s">
        <v>18</v>
      </c>
      <c r="N513">
        <v>0</v>
      </c>
    </row>
    <row r="514" spans="1:14" x14ac:dyDescent="0.25">
      <c r="A514" t="s">
        <v>1020</v>
      </c>
      <c r="B514" t="s">
        <v>50</v>
      </c>
      <c r="C514">
        <v>1000299.25</v>
      </c>
      <c r="D514" t="s">
        <v>16</v>
      </c>
      <c r="E514">
        <v>129670.12</v>
      </c>
      <c r="F514">
        <v>384.75</v>
      </c>
      <c r="G514">
        <v>1129584.6200000001</v>
      </c>
      <c r="H514" t="s">
        <v>16</v>
      </c>
      <c r="I514" t="s">
        <v>5865</v>
      </c>
      <c r="J514" t="s">
        <v>5867</v>
      </c>
      <c r="K514" t="s">
        <v>5175</v>
      </c>
      <c r="L514" t="s">
        <v>5864</v>
      </c>
      <c r="M514" t="s">
        <v>18</v>
      </c>
      <c r="N514">
        <v>0</v>
      </c>
    </row>
    <row r="515" spans="1:14" x14ac:dyDescent="0.25">
      <c r="A515" t="s">
        <v>1024</v>
      </c>
      <c r="B515" t="s">
        <v>50</v>
      </c>
      <c r="C515">
        <v>7825.55</v>
      </c>
      <c r="D515" t="s">
        <v>16</v>
      </c>
      <c r="E515">
        <v>483.5</v>
      </c>
      <c r="F515">
        <v>0</v>
      </c>
      <c r="G515">
        <v>8309.0499999999993</v>
      </c>
      <c r="H515" t="s">
        <v>16</v>
      </c>
      <c r="I515" t="s">
        <v>5866</v>
      </c>
      <c r="J515" t="s">
        <v>1115</v>
      </c>
      <c r="K515" t="s">
        <v>17</v>
      </c>
      <c r="L515" t="s">
        <v>1113</v>
      </c>
      <c r="M515" t="s">
        <v>18</v>
      </c>
      <c r="N515">
        <v>0</v>
      </c>
    </row>
    <row r="516" spans="1:14" x14ac:dyDescent="0.25">
      <c r="A516" t="s">
        <v>252</v>
      </c>
      <c r="B516" t="s">
        <v>50</v>
      </c>
      <c r="C516">
        <v>1125</v>
      </c>
      <c r="D516" t="s">
        <v>16</v>
      </c>
      <c r="E516">
        <v>0</v>
      </c>
      <c r="F516">
        <v>0</v>
      </c>
      <c r="G516">
        <v>1125</v>
      </c>
      <c r="H516" t="s">
        <v>16</v>
      </c>
      <c r="I516" t="s">
        <v>1114</v>
      </c>
      <c r="J516" t="s">
        <v>17</v>
      </c>
      <c r="K516" t="s">
        <v>17</v>
      </c>
      <c r="L516" t="s">
        <v>5868</v>
      </c>
      <c r="M516" t="s">
        <v>18</v>
      </c>
      <c r="N516">
        <v>0</v>
      </c>
    </row>
    <row r="517" spans="1:14" x14ac:dyDescent="0.25">
      <c r="A517" t="s">
        <v>1028</v>
      </c>
      <c r="B517" t="s">
        <v>50</v>
      </c>
      <c r="C517">
        <v>3500</v>
      </c>
      <c r="D517" t="s">
        <v>16</v>
      </c>
      <c r="E517">
        <v>0</v>
      </c>
      <c r="F517">
        <v>0</v>
      </c>
      <c r="G517">
        <v>3500</v>
      </c>
      <c r="H517" t="s">
        <v>16</v>
      </c>
      <c r="I517" t="s">
        <v>5870</v>
      </c>
      <c r="J517" t="s">
        <v>17</v>
      </c>
      <c r="K517" t="s">
        <v>17</v>
      </c>
      <c r="L517" t="s">
        <v>5869</v>
      </c>
      <c r="M517" t="s">
        <v>18</v>
      </c>
      <c r="N517">
        <v>0</v>
      </c>
    </row>
    <row r="518" spans="1:14" x14ac:dyDescent="0.25">
      <c r="A518" t="s">
        <v>1031</v>
      </c>
      <c r="B518" t="s">
        <v>50</v>
      </c>
      <c r="C518">
        <v>107248.75</v>
      </c>
      <c r="D518" t="s">
        <v>16</v>
      </c>
      <c r="E518">
        <v>13033.71</v>
      </c>
      <c r="F518">
        <v>0</v>
      </c>
      <c r="G518">
        <v>120282.46</v>
      </c>
      <c r="H518" t="s">
        <v>16</v>
      </c>
      <c r="I518" t="s">
        <v>5871</v>
      </c>
      <c r="J518" t="s">
        <v>1118</v>
      </c>
      <c r="K518" t="s">
        <v>17</v>
      </c>
      <c r="L518" t="s">
        <v>1119</v>
      </c>
      <c r="M518" t="s">
        <v>18</v>
      </c>
      <c r="N518">
        <v>0</v>
      </c>
    </row>
    <row r="519" spans="1:14" x14ac:dyDescent="0.25">
      <c r="A519" t="s">
        <v>1035</v>
      </c>
      <c r="B519" t="s">
        <v>50</v>
      </c>
      <c r="C519">
        <v>4300</v>
      </c>
      <c r="D519" t="s">
        <v>16</v>
      </c>
      <c r="E519">
        <v>0</v>
      </c>
      <c r="F519">
        <v>0</v>
      </c>
      <c r="G519">
        <v>4300</v>
      </c>
      <c r="H519" t="s">
        <v>16</v>
      </c>
      <c r="I519" t="s">
        <v>1121</v>
      </c>
      <c r="J519" t="s">
        <v>17</v>
      </c>
      <c r="K519" t="s">
        <v>17</v>
      </c>
      <c r="L519" t="s">
        <v>1123</v>
      </c>
      <c r="M519" t="s">
        <v>18</v>
      </c>
      <c r="N519">
        <v>0</v>
      </c>
    </row>
    <row r="520" spans="1:14" x14ac:dyDescent="0.25">
      <c r="A520" t="s">
        <v>1035</v>
      </c>
      <c r="B520" t="s">
        <v>27</v>
      </c>
      <c r="C520">
        <v>185</v>
      </c>
      <c r="D520" t="s">
        <v>16</v>
      </c>
      <c r="E520">
        <v>0</v>
      </c>
      <c r="F520">
        <v>0</v>
      </c>
      <c r="G520">
        <v>185</v>
      </c>
      <c r="H520" t="s">
        <v>16</v>
      </c>
      <c r="I520" t="s">
        <v>1122</v>
      </c>
      <c r="J520" t="s">
        <v>17</v>
      </c>
      <c r="K520" t="s">
        <v>17</v>
      </c>
      <c r="L520" t="s">
        <v>1125</v>
      </c>
      <c r="M520" t="s">
        <v>18</v>
      </c>
      <c r="N520">
        <v>0</v>
      </c>
    </row>
    <row r="521" spans="1:14" x14ac:dyDescent="0.25">
      <c r="A521" t="s">
        <v>396</v>
      </c>
      <c r="B521" t="s">
        <v>50</v>
      </c>
      <c r="C521">
        <v>440</v>
      </c>
      <c r="D521" t="s">
        <v>16</v>
      </c>
      <c r="E521">
        <v>110</v>
      </c>
      <c r="F521">
        <v>0</v>
      </c>
      <c r="G521">
        <v>550</v>
      </c>
      <c r="H521" t="s">
        <v>16</v>
      </c>
      <c r="I521" t="s">
        <v>1128</v>
      </c>
      <c r="J521" t="s">
        <v>1126</v>
      </c>
      <c r="K521" t="s">
        <v>17</v>
      </c>
      <c r="L521" t="s">
        <v>1127</v>
      </c>
      <c r="M521" t="s">
        <v>18</v>
      </c>
      <c r="N521">
        <v>0</v>
      </c>
    </row>
    <row r="522" spans="1:14" x14ac:dyDescent="0.25">
      <c r="A522" t="s">
        <v>1038</v>
      </c>
      <c r="B522" t="s">
        <v>50</v>
      </c>
      <c r="C522">
        <v>18.489999999999998</v>
      </c>
      <c r="D522" t="s">
        <v>16</v>
      </c>
      <c r="E522">
        <v>0</v>
      </c>
      <c r="F522">
        <v>0</v>
      </c>
      <c r="G522">
        <v>18.489999999999998</v>
      </c>
      <c r="H522" t="s">
        <v>16</v>
      </c>
      <c r="I522" t="s">
        <v>1130</v>
      </c>
      <c r="J522" t="s">
        <v>17</v>
      </c>
      <c r="K522" t="s">
        <v>17</v>
      </c>
      <c r="L522" t="s">
        <v>1132</v>
      </c>
      <c r="M522" t="s">
        <v>18</v>
      </c>
      <c r="N522">
        <v>0</v>
      </c>
    </row>
    <row r="523" spans="1:14" x14ac:dyDescent="0.25">
      <c r="A523" t="s">
        <v>1038</v>
      </c>
      <c r="B523" t="s">
        <v>27</v>
      </c>
      <c r="C523">
        <v>168.43</v>
      </c>
      <c r="D523" t="s">
        <v>16</v>
      </c>
      <c r="E523">
        <v>0</v>
      </c>
      <c r="F523">
        <v>0</v>
      </c>
      <c r="G523">
        <v>168.43</v>
      </c>
      <c r="H523" t="s">
        <v>16</v>
      </c>
      <c r="I523" t="s">
        <v>1131</v>
      </c>
      <c r="J523" t="s">
        <v>17</v>
      </c>
      <c r="K523" t="s">
        <v>17</v>
      </c>
      <c r="L523" t="s">
        <v>5872</v>
      </c>
      <c r="M523" t="s">
        <v>18</v>
      </c>
      <c r="N523">
        <v>0</v>
      </c>
    </row>
    <row r="524" spans="1:14" x14ac:dyDescent="0.25">
      <c r="A524" t="s">
        <v>1041</v>
      </c>
      <c r="B524" t="s">
        <v>50</v>
      </c>
      <c r="C524">
        <v>490</v>
      </c>
      <c r="D524" t="s">
        <v>16</v>
      </c>
      <c r="E524">
        <v>0</v>
      </c>
      <c r="F524">
        <v>0</v>
      </c>
      <c r="G524">
        <v>490</v>
      </c>
      <c r="H524" t="s">
        <v>16</v>
      </c>
      <c r="I524" t="s">
        <v>5875</v>
      </c>
      <c r="J524" t="s">
        <v>17</v>
      </c>
      <c r="K524" t="s">
        <v>17</v>
      </c>
      <c r="L524" t="s">
        <v>5874</v>
      </c>
      <c r="M524" t="s">
        <v>18</v>
      </c>
      <c r="N524">
        <v>0</v>
      </c>
    </row>
    <row r="525" spans="1:14" x14ac:dyDescent="0.25">
      <c r="A525" t="s">
        <v>243</v>
      </c>
      <c r="B525" t="s">
        <v>50</v>
      </c>
      <c r="C525">
        <v>124056.57</v>
      </c>
      <c r="D525" t="s">
        <v>16</v>
      </c>
      <c r="E525">
        <v>22115</v>
      </c>
      <c r="F525">
        <v>0</v>
      </c>
      <c r="G525">
        <v>146171.57</v>
      </c>
      <c r="H525" t="s">
        <v>16</v>
      </c>
      <c r="I525" t="s">
        <v>5873</v>
      </c>
      <c r="J525" t="s">
        <v>1135</v>
      </c>
      <c r="K525" t="s">
        <v>17</v>
      </c>
      <c r="L525" t="s">
        <v>1134</v>
      </c>
      <c r="M525" t="s">
        <v>18</v>
      </c>
      <c r="N525">
        <v>0</v>
      </c>
    </row>
    <row r="526" spans="1:14" x14ac:dyDescent="0.25">
      <c r="A526" t="s">
        <v>243</v>
      </c>
      <c r="B526" t="s">
        <v>27</v>
      </c>
      <c r="C526">
        <v>1600</v>
      </c>
      <c r="D526" t="s">
        <v>16</v>
      </c>
      <c r="E526">
        <v>900</v>
      </c>
      <c r="F526">
        <v>0</v>
      </c>
      <c r="G526">
        <v>2500</v>
      </c>
      <c r="H526" t="s">
        <v>16</v>
      </c>
      <c r="I526" t="s">
        <v>1138</v>
      </c>
      <c r="J526" t="s">
        <v>1136</v>
      </c>
      <c r="K526" t="s">
        <v>17</v>
      </c>
      <c r="L526" t="s">
        <v>1137</v>
      </c>
      <c r="M526" t="s">
        <v>18</v>
      </c>
      <c r="N526">
        <v>0</v>
      </c>
    </row>
    <row r="527" spans="1:14" x14ac:dyDescent="0.25">
      <c r="A527" t="s">
        <v>1047</v>
      </c>
      <c r="B527" t="s">
        <v>50</v>
      </c>
      <c r="C527">
        <v>1030.19</v>
      </c>
      <c r="D527" t="s">
        <v>16</v>
      </c>
      <c r="E527">
        <v>114.16</v>
      </c>
      <c r="F527">
        <v>0</v>
      </c>
      <c r="G527">
        <v>1144.3499999999999</v>
      </c>
      <c r="H527" t="s">
        <v>16</v>
      </c>
      <c r="I527" t="s">
        <v>1140</v>
      </c>
      <c r="J527" t="s">
        <v>1143</v>
      </c>
      <c r="K527" t="s">
        <v>17</v>
      </c>
      <c r="L527" t="s">
        <v>1141</v>
      </c>
      <c r="M527" t="s">
        <v>18</v>
      </c>
      <c r="N527">
        <v>0</v>
      </c>
    </row>
    <row r="528" spans="1:14" x14ac:dyDescent="0.25">
      <c r="A528" t="s">
        <v>1051</v>
      </c>
      <c r="B528" t="s">
        <v>50</v>
      </c>
      <c r="C528">
        <v>16753.8</v>
      </c>
      <c r="D528" t="s">
        <v>16</v>
      </c>
      <c r="E528">
        <v>991</v>
      </c>
      <c r="F528">
        <v>0</v>
      </c>
      <c r="G528">
        <v>17744.8</v>
      </c>
      <c r="H528" t="s">
        <v>16</v>
      </c>
      <c r="I528" t="s">
        <v>1147</v>
      </c>
      <c r="J528" t="s">
        <v>1148</v>
      </c>
      <c r="K528" t="s">
        <v>17</v>
      </c>
      <c r="L528" t="s">
        <v>1149</v>
      </c>
      <c r="M528" t="s">
        <v>18</v>
      </c>
      <c r="N528">
        <v>0</v>
      </c>
    </row>
    <row r="529" spans="1:14" x14ac:dyDescent="0.25">
      <c r="A529" t="s">
        <v>1051</v>
      </c>
      <c r="B529" t="s">
        <v>27</v>
      </c>
      <c r="C529">
        <v>7422.9</v>
      </c>
      <c r="D529" t="s">
        <v>16</v>
      </c>
      <c r="E529">
        <v>1237.1500000000001</v>
      </c>
      <c r="F529">
        <v>0</v>
      </c>
      <c r="G529">
        <v>8660.0499999999993</v>
      </c>
      <c r="H529" t="s">
        <v>16</v>
      </c>
      <c r="I529" t="s">
        <v>1151</v>
      </c>
      <c r="J529" t="s">
        <v>1154</v>
      </c>
      <c r="K529" t="s">
        <v>17</v>
      </c>
      <c r="L529" t="s">
        <v>1152</v>
      </c>
      <c r="M529" t="s">
        <v>18</v>
      </c>
      <c r="N529">
        <v>0</v>
      </c>
    </row>
    <row r="530" spans="1:14" x14ac:dyDescent="0.25">
      <c r="A530" t="s">
        <v>1058</v>
      </c>
      <c r="B530" t="s">
        <v>50</v>
      </c>
      <c r="C530">
        <v>924942.64</v>
      </c>
      <c r="D530" t="s">
        <v>16</v>
      </c>
      <c r="E530">
        <v>118903.03999999999</v>
      </c>
      <c r="F530">
        <v>0</v>
      </c>
      <c r="G530">
        <v>1043845.68</v>
      </c>
      <c r="H530" t="s">
        <v>16</v>
      </c>
      <c r="I530" t="s">
        <v>1155</v>
      </c>
      <c r="J530" t="s">
        <v>6965</v>
      </c>
      <c r="K530" t="s">
        <v>17</v>
      </c>
      <c r="L530" t="s">
        <v>1157</v>
      </c>
      <c r="M530" t="s">
        <v>18</v>
      </c>
      <c r="N530">
        <v>0</v>
      </c>
    </row>
    <row r="531" spans="1:14" x14ac:dyDescent="0.25">
      <c r="A531" t="s">
        <v>1058</v>
      </c>
      <c r="B531" t="s">
        <v>27</v>
      </c>
      <c r="C531">
        <v>5329.34</v>
      </c>
      <c r="D531" t="s">
        <v>16</v>
      </c>
      <c r="E531">
        <v>876.98</v>
      </c>
      <c r="F531">
        <v>0</v>
      </c>
      <c r="G531">
        <v>6206.32</v>
      </c>
      <c r="H531" t="s">
        <v>16</v>
      </c>
      <c r="I531" t="s">
        <v>6966</v>
      </c>
      <c r="J531" t="s">
        <v>6967</v>
      </c>
      <c r="K531" t="s">
        <v>17</v>
      </c>
      <c r="L531" t="s">
        <v>1158</v>
      </c>
      <c r="M531" t="s">
        <v>18</v>
      </c>
      <c r="N531">
        <v>0</v>
      </c>
    </row>
    <row r="532" spans="1:14" x14ac:dyDescent="0.25">
      <c r="A532" t="s">
        <v>1065</v>
      </c>
      <c r="B532" t="s">
        <v>50</v>
      </c>
      <c r="C532">
        <v>141210.16</v>
      </c>
      <c r="D532" t="s">
        <v>16</v>
      </c>
      <c r="E532">
        <v>17651.27</v>
      </c>
      <c r="F532">
        <v>0</v>
      </c>
      <c r="G532">
        <v>158861.43</v>
      </c>
      <c r="H532" t="s">
        <v>16</v>
      </c>
      <c r="I532" t="s">
        <v>6968</v>
      </c>
      <c r="J532" t="s">
        <v>1162</v>
      </c>
      <c r="K532" t="s">
        <v>17</v>
      </c>
      <c r="L532" t="s">
        <v>1160</v>
      </c>
      <c r="M532" t="s">
        <v>18</v>
      </c>
      <c r="N532">
        <v>0</v>
      </c>
    </row>
    <row r="533" spans="1:14" x14ac:dyDescent="0.25">
      <c r="A533" t="s">
        <v>1069</v>
      </c>
      <c r="B533" t="s">
        <v>50</v>
      </c>
      <c r="C533">
        <v>208.24</v>
      </c>
      <c r="D533" t="s">
        <v>16</v>
      </c>
      <c r="E533">
        <v>130.16</v>
      </c>
      <c r="F533">
        <v>0</v>
      </c>
      <c r="G533">
        <v>338.4</v>
      </c>
      <c r="H533" t="s">
        <v>16</v>
      </c>
      <c r="I533" t="s">
        <v>6969</v>
      </c>
      <c r="J533" t="s">
        <v>1163</v>
      </c>
      <c r="K533" t="s">
        <v>17</v>
      </c>
      <c r="L533" t="s">
        <v>6970</v>
      </c>
      <c r="M533" t="s">
        <v>18</v>
      </c>
      <c r="N533">
        <v>0</v>
      </c>
    </row>
    <row r="534" spans="1:14" x14ac:dyDescent="0.25">
      <c r="A534" t="s">
        <v>1072</v>
      </c>
      <c r="B534" t="s">
        <v>50</v>
      </c>
      <c r="C534">
        <v>216736.02</v>
      </c>
      <c r="D534" t="s">
        <v>16</v>
      </c>
      <c r="E534">
        <v>0</v>
      </c>
      <c r="F534">
        <v>0</v>
      </c>
      <c r="G534">
        <v>216736.02</v>
      </c>
      <c r="H534" t="s">
        <v>16</v>
      </c>
      <c r="I534" t="s">
        <v>6971</v>
      </c>
      <c r="J534" t="s">
        <v>17</v>
      </c>
      <c r="K534" t="s">
        <v>17</v>
      </c>
      <c r="L534" t="s">
        <v>6972</v>
      </c>
      <c r="M534" t="s">
        <v>18</v>
      </c>
      <c r="N534">
        <v>0</v>
      </c>
    </row>
    <row r="535" spans="1:14" x14ac:dyDescent="0.25">
      <c r="A535" t="s">
        <v>208</v>
      </c>
      <c r="B535" t="s">
        <v>50</v>
      </c>
      <c r="C535">
        <v>21479.55</v>
      </c>
      <c r="D535" t="s">
        <v>16</v>
      </c>
      <c r="E535">
        <v>0</v>
      </c>
      <c r="F535">
        <v>0</v>
      </c>
      <c r="G535">
        <v>21479.55</v>
      </c>
      <c r="H535" t="s">
        <v>16</v>
      </c>
      <c r="I535" t="s">
        <v>1166</v>
      </c>
      <c r="J535" t="s">
        <v>17</v>
      </c>
      <c r="K535" t="s">
        <v>17</v>
      </c>
      <c r="L535" t="s">
        <v>1168</v>
      </c>
      <c r="M535" t="s">
        <v>18</v>
      </c>
      <c r="N535">
        <v>0</v>
      </c>
    </row>
    <row r="536" spans="1:14" x14ac:dyDescent="0.25">
      <c r="A536" t="s">
        <v>1075</v>
      </c>
      <c r="B536" t="s">
        <v>50</v>
      </c>
      <c r="C536">
        <v>1011337.91</v>
      </c>
      <c r="D536" t="s">
        <v>16</v>
      </c>
      <c r="E536">
        <v>127788.68</v>
      </c>
      <c r="F536">
        <v>0</v>
      </c>
      <c r="G536">
        <v>1139126.5900000001</v>
      </c>
      <c r="H536" t="s">
        <v>16</v>
      </c>
      <c r="I536" t="s">
        <v>1167</v>
      </c>
      <c r="J536" t="s">
        <v>1172</v>
      </c>
      <c r="K536" t="s">
        <v>17</v>
      </c>
      <c r="L536" t="s">
        <v>1170</v>
      </c>
      <c r="M536" t="s">
        <v>18</v>
      </c>
      <c r="N536">
        <v>0</v>
      </c>
    </row>
    <row r="537" spans="1:14" x14ac:dyDescent="0.25">
      <c r="A537" t="s">
        <v>1079</v>
      </c>
      <c r="B537" t="s">
        <v>50</v>
      </c>
      <c r="C537">
        <v>180.88</v>
      </c>
      <c r="D537" t="s">
        <v>16</v>
      </c>
      <c r="E537">
        <v>0</v>
      </c>
      <c r="F537">
        <v>0</v>
      </c>
      <c r="G537">
        <v>180.88</v>
      </c>
      <c r="H537" t="s">
        <v>16</v>
      </c>
      <c r="I537" t="s">
        <v>1171</v>
      </c>
      <c r="J537" t="s">
        <v>17</v>
      </c>
      <c r="K537" t="s">
        <v>17</v>
      </c>
      <c r="L537" t="s">
        <v>1174</v>
      </c>
      <c r="M537" t="s">
        <v>18</v>
      </c>
      <c r="N537">
        <v>0</v>
      </c>
    </row>
    <row r="538" spans="1:14" x14ac:dyDescent="0.25">
      <c r="A538" t="s">
        <v>5728</v>
      </c>
      <c r="B538" t="s">
        <v>50</v>
      </c>
      <c r="C538">
        <v>67660</v>
      </c>
      <c r="D538" t="s">
        <v>16</v>
      </c>
      <c r="E538">
        <v>0</v>
      </c>
      <c r="F538">
        <v>0</v>
      </c>
      <c r="G538">
        <v>67660</v>
      </c>
      <c r="H538" t="s">
        <v>16</v>
      </c>
      <c r="I538" t="s">
        <v>1175</v>
      </c>
      <c r="J538" t="s">
        <v>17</v>
      </c>
      <c r="K538" t="s">
        <v>17</v>
      </c>
      <c r="L538" t="s">
        <v>1177</v>
      </c>
      <c r="M538" t="s">
        <v>18</v>
      </c>
      <c r="N538">
        <v>0</v>
      </c>
    </row>
    <row r="539" spans="1:14" x14ac:dyDescent="0.25">
      <c r="A539" t="s">
        <v>1082</v>
      </c>
      <c r="B539" t="s">
        <v>50</v>
      </c>
      <c r="C539">
        <v>3498568.2</v>
      </c>
      <c r="D539" t="s">
        <v>16</v>
      </c>
      <c r="E539">
        <v>387036.62</v>
      </c>
      <c r="F539">
        <v>2.76</v>
      </c>
      <c r="G539">
        <v>3885602.06</v>
      </c>
      <c r="H539" t="s">
        <v>16</v>
      </c>
      <c r="I539" t="s">
        <v>1179</v>
      </c>
      <c r="J539" t="s">
        <v>6975</v>
      </c>
      <c r="K539" t="s">
        <v>6973</v>
      </c>
      <c r="L539" t="s">
        <v>1178</v>
      </c>
      <c r="M539" t="s">
        <v>18</v>
      </c>
      <c r="N539">
        <v>0</v>
      </c>
    </row>
    <row r="540" spans="1:14" x14ac:dyDescent="0.25">
      <c r="A540" t="s">
        <v>1087</v>
      </c>
      <c r="B540" t="s">
        <v>50</v>
      </c>
      <c r="C540">
        <v>110732.1</v>
      </c>
      <c r="D540" t="s">
        <v>16</v>
      </c>
      <c r="E540">
        <v>22804.82</v>
      </c>
      <c r="F540">
        <v>0</v>
      </c>
      <c r="G540">
        <v>133536.92000000001</v>
      </c>
      <c r="H540" t="s">
        <v>16</v>
      </c>
      <c r="I540" t="s">
        <v>1181</v>
      </c>
      <c r="J540" t="s">
        <v>6976</v>
      </c>
      <c r="K540" t="s">
        <v>17</v>
      </c>
      <c r="L540" t="s">
        <v>6974</v>
      </c>
      <c r="M540" t="s">
        <v>18</v>
      </c>
      <c r="N540">
        <v>0</v>
      </c>
    </row>
    <row r="541" spans="1:14" x14ac:dyDescent="0.25">
      <c r="A541" t="s">
        <v>1093</v>
      </c>
      <c r="B541" t="s">
        <v>50</v>
      </c>
      <c r="C541">
        <v>58112.76</v>
      </c>
      <c r="D541" t="s">
        <v>16</v>
      </c>
      <c r="E541">
        <v>7091.2</v>
      </c>
      <c r="F541">
        <v>0</v>
      </c>
      <c r="G541">
        <v>65203.96</v>
      </c>
      <c r="H541" t="s">
        <v>16</v>
      </c>
      <c r="I541" t="s">
        <v>1183</v>
      </c>
      <c r="J541" t="s">
        <v>1187</v>
      </c>
      <c r="K541" t="s">
        <v>17</v>
      </c>
      <c r="L541" t="s">
        <v>1185</v>
      </c>
      <c r="M541" t="s">
        <v>18</v>
      </c>
      <c r="N541">
        <v>0</v>
      </c>
    </row>
    <row r="542" spans="1:14" x14ac:dyDescent="0.25">
      <c r="A542" t="s">
        <v>1097</v>
      </c>
      <c r="B542" t="s">
        <v>50</v>
      </c>
      <c r="C542">
        <v>196770</v>
      </c>
      <c r="D542" t="s">
        <v>16</v>
      </c>
      <c r="E542">
        <v>0</v>
      </c>
      <c r="F542">
        <v>0</v>
      </c>
      <c r="G542">
        <v>196770</v>
      </c>
      <c r="H542" t="s">
        <v>16</v>
      </c>
      <c r="I542" t="s">
        <v>1186</v>
      </c>
      <c r="J542" t="s">
        <v>17</v>
      </c>
      <c r="K542" t="s">
        <v>17</v>
      </c>
      <c r="L542" t="s">
        <v>1189</v>
      </c>
      <c r="M542" t="s">
        <v>18</v>
      </c>
      <c r="N542">
        <v>0</v>
      </c>
    </row>
    <row r="543" spans="1:14" x14ac:dyDescent="0.25">
      <c r="A543" t="s">
        <v>1100</v>
      </c>
      <c r="B543" t="s">
        <v>50</v>
      </c>
      <c r="C543">
        <v>203.83</v>
      </c>
      <c r="D543" t="s">
        <v>16</v>
      </c>
      <c r="E543">
        <v>1973.42</v>
      </c>
      <c r="F543">
        <v>0</v>
      </c>
      <c r="G543">
        <v>2177.25</v>
      </c>
      <c r="H543" t="s">
        <v>16</v>
      </c>
      <c r="I543" t="s">
        <v>1191</v>
      </c>
      <c r="J543" t="s">
        <v>1193</v>
      </c>
      <c r="K543" t="s">
        <v>17</v>
      </c>
      <c r="L543" t="s">
        <v>1190</v>
      </c>
      <c r="M543" t="s">
        <v>18</v>
      </c>
      <c r="N543">
        <v>0</v>
      </c>
    </row>
    <row r="544" spans="1:14" x14ac:dyDescent="0.25">
      <c r="A544" t="s">
        <v>1103</v>
      </c>
      <c r="B544" t="s">
        <v>50</v>
      </c>
      <c r="C544">
        <v>111428.17</v>
      </c>
      <c r="D544" t="s">
        <v>16</v>
      </c>
      <c r="E544">
        <v>0</v>
      </c>
      <c r="F544">
        <v>0</v>
      </c>
      <c r="G544">
        <v>111428.17</v>
      </c>
      <c r="H544" t="s">
        <v>16</v>
      </c>
      <c r="I544" t="s">
        <v>1195</v>
      </c>
      <c r="J544" t="s">
        <v>17</v>
      </c>
      <c r="K544" t="s">
        <v>17</v>
      </c>
      <c r="L544" t="s">
        <v>1194</v>
      </c>
      <c r="M544" t="s">
        <v>18</v>
      </c>
      <c r="N544">
        <v>0</v>
      </c>
    </row>
    <row r="545" spans="1:14" x14ac:dyDescent="0.25">
      <c r="A545" t="s">
        <v>147</v>
      </c>
      <c r="B545" t="s">
        <v>50</v>
      </c>
      <c r="C545">
        <v>27962.47</v>
      </c>
      <c r="D545" t="s">
        <v>16</v>
      </c>
      <c r="E545">
        <v>0</v>
      </c>
      <c r="F545">
        <v>0</v>
      </c>
      <c r="G545">
        <v>27962.47</v>
      </c>
      <c r="H545" t="s">
        <v>16</v>
      </c>
      <c r="I545" t="s">
        <v>1197</v>
      </c>
      <c r="J545" t="s">
        <v>17</v>
      </c>
      <c r="K545" t="s">
        <v>17</v>
      </c>
      <c r="L545" t="s">
        <v>1199</v>
      </c>
      <c r="M545" t="s">
        <v>18</v>
      </c>
      <c r="N545">
        <v>0</v>
      </c>
    </row>
    <row r="546" spans="1:14" x14ac:dyDescent="0.25">
      <c r="A546" t="s">
        <v>1106</v>
      </c>
      <c r="B546" t="s">
        <v>50</v>
      </c>
      <c r="C546">
        <v>144680.57</v>
      </c>
      <c r="D546" t="s">
        <v>16</v>
      </c>
      <c r="E546">
        <v>6.78</v>
      </c>
      <c r="F546">
        <v>3.39</v>
      </c>
      <c r="G546">
        <v>144683.96</v>
      </c>
      <c r="H546" t="s">
        <v>16</v>
      </c>
      <c r="I546" t="s">
        <v>1198</v>
      </c>
      <c r="J546" t="s">
        <v>1202</v>
      </c>
      <c r="K546" t="s">
        <v>1203</v>
      </c>
      <c r="L546" t="s">
        <v>1201</v>
      </c>
      <c r="M546" t="s">
        <v>18</v>
      </c>
      <c r="N546">
        <v>0</v>
      </c>
    </row>
    <row r="547" spans="1:14" x14ac:dyDescent="0.25">
      <c r="A547" t="s">
        <v>1110</v>
      </c>
      <c r="B547" t="s">
        <v>152</v>
      </c>
      <c r="C547">
        <v>75370.37</v>
      </c>
      <c r="D547" t="s">
        <v>16</v>
      </c>
      <c r="E547">
        <v>0</v>
      </c>
      <c r="F547">
        <v>0</v>
      </c>
      <c r="G547">
        <v>75370.37</v>
      </c>
      <c r="H547" t="s">
        <v>16</v>
      </c>
      <c r="I547" t="s">
        <v>8711</v>
      </c>
      <c r="J547" t="s">
        <v>17</v>
      </c>
      <c r="K547" t="s">
        <v>17</v>
      </c>
      <c r="L547" t="s">
        <v>8712</v>
      </c>
      <c r="M547" t="s">
        <v>18</v>
      </c>
      <c r="N547">
        <v>0</v>
      </c>
    </row>
    <row r="548" spans="1:14" x14ac:dyDescent="0.25">
      <c r="A548" t="s">
        <v>1111</v>
      </c>
      <c r="B548" t="s">
        <v>27</v>
      </c>
      <c r="C548">
        <v>152.78</v>
      </c>
      <c r="D548" t="s">
        <v>16</v>
      </c>
      <c r="E548">
        <v>0</v>
      </c>
      <c r="F548">
        <v>0</v>
      </c>
      <c r="G548">
        <v>152.78</v>
      </c>
      <c r="H548" t="s">
        <v>16</v>
      </c>
      <c r="I548" t="s">
        <v>8713</v>
      </c>
      <c r="J548" t="s">
        <v>17</v>
      </c>
      <c r="K548" t="s">
        <v>17</v>
      </c>
      <c r="L548" t="s">
        <v>1207</v>
      </c>
      <c r="M548" t="s">
        <v>18</v>
      </c>
      <c r="N548">
        <v>0</v>
      </c>
    </row>
    <row r="549" spans="1:14" x14ac:dyDescent="0.25">
      <c r="A549" t="s">
        <v>1112</v>
      </c>
      <c r="B549" t="s">
        <v>50</v>
      </c>
      <c r="C549">
        <v>257743.44</v>
      </c>
      <c r="D549" t="s">
        <v>16</v>
      </c>
      <c r="E549">
        <v>6885.93</v>
      </c>
      <c r="F549">
        <v>0</v>
      </c>
      <c r="G549">
        <v>264629.37</v>
      </c>
      <c r="H549" t="s">
        <v>16</v>
      </c>
      <c r="I549" t="s">
        <v>8714</v>
      </c>
      <c r="J549" t="s">
        <v>1209</v>
      </c>
      <c r="K549" t="s">
        <v>17</v>
      </c>
      <c r="L549" t="s">
        <v>8715</v>
      </c>
      <c r="M549" t="s">
        <v>18</v>
      </c>
      <c r="N549">
        <v>0</v>
      </c>
    </row>
    <row r="550" spans="1:14" x14ac:dyDescent="0.25">
      <c r="A550" t="s">
        <v>1116</v>
      </c>
      <c r="B550" t="s">
        <v>27</v>
      </c>
      <c r="C550">
        <v>1011337.91</v>
      </c>
      <c r="D550" t="s">
        <v>16</v>
      </c>
      <c r="E550">
        <v>127788.68</v>
      </c>
      <c r="F550">
        <v>0</v>
      </c>
      <c r="G550">
        <v>1139126.5900000001</v>
      </c>
      <c r="H550" t="s">
        <v>16</v>
      </c>
      <c r="I550" t="s">
        <v>8716</v>
      </c>
      <c r="J550" t="s">
        <v>8717</v>
      </c>
      <c r="K550" t="s">
        <v>17</v>
      </c>
      <c r="L550" t="s">
        <v>5176</v>
      </c>
      <c r="M550" t="s">
        <v>18</v>
      </c>
      <c r="N550">
        <v>0</v>
      </c>
    </row>
    <row r="551" spans="1:14" x14ac:dyDescent="0.25">
      <c r="A551" t="s">
        <v>1117</v>
      </c>
      <c r="B551" t="s">
        <v>50</v>
      </c>
      <c r="C551">
        <v>177.56</v>
      </c>
      <c r="D551" t="s">
        <v>16</v>
      </c>
      <c r="E551">
        <v>0</v>
      </c>
      <c r="F551">
        <v>0</v>
      </c>
      <c r="G551">
        <v>177.56</v>
      </c>
      <c r="H551" t="s">
        <v>16</v>
      </c>
      <c r="I551" t="s">
        <v>8718</v>
      </c>
      <c r="J551" t="s">
        <v>17</v>
      </c>
      <c r="K551" t="s">
        <v>17</v>
      </c>
      <c r="L551" t="s">
        <v>5876</v>
      </c>
      <c r="M551" t="s">
        <v>18</v>
      </c>
      <c r="N551">
        <v>0</v>
      </c>
    </row>
    <row r="552" spans="1:14" x14ac:dyDescent="0.25">
      <c r="A552" t="s">
        <v>1120</v>
      </c>
      <c r="B552" t="s">
        <v>50</v>
      </c>
      <c r="C552">
        <v>621.46</v>
      </c>
      <c r="D552" t="s">
        <v>16</v>
      </c>
      <c r="E552">
        <v>177.56</v>
      </c>
      <c r="F552">
        <v>0</v>
      </c>
      <c r="G552">
        <v>799.02</v>
      </c>
      <c r="H552" t="s">
        <v>16</v>
      </c>
      <c r="I552" t="s">
        <v>5177</v>
      </c>
      <c r="J552" t="s">
        <v>5878</v>
      </c>
      <c r="K552" t="s">
        <v>17</v>
      </c>
      <c r="L552" t="s">
        <v>5877</v>
      </c>
      <c r="M552" t="s">
        <v>18</v>
      </c>
      <c r="N552">
        <v>0</v>
      </c>
    </row>
    <row r="553" spans="1:14" x14ac:dyDescent="0.25">
      <c r="A553" t="s">
        <v>1124</v>
      </c>
      <c r="B553" t="s">
        <v>50</v>
      </c>
      <c r="C553">
        <v>270554.14</v>
      </c>
      <c r="D553" t="s">
        <v>16</v>
      </c>
      <c r="E553">
        <v>31851</v>
      </c>
      <c r="F553">
        <v>0</v>
      </c>
      <c r="G553">
        <v>302405.14</v>
      </c>
      <c r="H553" t="s">
        <v>16</v>
      </c>
      <c r="I553" t="s">
        <v>1213</v>
      </c>
      <c r="J553" t="s">
        <v>5178</v>
      </c>
      <c r="K553" t="s">
        <v>17</v>
      </c>
      <c r="L553" t="s">
        <v>5179</v>
      </c>
      <c r="M553" t="s">
        <v>18</v>
      </c>
      <c r="N553">
        <v>0</v>
      </c>
    </row>
    <row r="554" spans="1:14" x14ac:dyDescent="0.25">
      <c r="A554" t="s">
        <v>6900</v>
      </c>
      <c r="B554" t="s">
        <v>50</v>
      </c>
      <c r="C554">
        <v>6015.7</v>
      </c>
      <c r="D554" t="s">
        <v>16</v>
      </c>
      <c r="E554">
        <v>1059.5999999999999</v>
      </c>
      <c r="F554">
        <v>0</v>
      </c>
      <c r="G554">
        <v>7075.3</v>
      </c>
      <c r="H554" t="s">
        <v>16</v>
      </c>
      <c r="I554" t="s">
        <v>5879</v>
      </c>
      <c r="J554" t="s">
        <v>5881</v>
      </c>
      <c r="K554" t="s">
        <v>17</v>
      </c>
      <c r="L554" t="s">
        <v>5880</v>
      </c>
      <c r="M554" t="s">
        <v>18</v>
      </c>
      <c r="N554">
        <v>0</v>
      </c>
    </row>
    <row r="555" spans="1:14" x14ac:dyDescent="0.25">
      <c r="A555" t="s">
        <v>1129</v>
      </c>
      <c r="B555" t="s">
        <v>50</v>
      </c>
      <c r="C555">
        <v>7719.4</v>
      </c>
      <c r="D555" t="s">
        <v>16</v>
      </c>
      <c r="E555">
        <v>1000</v>
      </c>
      <c r="F555">
        <v>0</v>
      </c>
      <c r="G555">
        <v>8719.4</v>
      </c>
      <c r="H555" t="s">
        <v>16</v>
      </c>
      <c r="I555" t="s">
        <v>8719</v>
      </c>
      <c r="J555" t="s">
        <v>5882</v>
      </c>
      <c r="K555" t="s">
        <v>17</v>
      </c>
      <c r="L555" t="s">
        <v>8720</v>
      </c>
      <c r="M555" t="s">
        <v>18</v>
      </c>
      <c r="N555">
        <v>0</v>
      </c>
    </row>
    <row r="556" spans="1:14" x14ac:dyDescent="0.25">
      <c r="A556" t="s">
        <v>1133</v>
      </c>
      <c r="B556" t="s">
        <v>50</v>
      </c>
      <c r="C556">
        <v>14149.91</v>
      </c>
      <c r="D556" t="s">
        <v>16</v>
      </c>
      <c r="E556">
        <v>5625</v>
      </c>
      <c r="F556">
        <v>0</v>
      </c>
      <c r="G556">
        <v>19774.91</v>
      </c>
      <c r="H556" t="s">
        <v>16</v>
      </c>
      <c r="I556" t="s">
        <v>1216</v>
      </c>
      <c r="J556" t="s">
        <v>8721</v>
      </c>
      <c r="K556" t="s">
        <v>17</v>
      </c>
      <c r="L556" t="s">
        <v>8722</v>
      </c>
      <c r="M556" t="s">
        <v>18</v>
      </c>
      <c r="N556">
        <v>0</v>
      </c>
    </row>
    <row r="557" spans="1:14" x14ac:dyDescent="0.25">
      <c r="A557" t="s">
        <v>1133</v>
      </c>
      <c r="B557" t="s">
        <v>152</v>
      </c>
      <c r="C557">
        <v>451.4</v>
      </c>
      <c r="D557" t="s">
        <v>16</v>
      </c>
      <c r="E557">
        <v>100.2</v>
      </c>
      <c r="F557">
        <v>0</v>
      </c>
      <c r="G557">
        <v>551.6</v>
      </c>
      <c r="H557" t="s">
        <v>16</v>
      </c>
      <c r="I557" t="s">
        <v>1220</v>
      </c>
      <c r="J557" t="s">
        <v>1218</v>
      </c>
      <c r="K557" t="s">
        <v>17</v>
      </c>
      <c r="L557" t="s">
        <v>1219</v>
      </c>
      <c r="M557" t="s">
        <v>18</v>
      </c>
      <c r="N557">
        <v>0</v>
      </c>
    </row>
    <row r="558" spans="1:14" x14ac:dyDescent="0.25">
      <c r="A558" t="s">
        <v>1133</v>
      </c>
      <c r="B558" t="s">
        <v>27</v>
      </c>
      <c r="C558">
        <v>21929.94</v>
      </c>
      <c r="D558" t="s">
        <v>16</v>
      </c>
      <c r="E558">
        <v>3326.57</v>
      </c>
      <c r="F558">
        <v>0</v>
      </c>
      <c r="G558">
        <v>25256.51</v>
      </c>
      <c r="H558" t="s">
        <v>16</v>
      </c>
      <c r="I558" t="s">
        <v>1222</v>
      </c>
      <c r="J558" t="s">
        <v>1223</v>
      </c>
      <c r="K558" t="s">
        <v>17</v>
      </c>
      <c r="L558" t="s">
        <v>1224</v>
      </c>
      <c r="M558" t="s">
        <v>18</v>
      </c>
      <c r="N558">
        <v>0</v>
      </c>
    </row>
    <row r="559" spans="1:14" x14ac:dyDescent="0.25">
      <c r="A559" t="s">
        <v>1139</v>
      </c>
      <c r="B559" t="s">
        <v>50</v>
      </c>
      <c r="C559">
        <v>2120.02</v>
      </c>
      <c r="D559" t="s">
        <v>16</v>
      </c>
      <c r="E559">
        <v>0</v>
      </c>
      <c r="F559">
        <v>0</v>
      </c>
      <c r="G559">
        <v>2120.02</v>
      </c>
      <c r="H559" t="s">
        <v>16</v>
      </c>
      <c r="I559" t="s">
        <v>1226</v>
      </c>
      <c r="J559" t="s">
        <v>17</v>
      </c>
      <c r="K559" t="s">
        <v>17</v>
      </c>
      <c r="L559" t="s">
        <v>1228</v>
      </c>
      <c r="M559" t="s">
        <v>18</v>
      </c>
      <c r="N559">
        <v>0</v>
      </c>
    </row>
    <row r="560" spans="1:14" x14ac:dyDescent="0.25">
      <c r="A560" t="s">
        <v>1142</v>
      </c>
      <c r="B560" t="s">
        <v>152</v>
      </c>
      <c r="C560">
        <v>528879.64</v>
      </c>
      <c r="D560" t="s">
        <v>16</v>
      </c>
      <c r="E560">
        <v>7481.16</v>
      </c>
      <c r="F560">
        <v>0</v>
      </c>
      <c r="G560">
        <v>536360.80000000005</v>
      </c>
      <c r="H560" t="s">
        <v>16</v>
      </c>
      <c r="I560" t="s">
        <v>1227</v>
      </c>
      <c r="J560" t="s">
        <v>1232</v>
      </c>
      <c r="K560" t="s">
        <v>17</v>
      </c>
      <c r="L560" t="s">
        <v>1230</v>
      </c>
      <c r="M560" t="s">
        <v>18</v>
      </c>
      <c r="N560">
        <v>0</v>
      </c>
    </row>
    <row r="561" spans="1:14" x14ac:dyDescent="0.25">
      <c r="A561" t="s">
        <v>1146</v>
      </c>
      <c r="B561" t="s">
        <v>50</v>
      </c>
      <c r="C561">
        <v>14488.81</v>
      </c>
      <c r="D561" t="s">
        <v>16</v>
      </c>
      <c r="E561">
        <v>2132.0500000000002</v>
      </c>
      <c r="F561">
        <v>0</v>
      </c>
      <c r="G561">
        <v>16620.86</v>
      </c>
      <c r="H561" t="s">
        <v>16</v>
      </c>
      <c r="I561" t="s">
        <v>1231</v>
      </c>
      <c r="J561" t="s">
        <v>1236</v>
      </c>
      <c r="K561" t="s">
        <v>17</v>
      </c>
      <c r="L561" t="s">
        <v>1234</v>
      </c>
      <c r="M561" t="s">
        <v>18</v>
      </c>
      <c r="N561">
        <v>0</v>
      </c>
    </row>
    <row r="562" spans="1:14" x14ac:dyDescent="0.25">
      <c r="A562" t="s">
        <v>1150</v>
      </c>
      <c r="B562" t="s">
        <v>50</v>
      </c>
      <c r="C562">
        <v>1518000</v>
      </c>
      <c r="D562" t="s">
        <v>16</v>
      </c>
      <c r="E562">
        <v>0</v>
      </c>
      <c r="F562">
        <v>0</v>
      </c>
      <c r="G562">
        <v>1518000</v>
      </c>
      <c r="H562" t="s">
        <v>16</v>
      </c>
      <c r="I562" t="s">
        <v>1235</v>
      </c>
      <c r="J562" t="s">
        <v>17</v>
      </c>
      <c r="K562" t="s">
        <v>17</v>
      </c>
      <c r="L562" t="s">
        <v>1238</v>
      </c>
      <c r="M562" t="s">
        <v>18</v>
      </c>
      <c r="N562">
        <v>0</v>
      </c>
    </row>
    <row r="563" spans="1:14" x14ac:dyDescent="0.25">
      <c r="A563" t="s">
        <v>1153</v>
      </c>
      <c r="B563" t="s">
        <v>50</v>
      </c>
      <c r="C563">
        <v>661119.52</v>
      </c>
      <c r="D563" t="s">
        <v>24</v>
      </c>
      <c r="E563">
        <v>0</v>
      </c>
      <c r="F563">
        <v>0</v>
      </c>
      <c r="G563">
        <v>661119.52</v>
      </c>
      <c r="H563" t="s">
        <v>24</v>
      </c>
      <c r="I563" t="s">
        <v>1240</v>
      </c>
      <c r="J563" t="s">
        <v>17</v>
      </c>
      <c r="K563" t="s">
        <v>17</v>
      </c>
      <c r="L563" t="s">
        <v>1239</v>
      </c>
      <c r="M563" t="s">
        <v>18</v>
      </c>
      <c r="N563">
        <v>0</v>
      </c>
    </row>
    <row r="564" spans="1:14" x14ac:dyDescent="0.25">
      <c r="A564" t="s">
        <v>1156</v>
      </c>
      <c r="B564" t="s">
        <v>50</v>
      </c>
      <c r="C564">
        <v>699733.58</v>
      </c>
      <c r="D564" t="s">
        <v>24</v>
      </c>
      <c r="E564">
        <v>0</v>
      </c>
      <c r="F564">
        <v>95512.35</v>
      </c>
      <c r="G564">
        <v>795245.93</v>
      </c>
      <c r="H564" t="s">
        <v>24</v>
      </c>
      <c r="I564" t="s">
        <v>5181</v>
      </c>
      <c r="J564" t="s">
        <v>17</v>
      </c>
      <c r="K564" t="s">
        <v>5883</v>
      </c>
      <c r="L564" t="s">
        <v>5180</v>
      </c>
      <c r="M564" t="s">
        <v>18</v>
      </c>
      <c r="N564">
        <v>0</v>
      </c>
    </row>
    <row r="565" spans="1:14" x14ac:dyDescent="0.25">
      <c r="A565" t="s">
        <v>1159</v>
      </c>
      <c r="B565" t="s">
        <v>50</v>
      </c>
      <c r="C565">
        <v>630670</v>
      </c>
      <c r="D565" t="s">
        <v>24</v>
      </c>
      <c r="E565">
        <v>0</v>
      </c>
      <c r="F565">
        <v>249186</v>
      </c>
      <c r="G565">
        <v>879856</v>
      </c>
      <c r="H565" t="s">
        <v>24</v>
      </c>
      <c r="I565" t="s">
        <v>5884</v>
      </c>
      <c r="J565" t="s">
        <v>17</v>
      </c>
      <c r="K565" t="s">
        <v>5885</v>
      </c>
      <c r="L565" t="s">
        <v>5886</v>
      </c>
      <c r="M565" t="s">
        <v>18</v>
      </c>
      <c r="N565">
        <v>0</v>
      </c>
    </row>
    <row r="566" spans="1:14" x14ac:dyDescent="0.25">
      <c r="A566" t="s">
        <v>1161</v>
      </c>
      <c r="B566" t="s">
        <v>50</v>
      </c>
      <c r="C566">
        <v>406807.49</v>
      </c>
      <c r="D566" t="s">
        <v>24</v>
      </c>
      <c r="E566">
        <v>964.75</v>
      </c>
      <c r="F566">
        <v>69378.3</v>
      </c>
      <c r="G566">
        <v>475221.04</v>
      </c>
      <c r="H566" t="s">
        <v>24</v>
      </c>
      <c r="I566" t="s">
        <v>1244</v>
      </c>
      <c r="J566" t="s">
        <v>6978</v>
      </c>
      <c r="K566" t="s">
        <v>6977</v>
      </c>
      <c r="L566" t="s">
        <v>1243</v>
      </c>
      <c r="M566" t="s">
        <v>18</v>
      </c>
      <c r="N566">
        <v>0</v>
      </c>
    </row>
    <row r="567" spans="1:14" x14ac:dyDescent="0.25">
      <c r="A567" t="s">
        <v>1164</v>
      </c>
      <c r="B567" t="s">
        <v>50</v>
      </c>
      <c r="C567">
        <v>1964</v>
      </c>
      <c r="D567" t="s">
        <v>24</v>
      </c>
      <c r="E567">
        <v>0</v>
      </c>
      <c r="F567">
        <v>453</v>
      </c>
      <c r="G567">
        <v>2417</v>
      </c>
      <c r="H567" t="s">
        <v>24</v>
      </c>
      <c r="I567" t="s">
        <v>6980</v>
      </c>
      <c r="J567" t="s">
        <v>17</v>
      </c>
      <c r="K567" t="s">
        <v>6981</v>
      </c>
      <c r="L567" t="s">
        <v>6979</v>
      </c>
      <c r="M567" t="s">
        <v>18</v>
      </c>
      <c r="N567">
        <v>0</v>
      </c>
    </row>
    <row r="568" spans="1:14" x14ac:dyDescent="0.25">
      <c r="A568" t="s">
        <v>1165</v>
      </c>
      <c r="B568" t="s">
        <v>50</v>
      </c>
      <c r="C568">
        <v>4196</v>
      </c>
      <c r="D568" t="s">
        <v>24</v>
      </c>
      <c r="E568">
        <v>826</v>
      </c>
      <c r="F568">
        <v>3872</v>
      </c>
      <c r="G568">
        <v>7242</v>
      </c>
      <c r="H568" t="s">
        <v>24</v>
      </c>
      <c r="I568" t="s">
        <v>6983</v>
      </c>
      <c r="J568" t="s">
        <v>1249</v>
      </c>
      <c r="K568" t="s">
        <v>1248</v>
      </c>
      <c r="L568" t="s">
        <v>6982</v>
      </c>
      <c r="M568" t="s">
        <v>18</v>
      </c>
      <c r="N568">
        <v>0</v>
      </c>
    </row>
    <row r="569" spans="1:14" x14ac:dyDescent="0.25">
      <c r="A569" t="s">
        <v>1169</v>
      </c>
      <c r="B569" t="s">
        <v>50</v>
      </c>
      <c r="C569">
        <v>39354.080000000002</v>
      </c>
      <c r="D569" t="s">
        <v>24</v>
      </c>
      <c r="E569">
        <v>2069.9</v>
      </c>
      <c r="F569">
        <v>21152.5</v>
      </c>
      <c r="G569">
        <v>58436.68</v>
      </c>
      <c r="H569" t="s">
        <v>24</v>
      </c>
      <c r="I569" t="s">
        <v>1251</v>
      </c>
      <c r="J569" t="s">
        <v>6985</v>
      </c>
      <c r="K569" t="s">
        <v>6986</v>
      </c>
      <c r="L569" t="s">
        <v>6984</v>
      </c>
      <c r="M569" t="s">
        <v>18</v>
      </c>
      <c r="N569">
        <v>0</v>
      </c>
    </row>
    <row r="570" spans="1:14" x14ac:dyDescent="0.25">
      <c r="A570" t="s">
        <v>1173</v>
      </c>
      <c r="B570" t="s">
        <v>50</v>
      </c>
      <c r="C570">
        <v>250810.35</v>
      </c>
      <c r="D570" t="s">
        <v>24</v>
      </c>
      <c r="E570">
        <v>0</v>
      </c>
      <c r="F570">
        <v>0</v>
      </c>
      <c r="G570">
        <v>250810.35</v>
      </c>
      <c r="H570" t="s">
        <v>24</v>
      </c>
      <c r="I570" t="s">
        <v>1253</v>
      </c>
      <c r="J570" t="s">
        <v>17</v>
      </c>
      <c r="K570" t="s">
        <v>17</v>
      </c>
      <c r="L570" t="s">
        <v>6987</v>
      </c>
      <c r="M570" t="s">
        <v>18</v>
      </c>
      <c r="N570">
        <v>0</v>
      </c>
    </row>
    <row r="571" spans="1:14" x14ac:dyDescent="0.25">
      <c r="A571" t="s">
        <v>1176</v>
      </c>
      <c r="B571" t="s">
        <v>152</v>
      </c>
      <c r="C571">
        <v>773818.1</v>
      </c>
      <c r="D571" t="s">
        <v>24</v>
      </c>
      <c r="E571">
        <v>0</v>
      </c>
      <c r="F571">
        <v>95775.12</v>
      </c>
      <c r="G571">
        <v>869593.22</v>
      </c>
      <c r="H571" t="s">
        <v>24</v>
      </c>
      <c r="I571" t="s">
        <v>6988</v>
      </c>
      <c r="J571" t="s">
        <v>17</v>
      </c>
      <c r="K571" t="s">
        <v>1255</v>
      </c>
      <c r="L571" t="s">
        <v>6989</v>
      </c>
      <c r="M571" t="s">
        <v>18</v>
      </c>
      <c r="N571">
        <v>0</v>
      </c>
    </row>
    <row r="572" spans="1:14" x14ac:dyDescent="0.25">
      <c r="A572" t="s">
        <v>1180</v>
      </c>
      <c r="B572" t="s">
        <v>152</v>
      </c>
      <c r="C572">
        <v>1014569.05</v>
      </c>
      <c r="D572" t="s">
        <v>24</v>
      </c>
      <c r="E572">
        <v>0</v>
      </c>
      <c r="F572">
        <v>109457.36</v>
      </c>
      <c r="G572">
        <v>1124026.4099999999</v>
      </c>
      <c r="H572" t="s">
        <v>24</v>
      </c>
      <c r="I572" t="s">
        <v>1257</v>
      </c>
      <c r="J572" t="s">
        <v>17</v>
      </c>
      <c r="K572" t="s">
        <v>1260</v>
      </c>
      <c r="L572" t="s">
        <v>1258</v>
      </c>
      <c r="M572" t="s">
        <v>18</v>
      </c>
      <c r="N572">
        <v>0</v>
      </c>
    </row>
    <row r="573" spans="1:14" x14ac:dyDescent="0.25">
      <c r="A573" t="s">
        <v>1182</v>
      </c>
      <c r="B573" t="s">
        <v>152</v>
      </c>
      <c r="C573">
        <v>6868</v>
      </c>
      <c r="D573" t="s">
        <v>24</v>
      </c>
      <c r="E573">
        <v>0</v>
      </c>
      <c r="F573">
        <v>0</v>
      </c>
      <c r="G573">
        <v>6868</v>
      </c>
      <c r="H573" t="s">
        <v>24</v>
      </c>
      <c r="I573" t="s">
        <v>1262</v>
      </c>
      <c r="J573" t="s">
        <v>17</v>
      </c>
      <c r="K573" t="s">
        <v>17</v>
      </c>
      <c r="L573" t="s">
        <v>1261</v>
      </c>
      <c r="M573" t="s">
        <v>18</v>
      </c>
      <c r="N573">
        <v>0</v>
      </c>
    </row>
    <row r="574" spans="1:14" x14ac:dyDescent="0.25">
      <c r="A574" t="s">
        <v>1184</v>
      </c>
      <c r="B574" t="s">
        <v>152</v>
      </c>
      <c r="C574">
        <v>1017021.61</v>
      </c>
      <c r="D574" t="s">
        <v>24</v>
      </c>
      <c r="E574">
        <v>0</v>
      </c>
      <c r="F574">
        <v>142842.07999999999</v>
      </c>
      <c r="G574">
        <v>1159863.69</v>
      </c>
      <c r="H574" t="s">
        <v>24</v>
      </c>
      <c r="I574" t="s">
        <v>386</v>
      </c>
      <c r="J574" t="s">
        <v>17</v>
      </c>
      <c r="K574" t="s">
        <v>1264</v>
      </c>
      <c r="L574" t="s">
        <v>385</v>
      </c>
      <c r="M574" t="s">
        <v>18</v>
      </c>
      <c r="N574">
        <v>0</v>
      </c>
    </row>
    <row r="575" spans="1:14" x14ac:dyDescent="0.25">
      <c r="A575" t="s">
        <v>1188</v>
      </c>
      <c r="B575" t="s">
        <v>50</v>
      </c>
      <c r="C575">
        <v>132920.75</v>
      </c>
      <c r="D575" t="s">
        <v>24</v>
      </c>
      <c r="E575">
        <v>0</v>
      </c>
      <c r="F575">
        <v>14754.29</v>
      </c>
      <c r="G575">
        <v>147675.04</v>
      </c>
      <c r="H575" t="s">
        <v>24</v>
      </c>
      <c r="I575" t="s">
        <v>1265</v>
      </c>
      <c r="J575" t="s">
        <v>17</v>
      </c>
      <c r="K575" t="s">
        <v>1268</v>
      </c>
      <c r="L575" t="s">
        <v>1267</v>
      </c>
      <c r="M575" t="s">
        <v>18</v>
      </c>
      <c r="N575">
        <v>0</v>
      </c>
    </row>
    <row r="576" spans="1:14" x14ac:dyDescent="0.25">
      <c r="A576" t="s">
        <v>1192</v>
      </c>
      <c r="B576" t="s">
        <v>50</v>
      </c>
      <c r="C576">
        <v>145591</v>
      </c>
      <c r="D576" t="s">
        <v>24</v>
      </c>
      <c r="E576">
        <v>22721.75</v>
      </c>
      <c r="F576">
        <v>43853.75</v>
      </c>
      <c r="G576">
        <v>166723</v>
      </c>
      <c r="H576" t="s">
        <v>24</v>
      </c>
      <c r="I576" t="s">
        <v>110</v>
      </c>
      <c r="J576" t="s">
        <v>1272</v>
      </c>
      <c r="K576" t="s">
        <v>1270</v>
      </c>
      <c r="L576" t="s">
        <v>109</v>
      </c>
      <c r="M576" t="s">
        <v>18</v>
      </c>
      <c r="N576">
        <v>0</v>
      </c>
    </row>
    <row r="577" spans="1:14" x14ac:dyDescent="0.25">
      <c r="A577" t="s">
        <v>1196</v>
      </c>
      <c r="B577" t="s">
        <v>50</v>
      </c>
      <c r="C577">
        <v>18684.5</v>
      </c>
      <c r="D577" t="s">
        <v>24</v>
      </c>
      <c r="E577">
        <v>0</v>
      </c>
      <c r="F577">
        <v>1435</v>
      </c>
      <c r="G577">
        <v>20119.5</v>
      </c>
      <c r="H577" t="s">
        <v>24</v>
      </c>
      <c r="I577" t="s">
        <v>1271</v>
      </c>
      <c r="J577" t="s">
        <v>17</v>
      </c>
      <c r="K577" t="s">
        <v>1276</v>
      </c>
      <c r="L577" t="s">
        <v>1274</v>
      </c>
      <c r="M577" t="s">
        <v>18</v>
      </c>
      <c r="N577">
        <v>0</v>
      </c>
    </row>
    <row r="578" spans="1:14" x14ac:dyDescent="0.25">
      <c r="A578" t="s">
        <v>1200</v>
      </c>
      <c r="B578" t="s">
        <v>50</v>
      </c>
      <c r="C578">
        <v>254181.95</v>
      </c>
      <c r="D578" t="s">
        <v>24</v>
      </c>
      <c r="E578">
        <v>0</v>
      </c>
      <c r="F578">
        <v>95</v>
      </c>
      <c r="G578">
        <v>254276.95</v>
      </c>
      <c r="H578" t="s">
        <v>24</v>
      </c>
      <c r="I578" t="s">
        <v>1275</v>
      </c>
      <c r="J578" t="s">
        <v>17</v>
      </c>
      <c r="K578" t="s">
        <v>391</v>
      </c>
      <c r="L578" t="s">
        <v>392</v>
      </c>
      <c r="M578" t="s">
        <v>18</v>
      </c>
      <c r="N578">
        <v>0</v>
      </c>
    </row>
    <row r="579" spans="1:14" x14ac:dyDescent="0.25">
      <c r="A579" t="s">
        <v>1204</v>
      </c>
      <c r="B579" t="s">
        <v>50</v>
      </c>
      <c r="C579">
        <v>3185.5</v>
      </c>
      <c r="D579" t="s">
        <v>24</v>
      </c>
      <c r="E579">
        <v>0</v>
      </c>
      <c r="F579">
        <v>280.22000000000003</v>
      </c>
      <c r="G579">
        <v>3465.72</v>
      </c>
      <c r="H579" t="s">
        <v>24</v>
      </c>
      <c r="I579" t="s">
        <v>1278</v>
      </c>
      <c r="J579" t="s">
        <v>17</v>
      </c>
      <c r="K579" t="s">
        <v>6991</v>
      </c>
      <c r="L579" t="s">
        <v>6990</v>
      </c>
      <c r="M579" t="s">
        <v>18</v>
      </c>
      <c r="N579">
        <v>0</v>
      </c>
    </row>
    <row r="580" spans="1:14" x14ac:dyDescent="0.25">
      <c r="A580" t="s">
        <v>1205</v>
      </c>
      <c r="B580" t="s">
        <v>50</v>
      </c>
      <c r="C580">
        <v>99.93</v>
      </c>
      <c r="D580" t="s">
        <v>24</v>
      </c>
      <c r="E580">
        <v>0</v>
      </c>
      <c r="F580">
        <v>35.81</v>
      </c>
      <c r="G580">
        <v>135.74</v>
      </c>
      <c r="H580" t="s">
        <v>24</v>
      </c>
      <c r="I580" t="s">
        <v>6992</v>
      </c>
      <c r="J580" t="s">
        <v>17</v>
      </c>
      <c r="K580" t="s">
        <v>5141</v>
      </c>
      <c r="L580" t="s">
        <v>6993</v>
      </c>
      <c r="M580" t="s">
        <v>18</v>
      </c>
      <c r="N580">
        <v>0</v>
      </c>
    </row>
    <row r="581" spans="1:14" x14ac:dyDescent="0.25">
      <c r="A581" t="s">
        <v>1206</v>
      </c>
      <c r="B581" t="s">
        <v>50</v>
      </c>
      <c r="C581">
        <v>1.44</v>
      </c>
      <c r="D581" t="s">
        <v>24</v>
      </c>
      <c r="E581">
        <v>0</v>
      </c>
      <c r="F581">
        <v>0</v>
      </c>
      <c r="G581">
        <v>1.44</v>
      </c>
      <c r="H581" t="s">
        <v>24</v>
      </c>
      <c r="I581" t="s">
        <v>5140</v>
      </c>
      <c r="J581" t="s">
        <v>17</v>
      </c>
      <c r="K581" t="s">
        <v>17</v>
      </c>
      <c r="L581" t="s">
        <v>5182</v>
      </c>
      <c r="M581" t="s">
        <v>18</v>
      </c>
      <c r="N581">
        <v>0</v>
      </c>
    </row>
    <row r="582" spans="1:14" x14ac:dyDescent="0.25">
      <c r="A582" t="s">
        <v>1208</v>
      </c>
      <c r="B582" t="s">
        <v>50</v>
      </c>
      <c r="C582">
        <v>13710.52</v>
      </c>
      <c r="D582" t="s">
        <v>24</v>
      </c>
      <c r="E582">
        <v>0</v>
      </c>
      <c r="F582">
        <v>4974.0200000000004</v>
      </c>
      <c r="G582">
        <v>18684.54</v>
      </c>
      <c r="H582" t="s">
        <v>24</v>
      </c>
      <c r="I582" t="s">
        <v>5183</v>
      </c>
      <c r="J582" t="s">
        <v>17</v>
      </c>
      <c r="K582" t="s">
        <v>8723</v>
      </c>
      <c r="L582" t="s">
        <v>8724</v>
      </c>
      <c r="M582" t="s">
        <v>18</v>
      </c>
      <c r="N582">
        <v>0</v>
      </c>
    </row>
    <row r="583" spans="1:14" x14ac:dyDescent="0.25">
      <c r="A583" t="s">
        <v>1210</v>
      </c>
      <c r="B583" t="s">
        <v>152</v>
      </c>
      <c r="C583">
        <v>216736.02</v>
      </c>
      <c r="D583" t="s">
        <v>24</v>
      </c>
      <c r="E583">
        <v>0</v>
      </c>
      <c r="F583">
        <v>0</v>
      </c>
      <c r="G583">
        <v>216736.02</v>
      </c>
      <c r="H583" t="s">
        <v>24</v>
      </c>
      <c r="I583" t="s">
        <v>8725</v>
      </c>
      <c r="J583" t="s">
        <v>17</v>
      </c>
      <c r="K583" t="s">
        <v>17</v>
      </c>
      <c r="L583" t="s">
        <v>8726</v>
      </c>
      <c r="M583" t="s">
        <v>18</v>
      </c>
      <c r="N583">
        <v>0</v>
      </c>
    </row>
    <row r="584" spans="1:14" x14ac:dyDescent="0.25">
      <c r="A584" t="s">
        <v>1211</v>
      </c>
      <c r="B584" t="s">
        <v>50</v>
      </c>
      <c r="C584">
        <v>11866.06</v>
      </c>
      <c r="D584" t="s">
        <v>24</v>
      </c>
      <c r="E584">
        <v>0</v>
      </c>
      <c r="F584">
        <v>3315.98</v>
      </c>
      <c r="G584">
        <v>15182.04</v>
      </c>
      <c r="H584" t="s">
        <v>24</v>
      </c>
      <c r="I584" t="s">
        <v>8727</v>
      </c>
      <c r="J584" t="s">
        <v>17</v>
      </c>
      <c r="K584" t="s">
        <v>8728</v>
      </c>
      <c r="L584" t="s">
        <v>8729</v>
      </c>
      <c r="M584" t="s">
        <v>18</v>
      </c>
      <c r="N584">
        <v>0</v>
      </c>
    </row>
    <row r="585" spans="1:14" x14ac:dyDescent="0.25">
      <c r="A585" t="s">
        <v>1212</v>
      </c>
      <c r="B585" t="s">
        <v>50</v>
      </c>
      <c r="C585">
        <v>92377.23</v>
      </c>
      <c r="D585" t="s">
        <v>24</v>
      </c>
      <c r="E585">
        <v>0</v>
      </c>
      <c r="F585">
        <v>14625.49</v>
      </c>
      <c r="G585">
        <v>107002.72</v>
      </c>
      <c r="H585" t="s">
        <v>24</v>
      </c>
      <c r="I585" t="s">
        <v>8730</v>
      </c>
      <c r="J585" t="s">
        <v>17</v>
      </c>
      <c r="K585" t="s">
        <v>8731</v>
      </c>
      <c r="L585" t="s">
        <v>8732</v>
      </c>
      <c r="M585" t="s">
        <v>18</v>
      </c>
      <c r="N585">
        <v>0</v>
      </c>
    </row>
    <row r="586" spans="1:14" x14ac:dyDescent="0.25">
      <c r="A586" t="s">
        <v>1214</v>
      </c>
      <c r="B586" t="s">
        <v>50</v>
      </c>
      <c r="C586">
        <v>665304.38</v>
      </c>
      <c r="D586" t="s">
        <v>24</v>
      </c>
      <c r="E586">
        <v>2661.49</v>
      </c>
      <c r="F586">
        <v>104044.93</v>
      </c>
      <c r="G586">
        <v>766687.82</v>
      </c>
      <c r="H586" t="s">
        <v>24</v>
      </c>
      <c r="I586" t="s">
        <v>8733</v>
      </c>
      <c r="J586" t="s">
        <v>5887</v>
      </c>
      <c r="K586" t="s">
        <v>8734</v>
      </c>
      <c r="L586" t="s">
        <v>8735</v>
      </c>
      <c r="M586" t="s">
        <v>18</v>
      </c>
      <c r="N586">
        <v>0</v>
      </c>
    </row>
    <row r="587" spans="1:14" x14ac:dyDescent="0.25">
      <c r="A587" t="s">
        <v>1214</v>
      </c>
      <c r="B587" t="s">
        <v>152</v>
      </c>
      <c r="C587">
        <v>1851828.05</v>
      </c>
      <c r="D587" t="s">
        <v>24</v>
      </c>
      <c r="E587">
        <v>0</v>
      </c>
      <c r="F587">
        <v>262003.23</v>
      </c>
      <c r="G587">
        <v>2113831.2799999998</v>
      </c>
      <c r="H587" t="s">
        <v>24</v>
      </c>
      <c r="I587" t="s">
        <v>1289</v>
      </c>
      <c r="J587" t="s">
        <v>17</v>
      </c>
      <c r="K587" t="s">
        <v>1292</v>
      </c>
      <c r="L587" t="s">
        <v>1291</v>
      </c>
      <c r="M587" t="s">
        <v>18</v>
      </c>
      <c r="N587">
        <v>0</v>
      </c>
    </row>
    <row r="588" spans="1:14" x14ac:dyDescent="0.25">
      <c r="A588" t="s">
        <v>1215</v>
      </c>
      <c r="B588" t="s">
        <v>27</v>
      </c>
      <c r="C588">
        <v>1011337.91</v>
      </c>
      <c r="D588" t="s">
        <v>24</v>
      </c>
      <c r="E588">
        <v>0</v>
      </c>
      <c r="F588">
        <v>127788.68</v>
      </c>
      <c r="G588">
        <v>1139126.5900000001</v>
      </c>
      <c r="H588" t="s">
        <v>24</v>
      </c>
      <c r="I588" t="s">
        <v>1294</v>
      </c>
      <c r="J588" t="s">
        <v>17</v>
      </c>
      <c r="K588" t="s">
        <v>1297</v>
      </c>
      <c r="L588" t="s">
        <v>1295</v>
      </c>
      <c r="M588" t="s">
        <v>18</v>
      </c>
      <c r="N588">
        <v>0</v>
      </c>
    </row>
    <row r="589" spans="1:14" x14ac:dyDescent="0.25">
      <c r="A589" t="s">
        <v>1217</v>
      </c>
      <c r="B589" t="s">
        <v>50</v>
      </c>
      <c r="C589">
        <v>9156462.3699999992</v>
      </c>
      <c r="D589" t="s">
        <v>24</v>
      </c>
      <c r="E589">
        <v>13.75</v>
      </c>
      <c r="F589">
        <v>974956.66</v>
      </c>
      <c r="G589">
        <v>10131405.279999999</v>
      </c>
      <c r="H589" t="s">
        <v>24</v>
      </c>
      <c r="I589" t="s">
        <v>1298</v>
      </c>
      <c r="J589" t="s">
        <v>1303</v>
      </c>
      <c r="K589" t="s">
        <v>1301</v>
      </c>
      <c r="L589" t="s">
        <v>1300</v>
      </c>
      <c r="M589" t="s">
        <v>18</v>
      </c>
      <c r="N589">
        <v>0</v>
      </c>
    </row>
    <row r="590" spans="1:14" x14ac:dyDescent="0.25">
      <c r="A590" t="s">
        <v>1221</v>
      </c>
      <c r="B590" t="s">
        <v>50</v>
      </c>
      <c r="C590">
        <v>33651.760000000002</v>
      </c>
      <c r="D590" t="s">
        <v>24</v>
      </c>
      <c r="E590">
        <v>0</v>
      </c>
      <c r="F590">
        <v>97526.7</v>
      </c>
      <c r="G590">
        <v>131178.46</v>
      </c>
      <c r="H590" t="s">
        <v>24</v>
      </c>
      <c r="I590" t="s">
        <v>1304</v>
      </c>
      <c r="J590" t="s">
        <v>17</v>
      </c>
      <c r="K590" t="s">
        <v>1307</v>
      </c>
      <c r="L590" t="s">
        <v>1306</v>
      </c>
      <c r="M590" t="s">
        <v>18</v>
      </c>
      <c r="N590">
        <v>0</v>
      </c>
    </row>
    <row r="591" spans="1:14" x14ac:dyDescent="0.25">
      <c r="A591" t="s">
        <v>1225</v>
      </c>
      <c r="B591" t="s">
        <v>50</v>
      </c>
      <c r="C591">
        <v>202879.34</v>
      </c>
      <c r="D591" t="s">
        <v>24</v>
      </c>
      <c r="E591">
        <v>0</v>
      </c>
      <c r="F591">
        <v>30016.959999999999</v>
      </c>
      <c r="G591">
        <v>232896.3</v>
      </c>
      <c r="H591" t="s">
        <v>24</v>
      </c>
      <c r="I591" t="s">
        <v>1309</v>
      </c>
      <c r="J591" t="s">
        <v>17</v>
      </c>
      <c r="K591" t="s">
        <v>1312</v>
      </c>
      <c r="L591" t="s">
        <v>1310</v>
      </c>
      <c r="M591" t="s">
        <v>18</v>
      </c>
      <c r="N591">
        <v>0</v>
      </c>
    </row>
    <row r="592" spans="1:14" x14ac:dyDescent="0.25">
      <c r="A592" t="s">
        <v>1229</v>
      </c>
      <c r="B592" t="s">
        <v>50</v>
      </c>
      <c r="C592">
        <v>982402.72</v>
      </c>
      <c r="D592" t="s">
        <v>24</v>
      </c>
      <c r="E592">
        <v>0</v>
      </c>
      <c r="F592">
        <v>101139.93</v>
      </c>
      <c r="G592">
        <v>1083542.6499999999</v>
      </c>
      <c r="H592" t="s">
        <v>24</v>
      </c>
      <c r="I592" t="s">
        <v>1313</v>
      </c>
      <c r="J592" t="s">
        <v>17</v>
      </c>
      <c r="K592" t="s">
        <v>1316</v>
      </c>
      <c r="L592" t="s">
        <v>1315</v>
      </c>
      <c r="M592" t="s">
        <v>18</v>
      </c>
      <c r="N592">
        <v>0</v>
      </c>
    </row>
    <row r="593" spans="1:14" x14ac:dyDescent="0.25">
      <c r="A593" t="s">
        <v>1233</v>
      </c>
      <c r="B593" t="s">
        <v>50</v>
      </c>
      <c r="C593">
        <v>87399.31</v>
      </c>
      <c r="D593" t="s">
        <v>24</v>
      </c>
      <c r="E593">
        <v>0</v>
      </c>
      <c r="F593">
        <v>2800</v>
      </c>
      <c r="G593">
        <v>90199.31</v>
      </c>
      <c r="H593" t="s">
        <v>24</v>
      </c>
      <c r="I593" t="s">
        <v>1318</v>
      </c>
      <c r="J593" t="s">
        <v>17</v>
      </c>
      <c r="K593" t="s">
        <v>8736</v>
      </c>
      <c r="L593" t="s">
        <v>8737</v>
      </c>
      <c r="M593" t="s">
        <v>18</v>
      </c>
      <c r="N593">
        <v>0</v>
      </c>
    </row>
    <row r="594" spans="1:14" x14ac:dyDescent="0.25">
      <c r="A594" t="s">
        <v>1237</v>
      </c>
      <c r="B594" t="s">
        <v>50</v>
      </c>
      <c r="C594">
        <v>308722.40999999997</v>
      </c>
      <c r="D594" t="s">
        <v>24</v>
      </c>
      <c r="E594">
        <v>0</v>
      </c>
      <c r="F594">
        <v>38789.83</v>
      </c>
      <c r="G594">
        <v>347512.24</v>
      </c>
      <c r="H594" t="s">
        <v>24</v>
      </c>
      <c r="I594" t="s">
        <v>8738</v>
      </c>
      <c r="J594" t="s">
        <v>17</v>
      </c>
      <c r="K594" t="s">
        <v>1321</v>
      </c>
      <c r="L594" t="s">
        <v>8739</v>
      </c>
      <c r="M594" t="s">
        <v>18</v>
      </c>
      <c r="N594">
        <v>0</v>
      </c>
    </row>
    <row r="595" spans="1:14" x14ac:dyDescent="0.25">
      <c r="A595" t="s">
        <v>1241</v>
      </c>
      <c r="B595" t="s">
        <v>50</v>
      </c>
      <c r="C595">
        <v>594799.51</v>
      </c>
      <c r="D595" t="s">
        <v>24</v>
      </c>
      <c r="E595">
        <v>2.11</v>
      </c>
      <c r="F595">
        <v>6657.01</v>
      </c>
      <c r="G595">
        <v>601454.41</v>
      </c>
      <c r="H595" t="s">
        <v>24</v>
      </c>
      <c r="I595" t="s">
        <v>8740</v>
      </c>
      <c r="J595" t="s">
        <v>1326</v>
      </c>
      <c r="K595" t="s">
        <v>1325</v>
      </c>
      <c r="L595" t="s">
        <v>8741</v>
      </c>
      <c r="M595" t="s">
        <v>18</v>
      </c>
      <c r="N595">
        <v>0</v>
      </c>
    </row>
    <row r="596" spans="1:14" x14ac:dyDescent="0.25">
      <c r="A596" t="s">
        <v>1242</v>
      </c>
      <c r="B596" t="s">
        <v>50</v>
      </c>
      <c r="C596">
        <v>7972640.7400000002</v>
      </c>
      <c r="D596" t="s">
        <v>24</v>
      </c>
      <c r="E596">
        <v>0</v>
      </c>
      <c r="F596">
        <v>937826.61</v>
      </c>
      <c r="G596">
        <v>8910467.3499999996</v>
      </c>
      <c r="H596" t="s">
        <v>24</v>
      </c>
      <c r="I596" t="s">
        <v>1328</v>
      </c>
      <c r="J596" t="s">
        <v>17</v>
      </c>
      <c r="K596" t="s">
        <v>1331</v>
      </c>
      <c r="L596" t="s">
        <v>1329</v>
      </c>
      <c r="M596" t="s">
        <v>18</v>
      </c>
      <c r="N596">
        <v>0</v>
      </c>
    </row>
    <row r="597" spans="1:14" x14ac:dyDescent="0.25">
      <c r="A597" t="s">
        <v>1245</v>
      </c>
      <c r="B597" t="s">
        <v>50</v>
      </c>
      <c r="C597">
        <v>779840.82</v>
      </c>
      <c r="D597" t="s">
        <v>24</v>
      </c>
      <c r="E597">
        <v>0</v>
      </c>
      <c r="F597">
        <v>10474.41</v>
      </c>
      <c r="G597">
        <v>790315.23</v>
      </c>
      <c r="H597" t="s">
        <v>24</v>
      </c>
      <c r="I597" t="s">
        <v>1332</v>
      </c>
      <c r="J597" t="s">
        <v>17</v>
      </c>
      <c r="K597" t="s">
        <v>6995</v>
      </c>
      <c r="L597" t="s">
        <v>6994</v>
      </c>
      <c r="M597" t="s">
        <v>18</v>
      </c>
      <c r="N597">
        <v>0</v>
      </c>
    </row>
    <row r="598" spans="1:14" x14ac:dyDescent="0.25">
      <c r="A598" t="s">
        <v>1246</v>
      </c>
      <c r="B598" t="s">
        <v>50</v>
      </c>
      <c r="C598">
        <v>78846.45</v>
      </c>
      <c r="D598" t="s">
        <v>24</v>
      </c>
      <c r="E598">
        <v>0</v>
      </c>
      <c r="F598">
        <v>9908.3700000000008</v>
      </c>
      <c r="G598">
        <v>88754.82</v>
      </c>
      <c r="H598" t="s">
        <v>24</v>
      </c>
      <c r="I598" t="s">
        <v>6997</v>
      </c>
      <c r="J598" t="s">
        <v>17</v>
      </c>
      <c r="K598" t="s">
        <v>6998</v>
      </c>
      <c r="L598" t="s">
        <v>6996</v>
      </c>
      <c r="M598" t="s">
        <v>18</v>
      </c>
      <c r="N598">
        <v>0</v>
      </c>
    </row>
    <row r="599" spans="1:14" x14ac:dyDescent="0.25">
      <c r="A599" t="s">
        <v>1247</v>
      </c>
      <c r="B599" t="s">
        <v>50</v>
      </c>
      <c r="C599">
        <v>7222.04</v>
      </c>
      <c r="D599" t="s">
        <v>24</v>
      </c>
      <c r="E599">
        <v>0</v>
      </c>
      <c r="F599">
        <v>0</v>
      </c>
      <c r="G599">
        <v>7222.04</v>
      </c>
      <c r="H599" t="s">
        <v>24</v>
      </c>
      <c r="I599" t="s">
        <v>6999</v>
      </c>
      <c r="J599" t="s">
        <v>17</v>
      </c>
      <c r="K599" t="s">
        <v>17</v>
      </c>
      <c r="L599" t="s">
        <v>7000</v>
      </c>
      <c r="M599" t="s">
        <v>18</v>
      </c>
      <c r="N599">
        <v>0</v>
      </c>
    </row>
    <row r="600" spans="1:14" x14ac:dyDescent="0.25">
      <c r="A600" t="s">
        <v>1250</v>
      </c>
      <c r="B600" t="s">
        <v>50</v>
      </c>
      <c r="C600">
        <v>371703.31</v>
      </c>
      <c r="D600" t="s">
        <v>24</v>
      </c>
      <c r="E600">
        <v>0</v>
      </c>
      <c r="F600">
        <v>29874.720000000001</v>
      </c>
      <c r="G600">
        <v>401578.03</v>
      </c>
      <c r="H600" t="s">
        <v>24</v>
      </c>
      <c r="I600" t="s">
        <v>7002</v>
      </c>
      <c r="J600" t="s">
        <v>17</v>
      </c>
      <c r="K600" t="s">
        <v>7003</v>
      </c>
      <c r="L600" t="s">
        <v>7001</v>
      </c>
      <c r="M600" t="s">
        <v>18</v>
      </c>
      <c r="N600">
        <v>0</v>
      </c>
    </row>
    <row r="601" spans="1:14" x14ac:dyDescent="0.25">
      <c r="A601" t="s">
        <v>1252</v>
      </c>
      <c r="B601" t="s">
        <v>50</v>
      </c>
      <c r="C601">
        <v>123.74</v>
      </c>
      <c r="D601" t="s">
        <v>24</v>
      </c>
      <c r="E601">
        <v>0</v>
      </c>
      <c r="F601">
        <v>0</v>
      </c>
      <c r="G601">
        <v>123.74</v>
      </c>
      <c r="H601" t="s">
        <v>24</v>
      </c>
      <c r="I601" t="s">
        <v>7004</v>
      </c>
      <c r="J601" t="s">
        <v>17</v>
      </c>
      <c r="K601" t="s">
        <v>17</v>
      </c>
      <c r="L601" t="s">
        <v>7005</v>
      </c>
      <c r="M601" t="s">
        <v>18</v>
      </c>
      <c r="N601">
        <v>0</v>
      </c>
    </row>
    <row r="602" spans="1:14" x14ac:dyDescent="0.25">
      <c r="A602" t="s">
        <v>1254</v>
      </c>
      <c r="B602" t="s">
        <v>50</v>
      </c>
      <c r="C602">
        <v>3327078.3999999999</v>
      </c>
      <c r="D602" t="s">
        <v>24</v>
      </c>
      <c r="E602">
        <v>0</v>
      </c>
      <c r="F602">
        <v>348767.15</v>
      </c>
      <c r="G602">
        <v>3675845.55</v>
      </c>
      <c r="H602" t="s">
        <v>24</v>
      </c>
      <c r="I602" t="s">
        <v>7006</v>
      </c>
      <c r="J602" t="s">
        <v>17</v>
      </c>
      <c r="K602" t="s">
        <v>7008</v>
      </c>
      <c r="L602" t="s">
        <v>7007</v>
      </c>
      <c r="M602" t="s">
        <v>18</v>
      </c>
      <c r="N602">
        <v>0</v>
      </c>
    </row>
    <row r="603" spans="1:14" x14ac:dyDescent="0.25">
      <c r="A603" t="s">
        <v>5090</v>
      </c>
      <c r="B603" t="s">
        <v>50</v>
      </c>
      <c r="C603">
        <v>581587.5</v>
      </c>
      <c r="D603" t="s">
        <v>24</v>
      </c>
      <c r="E603">
        <v>0</v>
      </c>
      <c r="F603">
        <v>0</v>
      </c>
      <c r="G603">
        <v>581587.5</v>
      </c>
      <c r="H603" t="s">
        <v>24</v>
      </c>
      <c r="I603" t="s">
        <v>7009</v>
      </c>
      <c r="J603" t="s">
        <v>17</v>
      </c>
      <c r="K603" t="s">
        <v>17</v>
      </c>
      <c r="L603" t="s">
        <v>7011</v>
      </c>
      <c r="M603" t="s">
        <v>18</v>
      </c>
      <c r="N603">
        <v>0</v>
      </c>
    </row>
    <row r="604" spans="1:14" x14ac:dyDescent="0.25">
      <c r="A604" t="s">
        <v>5070</v>
      </c>
      <c r="B604" t="s">
        <v>50</v>
      </c>
      <c r="C604">
        <v>249844</v>
      </c>
      <c r="D604" t="s">
        <v>24</v>
      </c>
      <c r="E604">
        <v>0</v>
      </c>
      <c r="F604">
        <v>0</v>
      </c>
      <c r="G604">
        <v>249844</v>
      </c>
      <c r="H604" t="s">
        <v>24</v>
      </c>
      <c r="I604" t="s">
        <v>7010</v>
      </c>
      <c r="J604" t="s">
        <v>17</v>
      </c>
      <c r="K604" t="s">
        <v>17</v>
      </c>
      <c r="L604" t="s">
        <v>5184</v>
      </c>
      <c r="M604" t="s">
        <v>18</v>
      </c>
      <c r="N604">
        <v>0</v>
      </c>
    </row>
    <row r="605" spans="1:14" x14ac:dyDescent="0.25">
      <c r="A605" t="s">
        <v>1256</v>
      </c>
      <c r="B605" t="s">
        <v>50</v>
      </c>
      <c r="C605">
        <v>220000</v>
      </c>
      <c r="D605" t="s">
        <v>24</v>
      </c>
      <c r="E605">
        <v>0</v>
      </c>
      <c r="F605">
        <v>0</v>
      </c>
      <c r="G605">
        <v>220000</v>
      </c>
      <c r="H605" t="s">
        <v>24</v>
      </c>
      <c r="I605" t="s">
        <v>5185</v>
      </c>
      <c r="J605" t="s">
        <v>17</v>
      </c>
      <c r="K605" t="s">
        <v>17</v>
      </c>
      <c r="L605" t="s">
        <v>5186</v>
      </c>
      <c r="M605" t="s">
        <v>18</v>
      </c>
      <c r="N605">
        <v>0</v>
      </c>
    </row>
    <row r="606" spans="1:14" x14ac:dyDescent="0.25">
      <c r="A606" t="s">
        <v>1259</v>
      </c>
      <c r="B606" t="s">
        <v>50</v>
      </c>
      <c r="C606">
        <v>526324.61</v>
      </c>
      <c r="D606" t="s">
        <v>24</v>
      </c>
      <c r="E606">
        <v>0</v>
      </c>
      <c r="F606">
        <v>35786.019999999997</v>
      </c>
      <c r="G606">
        <v>562110.63</v>
      </c>
      <c r="H606" t="s">
        <v>24</v>
      </c>
      <c r="I606" t="s">
        <v>5187</v>
      </c>
      <c r="J606" t="s">
        <v>17</v>
      </c>
      <c r="K606" t="s">
        <v>1343</v>
      </c>
      <c r="L606" t="s">
        <v>1342</v>
      </c>
      <c r="M606" t="s">
        <v>18</v>
      </c>
      <c r="N606">
        <v>0</v>
      </c>
    </row>
    <row r="607" spans="1:14" x14ac:dyDescent="0.25">
      <c r="A607" t="s">
        <v>6932</v>
      </c>
      <c r="B607" t="s">
        <v>50</v>
      </c>
      <c r="C607">
        <v>10000</v>
      </c>
      <c r="D607" t="s">
        <v>24</v>
      </c>
      <c r="E607">
        <v>0</v>
      </c>
      <c r="F607">
        <v>0</v>
      </c>
      <c r="G607">
        <v>10000</v>
      </c>
      <c r="H607" t="s">
        <v>24</v>
      </c>
      <c r="I607" t="s">
        <v>5888</v>
      </c>
      <c r="J607" t="s">
        <v>17</v>
      </c>
      <c r="K607" t="s">
        <v>17</v>
      </c>
      <c r="L607" t="s">
        <v>5889</v>
      </c>
      <c r="M607" t="s">
        <v>18</v>
      </c>
      <c r="N607">
        <v>0</v>
      </c>
    </row>
    <row r="608" spans="1:14" x14ac:dyDescent="0.25">
      <c r="A608" t="s">
        <v>6883</v>
      </c>
      <c r="B608" t="s">
        <v>50</v>
      </c>
      <c r="C608">
        <v>19026.8</v>
      </c>
      <c r="D608" t="s">
        <v>24</v>
      </c>
      <c r="E608">
        <v>0</v>
      </c>
      <c r="F608">
        <v>0</v>
      </c>
      <c r="G608">
        <v>19026.8</v>
      </c>
      <c r="H608" t="s">
        <v>24</v>
      </c>
      <c r="I608" t="s">
        <v>5890</v>
      </c>
      <c r="J608" t="s">
        <v>17</v>
      </c>
      <c r="K608" t="s">
        <v>17</v>
      </c>
      <c r="L608" t="s">
        <v>5891</v>
      </c>
      <c r="M608" t="s">
        <v>18</v>
      </c>
      <c r="N608">
        <v>0</v>
      </c>
    </row>
    <row r="609" spans="1:14" x14ac:dyDescent="0.25">
      <c r="A609" t="s">
        <v>268</v>
      </c>
      <c r="B609" t="s">
        <v>50</v>
      </c>
      <c r="C609">
        <v>1822.93</v>
      </c>
      <c r="D609" t="s">
        <v>24</v>
      </c>
      <c r="E609">
        <v>0</v>
      </c>
      <c r="F609">
        <v>0</v>
      </c>
      <c r="G609">
        <v>1822.93</v>
      </c>
      <c r="H609" t="s">
        <v>24</v>
      </c>
      <c r="I609" t="s">
        <v>5892</v>
      </c>
      <c r="J609" t="s">
        <v>17</v>
      </c>
      <c r="K609" t="s">
        <v>17</v>
      </c>
      <c r="L609" t="s">
        <v>5893</v>
      </c>
      <c r="M609" t="s">
        <v>18</v>
      </c>
      <c r="N609">
        <v>0</v>
      </c>
    </row>
    <row r="610" spans="1:14" x14ac:dyDescent="0.25">
      <c r="A610" t="s">
        <v>384</v>
      </c>
      <c r="B610" t="s">
        <v>50</v>
      </c>
      <c r="C610">
        <v>33923.24</v>
      </c>
      <c r="D610" t="s">
        <v>24</v>
      </c>
      <c r="E610">
        <v>0</v>
      </c>
      <c r="F610">
        <v>0</v>
      </c>
      <c r="G610">
        <v>33923.24</v>
      </c>
      <c r="H610" t="s">
        <v>24</v>
      </c>
      <c r="I610" t="s">
        <v>5188</v>
      </c>
      <c r="J610" t="s">
        <v>17</v>
      </c>
      <c r="K610" t="s">
        <v>17</v>
      </c>
      <c r="L610" t="s">
        <v>5189</v>
      </c>
      <c r="M610" t="s">
        <v>18</v>
      </c>
      <c r="N610">
        <v>0</v>
      </c>
    </row>
    <row r="611" spans="1:14" x14ac:dyDescent="0.25">
      <c r="A611" t="s">
        <v>1263</v>
      </c>
      <c r="B611" t="s">
        <v>50</v>
      </c>
      <c r="C611">
        <v>260</v>
      </c>
      <c r="D611" t="s">
        <v>24</v>
      </c>
      <c r="E611">
        <v>0</v>
      </c>
      <c r="F611">
        <v>0</v>
      </c>
      <c r="G611">
        <v>260</v>
      </c>
      <c r="H611" t="s">
        <v>24</v>
      </c>
      <c r="I611" t="s">
        <v>5894</v>
      </c>
      <c r="J611" t="s">
        <v>17</v>
      </c>
      <c r="K611" t="s">
        <v>17</v>
      </c>
      <c r="L611" t="s">
        <v>5895</v>
      </c>
      <c r="M611" t="s">
        <v>18</v>
      </c>
      <c r="N611">
        <v>0</v>
      </c>
    </row>
    <row r="612" spans="1:14" x14ac:dyDescent="0.25">
      <c r="A612" t="s">
        <v>1266</v>
      </c>
      <c r="B612" t="s">
        <v>50</v>
      </c>
      <c r="C612">
        <v>729000</v>
      </c>
      <c r="D612" t="s">
        <v>24</v>
      </c>
      <c r="E612">
        <v>0</v>
      </c>
      <c r="F612">
        <v>0</v>
      </c>
      <c r="G612">
        <v>729000</v>
      </c>
      <c r="H612" t="s">
        <v>24</v>
      </c>
      <c r="I612" t="s">
        <v>5896</v>
      </c>
      <c r="J612" t="s">
        <v>17</v>
      </c>
      <c r="K612" t="s">
        <v>17</v>
      </c>
      <c r="L612" t="s">
        <v>5897</v>
      </c>
      <c r="M612" t="s">
        <v>18</v>
      </c>
      <c r="N612">
        <v>0</v>
      </c>
    </row>
    <row r="613" spans="1:14" x14ac:dyDescent="0.25">
      <c r="A613" t="s">
        <v>108</v>
      </c>
      <c r="B613" t="s">
        <v>50</v>
      </c>
      <c r="C613">
        <v>175730</v>
      </c>
      <c r="D613" t="s">
        <v>24</v>
      </c>
      <c r="E613">
        <v>0</v>
      </c>
      <c r="F613">
        <v>0</v>
      </c>
      <c r="G613">
        <v>175730</v>
      </c>
      <c r="H613" t="s">
        <v>24</v>
      </c>
      <c r="I613" t="s">
        <v>5898</v>
      </c>
      <c r="J613" t="s">
        <v>17</v>
      </c>
      <c r="K613" t="s">
        <v>17</v>
      </c>
      <c r="L613" t="s">
        <v>5899</v>
      </c>
      <c r="M613" t="s">
        <v>18</v>
      </c>
      <c r="N613">
        <v>0</v>
      </c>
    </row>
    <row r="614" spans="1:14" x14ac:dyDescent="0.25">
      <c r="A614" t="s">
        <v>1269</v>
      </c>
      <c r="B614" t="s">
        <v>50</v>
      </c>
      <c r="C614">
        <v>14009.13</v>
      </c>
      <c r="D614" t="s">
        <v>24</v>
      </c>
      <c r="E614">
        <v>0</v>
      </c>
      <c r="F614">
        <v>0</v>
      </c>
      <c r="G614">
        <v>14009.13</v>
      </c>
      <c r="H614" t="s">
        <v>24</v>
      </c>
      <c r="I614" t="s">
        <v>5900</v>
      </c>
      <c r="J614" t="s">
        <v>17</v>
      </c>
      <c r="K614" t="s">
        <v>17</v>
      </c>
      <c r="L614" t="s">
        <v>5901</v>
      </c>
      <c r="M614" t="s">
        <v>18</v>
      </c>
      <c r="N614">
        <v>0</v>
      </c>
    </row>
    <row r="615" spans="1:14" x14ac:dyDescent="0.25">
      <c r="A615" t="s">
        <v>1273</v>
      </c>
      <c r="B615" t="s">
        <v>50</v>
      </c>
      <c r="C615">
        <v>1011337.91</v>
      </c>
      <c r="D615" t="s">
        <v>24</v>
      </c>
      <c r="E615">
        <v>0</v>
      </c>
      <c r="F615">
        <v>127788.68</v>
      </c>
      <c r="G615">
        <v>1139126.5900000001</v>
      </c>
      <c r="H615" t="s">
        <v>24</v>
      </c>
      <c r="I615" t="s">
        <v>5902</v>
      </c>
      <c r="J615" t="s">
        <v>17</v>
      </c>
      <c r="K615" t="s">
        <v>5904</v>
      </c>
      <c r="L615" t="s">
        <v>5903</v>
      </c>
      <c r="M615" t="s">
        <v>18</v>
      </c>
      <c r="N615">
        <v>0</v>
      </c>
    </row>
    <row r="616" spans="1:14" x14ac:dyDescent="0.25">
      <c r="A616" t="s">
        <v>6868</v>
      </c>
      <c r="B616" t="s">
        <v>50</v>
      </c>
      <c r="C616">
        <v>1200</v>
      </c>
      <c r="D616" t="s">
        <v>24</v>
      </c>
      <c r="E616">
        <v>0</v>
      </c>
      <c r="F616">
        <v>0</v>
      </c>
      <c r="G616">
        <v>1200</v>
      </c>
      <c r="H616" t="s">
        <v>24</v>
      </c>
      <c r="I616" t="s">
        <v>5905</v>
      </c>
      <c r="J616" t="s">
        <v>17</v>
      </c>
      <c r="K616" t="s">
        <v>17</v>
      </c>
      <c r="L616" t="s">
        <v>5906</v>
      </c>
      <c r="M616" t="s">
        <v>18</v>
      </c>
      <c r="N616">
        <v>0</v>
      </c>
    </row>
    <row r="617" spans="1:14" x14ac:dyDescent="0.25">
      <c r="A617" t="s">
        <v>390</v>
      </c>
      <c r="B617" t="s">
        <v>50</v>
      </c>
      <c r="C617">
        <v>2241.34</v>
      </c>
      <c r="D617" t="s">
        <v>24</v>
      </c>
      <c r="E617">
        <v>0</v>
      </c>
      <c r="F617">
        <v>0</v>
      </c>
      <c r="G617">
        <v>2241.34</v>
      </c>
      <c r="H617" t="s">
        <v>24</v>
      </c>
      <c r="I617" t="s">
        <v>5907</v>
      </c>
      <c r="J617" t="s">
        <v>17</v>
      </c>
      <c r="K617" t="s">
        <v>17</v>
      </c>
      <c r="L617" t="s">
        <v>5908</v>
      </c>
      <c r="M617" t="s">
        <v>18</v>
      </c>
      <c r="N617">
        <v>0</v>
      </c>
    </row>
    <row r="618" spans="1:14" x14ac:dyDescent="0.25">
      <c r="A618" t="s">
        <v>1277</v>
      </c>
      <c r="B618" t="s">
        <v>50</v>
      </c>
      <c r="C618">
        <v>41931.83</v>
      </c>
      <c r="D618" t="s">
        <v>24</v>
      </c>
      <c r="E618">
        <v>0</v>
      </c>
      <c r="F618">
        <v>5830.61</v>
      </c>
      <c r="G618">
        <v>47762.44</v>
      </c>
      <c r="H618" t="s">
        <v>24</v>
      </c>
      <c r="I618" t="s">
        <v>5909</v>
      </c>
      <c r="J618" t="s">
        <v>17</v>
      </c>
      <c r="K618" t="s">
        <v>1348</v>
      </c>
      <c r="L618" t="s">
        <v>1347</v>
      </c>
      <c r="M618" t="s">
        <v>18</v>
      </c>
      <c r="N618">
        <v>0</v>
      </c>
    </row>
    <row r="619" spans="1:14" x14ac:dyDescent="0.25">
      <c r="A619" t="s">
        <v>5810</v>
      </c>
      <c r="B619" t="s">
        <v>50</v>
      </c>
      <c r="C619">
        <v>65620</v>
      </c>
      <c r="D619" t="s">
        <v>24</v>
      </c>
      <c r="E619">
        <v>0</v>
      </c>
      <c r="F619">
        <v>0</v>
      </c>
      <c r="G619">
        <v>65620</v>
      </c>
      <c r="H619" t="s">
        <v>24</v>
      </c>
      <c r="I619" t="s">
        <v>5910</v>
      </c>
      <c r="J619" t="s">
        <v>17</v>
      </c>
      <c r="K619" t="s">
        <v>17</v>
      </c>
      <c r="L619" t="s">
        <v>8742</v>
      </c>
      <c r="M619" t="s">
        <v>18</v>
      </c>
      <c r="N619">
        <v>0</v>
      </c>
    </row>
    <row r="620" spans="1:14" x14ac:dyDescent="0.25">
      <c r="A620" t="s">
        <v>1279</v>
      </c>
      <c r="B620" t="s">
        <v>27</v>
      </c>
      <c r="C620">
        <v>1518000</v>
      </c>
      <c r="D620" t="s">
        <v>24</v>
      </c>
      <c r="E620">
        <v>0</v>
      </c>
      <c r="F620">
        <v>0</v>
      </c>
      <c r="G620">
        <v>1518000</v>
      </c>
      <c r="H620" t="s">
        <v>24</v>
      </c>
      <c r="I620" t="s">
        <v>8743</v>
      </c>
      <c r="J620" t="s">
        <v>17</v>
      </c>
      <c r="K620" t="s">
        <v>17</v>
      </c>
      <c r="L620" t="s">
        <v>8744</v>
      </c>
      <c r="M620" t="s">
        <v>18</v>
      </c>
      <c r="N620">
        <v>0</v>
      </c>
    </row>
    <row r="621" spans="1:14" x14ac:dyDescent="0.25">
      <c r="A621" t="s">
        <v>1280</v>
      </c>
      <c r="B621" t="s">
        <v>1281</v>
      </c>
      <c r="C621">
        <v>459340.2</v>
      </c>
      <c r="D621" t="s">
        <v>16</v>
      </c>
      <c r="E621">
        <v>0</v>
      </c>
      <c r="F621">
        <v>0</v>
      </c>
      <c r="G621">
        <v>459340.2</v>
      </c>
      <c r="H621" t="s">
        <v>16</v>
      </c>
      <c r="I621" t="s">
        <v>7012</v>
      </c>
      <c r="J621" t="s">
        <v>17</v>
      </c>
      <c r="K621" t="s">
        <v>17</v>
      </c>
      <c r="L621" t="s">
        <v>7013</v>
      </c>
      <c r="M621" t="s">
        <v>18</v>
      </c>
      <c r="N621">
        <v>0</v>
      </c>
    </row>
    <row r="622" spans="1:14" x14ac:dyDescent="0.25">
      <c r="A622" t="s">
        <v>1280</v>
      </c>
      <c r="B622" t="s">
        <v>1282</v>
      </c>
      <c r="C622">
        <v>191391.75</v>
      </c>
      <c r="D622" t="s">
        <v>16</v>
      </c>
      <c r="E622">
        <v>0</v>
      </c>
      <c r="F622">
        <v>0</v>
      </c>
      <c r="G622">
        <v>191391.75</v>
      </c>
      <c r="H622" t="s">
        <v>16</v>
      </c>
      <c r="I622" t="s">
        <v>7014</v>
      </c>
      <c r="J622" t="s">
        <v>17</v>
      </c>
      <c r="K622" t="s">
        <v>17</v>
      </c>
      <c r="L622" t="s">
        <v>8745</v>
      </c>
      <c r="M622" t="s">
        <v>18</v>
      </c>
      <c r="N622">
        <v>0</v>
      </c>
    </row>
    <row r="623" spans="1:14" x14ac:dyDescent="0.25">
      <c r="A623" t="s">
        <v>1280</v>
      </c>
      <c r="B623" t="s">
        <v>1283</v>
      </c>
      <c r="C623">
        <v>114835.05</v>
      </c>
      <c r="D623" t="s">
        <v>16</v>
      </c>
      <c r="E623">
        <v>0</v>
      </c>
      <c r="F623">
        <v>0</v>
      </c>
      <c r="G623">
        <v>114835.05</v>
      </c>
      <c r="H623" t="s">
        <v>16</v>
      </c>
      <c r="I623" t="s">
        <v>8746</v>
      </c>
      <c r="J623" t="s">
        <v>17</v>
      </c>
      <c r="K623" t="s">
        <v>17</v>
      </c>
      <c r="L623" t="s">
        <v>8747</v>
      </c>
      <c r="M623" t="s">
        <v>18</v>
      </c>
      <c r="N623">
        <v>0</v>
      </c>
    </row>
    <row r="624" spans="1:14" x14ac:dyDescent="0.25">
      <c r="A624" t="s">
        <v>1280</v>
      </c>
      <c r="B624" t="s">
        <v>1284</v>
      </c>
      <c r="C624">
        <v>332565.59999999998</v>
      </c>
      <c r="D624" t="s">
        <v>16</v>
      </c>
      <c r="E624">
        <v>0</v>
      </c>
      <c r="F624">
        <v>0</v>
      </c>
      <c r="G624">
        <v>332565.59999999998</v>
      </c>
      <c r="H624" t="s">
        <v>16</v>
      </c>
      <c r="I624" t="s">
        <v>1358</v>
      </c>
      <c r="J624" t="s">
        <v>17</v>
      </c>
      <c r="K624" t="s">
        <v>17</v>
      </c>
      <c r="L624" t="s">
        <v>1359</v>
      </c>
      <c r="M624" t="s">
        <v>18</v>
      </c>
      <c r="N624">
        <v>0</v>
      </c>
    </row>
    <row r="625" spans="1:14" x14ac:dyDescent="0.25">
      <c r="A625" t="s">
        <v>1280</v>
      </c>
      <c r="B625" t="s">
        <v>1285</v>
      </c>
      <c r="C625">
        <v>138569</v>
      </c>
      <c r="D625" t="s">
        <v>16</v>
      </c>
      <c r="E625">
        <v>0</v>
      </c>
      <c r="F625">
        <v>0</v>
      </c>
      <c r="G625">
        <v>138569</v>
      </c>
      <c r="H625" t="s">
        <v>16</v>
      </c>
      <c r="I625" t="s">
        <v>1360</v>
      </c>
      <c r="J625" t="s">
        <v>17</v>
      </c>
      <c r="K625" t="s">
        <v>17</v>
      </c>
      <c r="L625" t="s">
        <v>1361</v>
      </c>
      <c r="M625" t="s">
        <v>18</v>
      </c>
      <c r="N625">
        <v>0</v>
      </c>
    </row>
    <row r="626" spans="1:14" x14ac:dyDescent="0.25">
      <c r="A626" t="s">
        <v>1280</v>
      </c>
      <c r="B626" t="s">
        <v>1286</v>
      </c>
      <c r="C626">
        <v>83141.399999999994</v>
      </c>
      <c r="D626" t="s">
        <v>16</v>
      </c>
      <c r="E626">
        <v>0</v>
      </c>
      <c r="F626">
        <v>0</v>
      </c>
      <c r="G626">
        <v>83141.399999999994</v>
      </c>
      <c r="H626" t="s">
        <v>16</v>
      </c>
      <c r="I626" t="s">
        <v>5911</v>
      </c>
      <c r="J626" t="s">
        <v>17</v>
      </c>
      <c r="K626" t="s">
        <v>17</v>
      </c>
      <c r="L626" t="s">
        <v>5912</v>
      </c>
      <c r="M626" t="s">
        <v>18</v>
      </c>
      <c r="N626">
        <v>0</v>
      </c>
    </row>
    <row r="627" spans="1:14" x14ac:dyDescent="0.25">
      <c r="A627" t="s">
        <v>1280</v>
      </c>
      <c r="B627" t="s">
        <v>1287</v>
      </c>
      <c r="C627">
        <v>2563.8000000000002</v>
      </c>
      <c r="D627" t="s">
        <v>16</v>
      </c>
      <c r="E627">
        <v>0</v>
      </c>
      <c r="F627">
        <v>0</v>
      </c>
      <c r="G627">
        <v>2563.8000000000002</v>
      </c>
      <c r="H627" t="s">
        <v>16</v>
      </c>
      <c r="I627" t="s">
        <v>7015</v>
      </c>
      <c r="J627" t="s">
        <v>17</v>
      </c>
      <c r="K627" t="s">
        <v>17</v>
      </c>
      <c r="L627" t="s">
        <v>7016</v>
      </c>
      <c r="M627" t="s">
        <v>18</v>
      </c>
      <c r="N627">
        <v>0</v>
      </c>
    </row>
    <row r="628" spans="1:14" x14ac:dyDescent="0.25">
      <c r="A628" t="s">
        <v>1280</v>
      </c>
      <c r="B628" t="s">
        <v>1288</v>
      </c>
      <c r="C628">
        <v>1068.25</v>
      </c>
      <c r="D628" t="s">
        <v>16</v>
      </c>
      <c r="E628">
        <v>0</v>
      </c>
      <c r="F628">
        <v>0</v>
      </c>
      <c r="G628">
        <v>1068.25</v>
      </c>
      <c r="H628" t="s">
        <v>16</v>
      </c>
      <c r="I628" t="s">
        <v>7017</v>
      </c>
      <c r="J628" t="s">
        <v>17</v>
      </c>
      <c r="K628" t="s">
        <v>17</v>
      </c>
      <c r="L628" t="s">
        <v>7018</v>
      </c>
      <c r="M628" t="s">
        <v>18</v>
      </c>
      <c r="N628">
        <v>0</v>
      </c>
    </row>
    <row r="629" spans="1:14" x14ac:dyDescent="0.25">
      <c r="A629" t="s">
        <v>1280</v>
      </c>
      <c r="B629" t="s">
        <v>1290</v>
      </c>
      <c r="C629">
        <v>640.95000000000005</v>
      </c>
      <c r="D629" t="s">
        <v>16</v>
      </c>
      <c r="E629">
        <v>0</v>
      </c>
      <c r="F629">
        <v>0</v>
      </c>
      <c r="G629">
        <v>640.95000000000005</v>
      </c>
      <c r="H629" t="s">
        <v>16</v>
      </c>
      <c r="I629" t="s">
        <v>7019</v>
      </c>
      <c r="J629" t="s">
        <v>17</v>
      </c>
      <c r="K629" t="s">
        <v>17</v>
      </c>
      <c r="L629" t="s">
        <v>7020</v>
      </c>
      <c r="M629" t="s">
        <v>18</v>
      </c>
      <c r="N629">
        <v>0</v>
      </c>
    </row>
    <row r="630" spans="1:14" x14ac:dyDescent="0.25">
      <c r="A630" t="s">
        <v>1280</v>
      </c>
      <c r="B630" t="s">
        <v>1293</v>
      </c>
      <c r="C630">
        <v>57740.4</v>
      </c>
      <c r="D630" t="s">
        <v>16</v>
      </c>
      <c r="E630">
        <v>0</v>
      </c>
      <c r="F630">
        <v>0</v>
      </c>
      <c r="G630">
        <v>57740.4</v>
      </c>
      <c r="H630" t="s">
        <v>16</v>
      </c>
      <c r="I630" t="s">
        <v>5914</v>
      </c>
      <c r="J630" t="s">
        <v>17</v>
      </c>
      <c r="K630" t="s">
        <v>17</v>
      </c>
      <c r="L630" t="s">
        <v>5915</v>
      </c>
      <c r="M630" t="s">
        <v>18</v>
      </c>
      <c r="N630">
        <v>0</v>
      </c>
    </row>
    <row r="631" spans="1:14" x14ac:dyDescent="0.25">
      <c r="A631" t="s">
        <v>1280</v>
      </c>
      <c r="B631" t="s">
        <v>1296</v>
      </c>
      <c r="C631">
        <v>24058.5</v>
      </c>
      <c r="D631" t="s">
        <v>16</v>
      </c>
      <c r="E631">
        <v>0</v>
      </c>
      <c r="F631">
        <v>0</v>
      </c>
      <c r="G631">
        <v>24058.5</v>
      </c>
      <c r="H631" t="s">
        <v>16</v>
      </c>
      <c r="I631" t="s">
        <v>7021</v>
      </c>
      <c r="J631" t="s">
        <v>17</v>
      </c>
      <c r="K631" t="s">
        <v>17</v>
      </c>
      <c r="L631" t="s">
        <v>7022</v>
      </c>
      <c r="M631" t="s">
        <v>18</v>
      </c>
      <c r="N631">
        <v>0</v>
      </c>
    </row>
    <row r="632" spans="1:14" x14ac:dyDescent="0.25">
      <c r="A632" t="s">
        <v>1280</v>
      </c>
      <c r="B632" t="s">
        <v>1299</v>
      </c>
      <c r="C632">
        <v>14435.1</v>
      </c>
      <c r="D632" t="s">
        <v>16</v>
      </c>
      <c r="E632">
        <v>0</v>
      </c>
      <c r="F632">
        <v>0</v>
      </c>
      <c r="G632">
        <v>14435.1</v>
      </c>
      <c r="H632" t="s">
        <v>16</v>
      </c>
      <c r="I632" t="s">
        <v>7023</v>
      </c>
      <c r="J632" t="s">
        <v>17</v>
      </c>
      <c r="K632" t="s">
        <v>17</v>
      </c>
      <c r="L632" t="s">
        <v>7024</v>
      </c>
      <c r="M632" t="s">
        <v>18</v>
      </c>
      <c r="N632">
        <v>0</v>
      </c>
    </row>
    <row r="633" spans="1:14" x14ac:dyDescent="0.25">
      <c r="A633" t="s">
        <v>1280</v>
      </c>
      <c r="B633" t="s">
        <v>1302</v>
      </c>
      <c r="C633">
        <v>21142.2</v>
      </c>
      <c r="D633" t="s">
        <v>16</v>
      </c>
      <c r="E633">
        <v>0</v>
      </c>
      <c r="F633">
        <v>0</v>
      </c>
      <c r="G633">
        <v>21142.2</v>
      </c>
      <c r="H633" t="s">
        <v>16</v>
      </c>
      <c r="I633" t="s">
        <v>7025</v>
      </c>
      <c r="J633" t="s">
        <v>17</v>
      </c>
      <c r="K633" t="s">
        <v>17</v>
      </c>
      <c r="L633" t="s">
        <v>7026</v>
      </c>
      <c r="M633" t="s">
        <v>18</v>
      </c>
      <c r="N633">
        <v>0</v>
      </c>
    </row>
    <row r="634" spans="1:14" x14ac:dyDescent="0.25">
      <c r="A634" t="s">
        <v>1280</v>
      </c>
      <c r="B634" t="s">
        <v>1305</v>
      </c>
      <c r="C634">
        <v>8809.25</v>
      </c>
      <c r="D634" t="s">
        <v>16</v>
      </c>
      <c r="E634">
        <v>0</v>
      </c>
      <c r="F634">
        <v>0</v>
      </c>
      <c r="G634">
        <v>8809.25</v>
      </c>
      <c r="H634" t="s">
        <v>16</v>
      </c>
      <c r="I634" t="s">
        <v>7027</v>
      </c>
      <c r="J634" t="s">
        <v>17</v>
      </c>
      <c r="K634" t="s">
        <v>17</v>
      </c>
      <c r="L634" t="s">
        <v>7028</v>
      </c>
      <c r="M634" t="s">
        <v>18</v>
      </c>
      <c r="N634">
        <v>0</v>
      </c>
    </row>
    <row r="635" spans="1:14" x14ac:dyDescent="0.25">
      <c r="A635" t="s">
        <v>1280</v>
      </c>
      <c r="B635" t="s">
        <v>1308</v>
      </c>
      <c r="C635">
        <v>5285.55</v>
      </c>
      <c r="D635" t="s">
        <v>16</v>
      </c>
      <c r="E635">
        <v>0</v>
      </c>
      <c r="F635">
        <v>0</v>
      </c>
      <c r="G635">
        <v>5285.55</v>
      </c>
      <c r="H635" t="s">
        <v>16</v>
      </c>
      <c r="I635" t="s">
        <v>7029</v>
      </c>
      <c r="J635" t="s">
        <v>17</v>
      </c>
      <c r="K635" t="s">
        <v>17</v>
      </c>
      <c r="L635" t="s">
        <v>7030</v>
      </c>
      <c r="M635" t="s">
        <v>18</v>
      </c>
      <c r="N635">
        <v>0</v>
      </c>
    </row>
    <row r="636" spans="1:14" x14ac:dyDescent="0.25">
      <c r="A636" t="s">
        <v>1280</v>
      </c>
      <c r="B636" t="s">
        <v>1311</v>
      </c>
      <c r="C636">
        <v>900000</v>
      </c>
      <c r="D636" t="s">
        <v>16</v>
      </c>
      <c r="E636">
        <v>0</v>
      </c>
      <c r="F636">
        <v>0</v>
      </c>
      <c r="G636">
        <v>900000</v>
      </c>
      <c r="H636" t="s">
        <v>16</v>
      </c>
      <c r="I636" t="s">
        <v>7031</v>
      </c>
      <c r="J636" t="s">
        <v>17</v>
      </c>
      <c r="K636" t="s">
        <v>17</v>
      </c>
      <c r="L636" t="s">
        <v>7032</v>
      </c>
      <c r="M636" t="s">
        <v>18</v>
      </c>
      <c r="N636">
        <v>0</v>
      </c>
    </row>
    <row r="637" spans="1:14" x14ac:dyDescent="0.25">
      <c r="A637" t="s">
        <v>1280</v>
      </c>
      <c r="B637" t="s">
        <v>1314</v>
      </c>
      <c r="C637">
        <v>375000</v>
      </c>
      <c r="D637" t="s">
        <v>16</v>
      </c>
      <c r="E637">
        <v>0</v>
      </c>
      <c r="F637">
        <v>0</v>
      </c>
      <c r="G637">
        <v>375000</v>
      </c>
      <c r="H637" t="s">
        <v>16</v>
      </c>
      <c r="I637" t="s">
        <v>7033</v>
      </c>
      <c r="J637" t="s">
        <v>17</v>
      </c>
      <c r="K637" t="s">
        <v>17</v>
      </c>
      <c r="L637" t="s">
        <v>7034</v>
      </c>
      <c r="M637" t="s">
        <v>18</v>
      </c>
      <c r="N637">
        <v>0</v>
      </c>
    </row>
    <row r="638" spans="1:14" x14ac:dyDescent="0.25">
      <c r="A638" t="s">
        <v>1280</v>
      </c>
      <c r="B638" t="s">
        <v>1317</v>
      </c>
      <c r="C638">
        <v>225000</v>
      </c>
      <c r="D638" t="s">
        <v>16</v>
      </c>
      <c r="E638">
        <v>0</v>
      </c>
      <c r="F638">
        <v>0</v>
      </c>
      <c r="G638">
        <v>225000</v>
      </c>
      <c r="H638" t="s">
        <v>16</v>
      </c>
      <c r="I638" t="s">
        <v>7035</v>
      </c>
      <c r="J638" t="s">
        <v>17</v>
      </c>
      <c r="K638" t="s">
        <v>17</v>
      </c>
      <c r="L638" t="s">
        <v>7036</v>
      </c>
      <c r="M638" t="s">
        <v>18</v>
      </c>
      <c r="N638">
        <v>0</v>
      </c>
    </row>
    <row r="639" spans="1:14" x14ac:dyDescent="0.25">
      <c r="A639" t="s">
        <v>1280</v>
      </c>
      <c r="B639" t="s">
        <v>1319</v>
      </c>
      <c r="C639">
        <v>337876.2</v>
      </c>
      <c r="D639" t="s">
        <v>16</v>
      </c>
      <c r="E639">
        <v>0</v>
      </c>
      <c r="F639">
        <v>0</v>
      </c>
      <c r="G639">
        <v>337876.2</v>
      </c>
      <c r="H639" t="s">
        <v>16</v>
      </c>
      <c r="I639" t="s">
        <v>5917</v>
      </c>
      <c r="J639" t="s">
        <v>17</v>
      </c>
      <c r="K639" t="s">
        <v>17</v>
      </c>
      <c r="L639" t="s">
        <v>5918</v>
      </c>
      <c r="M639" t="s">
        <v>18</v>
      </c>
      <c r="N639">
        <v>0</v>
      </c>
    </row>
    <row r="640" spans="1:14" x14ac:dyDescent="0.25">
      <c r="A640" t="s">
        <v>1280</v>
      </c>
      <c r="B640" t="s">
        <v>1320</v>
      </c>
      <c r="C640">
        <v>140781.75</v>
      </c>
      <c r="D640" t="s">
        <v>16</v>
      </c>
      <c r="E640">
        <v>0</v>
      </c>
      <c r="F640">
        <v>0</v>
      </c>
      <c r="G640">
        <v>140781.75</v>
      </c>
      <c r="H640" t="s">
        <v>16</v>
      </c>
      <c r="I640" t="s">
        <v>7037</v>
      </c>
      <c r="J640" t="s">
        <v>17</v>
      </c>
      <c r="K640" t="s">
        <v>17</v>
      </c>
      <c r="L640" t="s">
        <v>7038</v>
      </c>
      <c r="M640" t="s">
        <v>18</v>
      </c>
      <c r="N640">
        <v>0</v>
      </c>
    </row>
    <row r="641" spans="1:14" x14ac:dyDescent="0.25">
      <c r="A641" t="s">
        <v>1280</v>
      </c>
      <c r="B641" t="s">
        <v>1322</v>
      </c>
      <c r="C641">
        <v>84469.05</v>
      </c>
      <c r="D641" t="s">
        <v>16</v>
      </c>
      <c r="E641">
        <v>0</v>
      </c>
      <c r="F641">
        <v>0</v>
      </c>
      <c r="G641">
        <v>84469.05</v>
      </c>
      <c r="H641" t="s">
        <v>16</v>
      </c>
      <c r="I641" t="s">
        <v>7039</v>
      </c>
      <c r="J641" t="s">
        <v>17</v>
      </c>
      <c r="K641" t="s">
        <v>17</v>
      </c>
      <c r="L641" t="s">
        <v>7040</v>
      </c>
      <c r="M641" t="s">
        <v>18</v>
      </c>
      <c r="N641">
        <v>0</v>
      </c>
    </row>
    <row r="642" spans="1:14" x14ac:dyDescent="0.25">
      <c r="A642" t="s">
        <v>1280</v>
      </c>
      <c r="B642" t="s">
        <v>1323</v>
      </c>
      <c r="C642">
        <v>1777.8</v>
      </c>
      <c r="D642" t="s">
        <v>16</v>
      </c>
      <c r="E642">
        <v>0</v>
      </c>
      <c r="F642">
        <v>0</v>
      </c>
      <c r="G642">
        <v>1777.8</v>
      </c>
      <c r="H642" t="s">
        <v>16</v>
      </c>
      <c r="I642" t="s">
        <v>7041</v>
      </c>
      <c r="J642" t="s">
        <v>17</v>
      </c>
      <c r="K642" t="s">
        <v>17</v>
      </c>
      <c r="L642" t="s">
        <v>7042</v>
      </c>
      <c r="M642" t="s">
        <v>18</v>
      </c>
      <c r="N642">
        <v>0</v>
      </c>
    </row>
    <row r="643" spans="1:14" x14ac:dyDescent="0.25">
      <c r="A643" t="s">
        <v>1280</v>
      </c>
      <c r="B643" t="s">
        <v>1324</v>
      </c>
      <c r="C643">
        <v>740.75</v>
      </c>
      <c r="D643" t="s">
        <v>16</v>
      </c>
      <c r="E643">
        <v>0</v>
      </c>
      <c r="F643">
        <v>0</v>
      </c>
      <c r="G643">
        <v>740.75</v>
      </c>
      <c r="H643" t="s">
        <v>16</v>
      </c>
      <c r="I643" t="s">
        <v>5920</v>
      </c>
      <c r="J643" t="s">
        <v>17</v>
      </c>
      <c r="K643" t="s">
        <v>17</v>
      </c>
      <c r="L643" t="s">
        <v>5921</v>
      </c>
      <c r="M643" t="s">
        <v>18</v>
      </c>
      <c r="N643">
        <v>0</v>
      </c>
    </row>
    <row r="644" spans="1:14" x14ac:dyDescent="0.25">
      <c r="A644" t="s">
        <v>1280</v>
      </c>
      <c r="B644" t="s">
        <v>1327</v>
      </c>
      <c r="C644">
        <v>444.45</v>
      </c>
      <c r="D644" t="s">
        <v>16</v>
      </c>
      <c r="E644">
        <v>0</v>
      </c>
      <c r="F644">
        <v>0</v>
      </c>
      <c r="G644">
        <v>444.45</v>
      </c>
      <c r="H644" t="s">
        <v>16</v>
      </c>
      <c r="I644" t="s">
        <v>5922</v>
      </c>
      <c r="J644" t="s">
        <v>17</v>
      </c>
      <c r="K644" t="s">
        <v>17</v>
      </c>
      <c r="L644" t="s">
        <v>5923</v>
      </c>
      <c r="M644" t="s">
        <v>18</v>
      </c>
      <c r="N644">
        <v>0</v>
      </c>
    </row>
    <row r="645" spans="1:14" x14ac:dyDescent="0.25">
      <c r="A645" t="s">
        <v>1280</v>
      </c>
      <c r="B645" t="s">
        <v>1330</v>
      </c>
      <c r="C645">
        <v>1092</v>
      </c>
      <c r="D645" t="s">
        <v>16</v>
      </c>
      <c r="E645">
        <v>0</v>
      </c>
      <c r="F645">
        <v>0</v>
      </c>
      <c r="G645">
        <v>1092</v>
      </c>
      <c r="H645" t="s">
        <v>16</v>
      </c>
      <c r="I645" t="s">
        <v>5924</v>
      </c>
      <c r="J645" t="s">
        <v>17</v>
      </c>
      <c r="K645" t="s">
        <v>17</v>
      </c>
      <c r="L645" t="s">
        <v>5925</v>
      </c>
      <c r="M645" t="s">
        <v>18</v>
      </c>
      <c r="N645">
        <v>0</v>
      </c>
    </row>
    <row r="646" spans="1:14" x14ac:dyDescent="0.25">
      <c r="A646" t="s">
        <v>1280</v>
      </c>
      <c r="B646" t="s">
        <v>1333</v>
      </c>
      <c r="C646">
        <v>455</v>
      </c>
      <c r="D646" t="s">
        <v>16</v>
      </c>
      <c r="E646">
        <v>0</v>
      </c>
      <c r="F646">
        <v>0</v>
      </c>
      <c r="G646">
        <v>455</v>
      </c>
      <c r="H646" t="s">
        <v>16</v>
      </c>
      <c r="I646" t="s">
        <v>5926</v>
      </c>
      <c r="J646" t="s">
        <v>17</v>
      </c>
      <c r="K646" t="s">
        <v>17</v>
      </c>
      <c r="L646" t="s">
        <v>5927</v>
      </c>
      <c r="M646" t="s">
        <v>18</v>
      </c>
      <c r="N646">
        <v>0</v>
      </c>
    </row>
    <row r="647" spans="1:14" x14ac:dyDescent="0.25">
      <c r="A647" t="s">
        <v>1280</v>
      </c>
      <c r="B647" t="s">
        <v>1334</v>
      </c>
      <c r="C647">
        <v>273</v>
      </c>
      <c r="D647" t="s">
        <v>16</v>
      </c>
      <c r="E647">
        <v>0</v>
      </c>
      <c r="F647">
        <v>0</v>
      </c>
      <c r="G647">
        <v>273</v>
      </c>
      <c r="H647" t="s">
        <v>16</v>
      </c>
      <c r="I647" t="s">
        <v>5928</v>
      </c>
      <c r="J647" t="s">
        <v>17</v>
      </c>
      <c r="K647" t="s">
        <v>17</v>
      </c>
      <c r="L647" t="s">
        <v>5929</v>
      </c>
      <c r="M647" t="s">
        <v>18</v>
      </c>
      <c r="N647">
        <v>0</v>
      </c>
    </row>
    <row r="648" spans="1:14" x14ac:dyDescent="0.25">
      <c r="A648" t="s">
        <v>1280</v>
      </c>
      <c r="B648" t="s">
        <v>1335</v>
      </c>
      <c r="C648">
        <v>713.4</v>
      </c>
      <c r="D648" t="s">
        <v>16</v>
      </c>
      <c r="E648">
        <v>0</v>
      </c>
      <c r="F648">
        <v>0</v>
      </c>
      <c r="G648">
        <v>713.4</v>
      </c>
      <c r="H648" t="s">
        <v>16</v>
      </c>
      <c r="I648" t="s">
        <v>5930</v>
      </c>
      <c r="J648" t="s">
        <v>17</v>
      </c>
      <c r="K648" t="s">
        <v>17</v>
      </c>
      <c r="L648" t="s">
        <v>5931</v>
      </c>
      <c r="M648" t="s">
        <v>18</v>
      </c>
      <c r="N648">
        <v>0</v>
      </c>
    </row>
    <row r="649" spans="1:14" x14ac:dyDescent="0.25">
      <c r="A649" t="s">
        <v>1280</v>
      </c>
      <c r="B649" t="s">
        <v>1336</v>
      </c>
      <c r="C649">
        <v>297.25</v>
      </c>
      <c r="D649" t="s">
        <v>16</v>
      </c>
      <c r="E649">
        <v>0</v>
      </c>
      <c r="F649">
        <v>0</v>
      </c>
      <c r="G649">
        <v>297.25</v>
      </c>
      <c r="H649" t="s">
        <v>16</v>
      </c>
      <c r="I649" t="s">
        <v>5932</v>
      </c>
      <c r="J649" t="s">
        <v>17</v>
      </c>
      <c r="K649" t="s">
        <v>17</v>
      </c>
      <c r="L649" t="s">
        <v>5933</v>
      </c>
      <c r="M649" t="s">
        <v>18</v>
      </c>
      <c r="N649">
        <v>0</v>
      </c>
    </row>
    <row r="650" spans="1:14" x14ac:dyDescent="0.25">
      <c r="A650" t="s">
        <v>1280</v>
      </c>
      <c r="B650" t="s">
        <v>1337</v>
      </c>
      <c r="C650">
        <v>178.35</v>
      </c>
      <c r="D650" t="s">
        <v>16</v>
      </c>
      <c r="E650">
        <v>0</v>
      </c>
      <c r="F650">
        <v>0</v>
      </c>
      <c r="G650">
        <v>178.35</v>
      </c>
      <c r="H650" t="s">
        <v>16</v>
      </c>
      <c r="I650" t="s">
        <v>5934</v>
      </c>
      <c r="J650" t="s">
        <v>17</v>
      </c>
      <c r="K650" t="s">
        <v>17</v>
      </c>
      <c r="L650" t="s">
        <v>5935</v>
      </c>
      <c r="M650" t="s">
        <v>18</v>
      </c>
      <c r="N650">
        <v>0</v>
      </c>
    </row>
    <row r="651" spans="1:14" x14ac:dyDescent="0.25">
      <c r="A651" t="s">
        <v>1280</v>
      </c>
      <c r="B651" t="s">
        <v>1338</v>
      </c>
      <c r="C651">
        <v>1329</v>
      </c>
      <c r="D651" t="s">
        <v>16</v>
      </c>
      <c r="E651">
        <v>0</v>
      </c>
      <c r="F651">
        <v>0</v>
      </c>
      <c r="G651">
        <v>1329</v>
      </c>
      <c r="H651" t="s">
        <v>16</v>
      </c>
      <c r="I651" t="s">
        <v>5936</v>
      </c>
      <c r="J651" t="s">
        <v>17</v>
      </c>
      <c r="K651" t="s">
        <v>17</v>
      </c>
      <c r="L651" t="s">
        <v>5937</v>
      </c>
      <c r="M651" t="s">
        <v>18</v>
      </c>
      <c r="N651">
        <v>0</v>
      </c>
    </row>
    <row r="652" spans="1:14" x14ac:dyDescent="0.25">
      <c r="A652" t="s">
        <v>1280</v>
      </c>
      <c r="B652" t="s">
        <v>1339</v>
      </c>
      <c r="C652">
        <v>67</v>
      </c>
      <c r="D652" t="s">
        <v>16</v>
      </c>
      <c r="E652">
        <v>0</v>
      </c>
      <c r="F652">
        <v>0</v>
      </c>
      <c r="G652">
        <v>67</v>
      </c>
      <c r="H652" t="s">
        <v>16</v>
      </c>
      <c r="I652" t="s">
        <v>5938</v>
      </c>
      <c r="J652" t="s">
        <v>17</v>
      </c>
      <c r="K652" t="s">
        <v>17</v>
      </c>
      <c r="L652" t="s">
        <v>8748</v>
      </c>
      <c r="M652" t="s">
        <v>18</v>
      </c>
      <c r="N652">
        <v>0</v>
      </c>
    </row>
    <row r="653" spans="1:14" x14ac:dyDescent="0.25">
      <c r="A653" t="s">
        <v>1280</v>
      </c>
      <c r="B653" t="s">
        <v>1340</v>
      </c>
      <c r="C653">
        <v>39</v>
      </c>
      <c r="D653" t="s">
        <v>16</v>
      </c>
      <c r="E653">
        <v>0</v>
      </c>
      <c r="F653">
        <v>0</v>
      </c>
      <c r="G653">
        <v>39</v>
      </c>
      <c r="H653" t="s">
        <v>16</v>
      </c>
      <c r="I653" t="s">
        <v>8749</v>
      </c>
      <c r="J653" t="s">
        <v>17</v>
      </c>
      <c r="K653" t="s">
        <v>17</v>
      </c>
      <c r="L653" t="s">
        <v>8750</v>
      </c>
      <c r="M653" t="s">
        <v>18</v>
      </c>
      <c r="N653">
        <v>0</v>
      </c>
    </row>
    <row r="654" spans="1:14" x14ac:dyDescent="0.25">
      <c r="A654" t="s">
        <v>1280</v>
      </c>
      <c r="B654" t="s">
        <v>1341</v>
      </c>
      <c r="C654">
        <v>46158</v>
      </c>
      <c r="D654" t="s">
        <v>16</v>
      </c>
      <c r="E654">
        <v>0</v>
      </c>
      <c r="F654">
        <v>0</v>
      </c>
      <c r="G654">
        <v>46158</v>
      </c>
      <c r="H654" t="s">
        <v>16</v>
      </c>
      <c r="I654" t="s">
        <v>8751</v>
      </c>
      <c r="J654" t="s">
        <v>17</v>
      </c>
      <c r="K654" t="s">
        <v>17</v>
      </c>
      <c r="L654" t="s">
        <v>8752</v>
      </c>
      <c r="M654" t="s">
        <v>18</v>
      </c>
      <c r="N654">
        <v>0</v>
      </c>
    </row>
    <row r="655" spans="1:14" x14ac:dyDescent="0.25">
      <c r="A655" t="s">
        <v>1280</v>
      </c>
      <c r="B655" t="s">
        <v>5913</v>
      </c>
      <c r="C655">
        <v>5805</v>
      </c>
      <c r="D655" t="s">
        <v>16</v>
      </c>
      <c r="E655">
        <v>0</v>
      </c>
      <c r="F655">
        <v>0</v>
      </c>
      <c r="G655">
        <v>5805</v>
      </c>
      <c r="H655" t="s">
        <v>16</v>
      </c>
      <c r="I655" t="s">
        <v>8753</v>
      </c>
      <c r="J655" t="s">
        <v>17</v>
      </c>
      <c r="K655" t="s">
        <v>17</v>
      </c>
      <c r="L655" t="s">
        <v>8754</v>
      </c>
      <c r="M655" t="s">
        <v>18</v>
      </c>
      <c r="N655">
        <v>0</v>
      </c>
    </row>
    <row r="656" spans="1:14" x14ac:dyDescent="0.25">
      <c r="A656" t="s">
        <v>1280</v>
      </c>
      <c r="B656" t="s">
        <v>1344</v>
      </c>
      <c r="C656">
        <v>128</v>
      </c>
      <c r="D656" t="s">
        <v>16</v>
      </c>
      <c r="E656">
        <v>0</v>
      </c>
      <c r="F656">
        <v>0</v>
      </c>
      <c r="G656">
        <v>128</v>
      </c>
      <c r="H656" t="s">
        <v>16</v>
      </c>
      <c r="I656" t="s">
        <v>8755</v>
      </c>
      <c r="J656" t="s">
        <v>17</v>
      </c>
      <c r="K656" t="s">
        <v>17</v>
      </c>
      <c r="L656" t="s">
        <v>8756</v>
      </c>
      <c r="M656" t="s">
        <v>18</v>
      </c>
      <c r="N656">
        <v>0</v>
      </c>
    </row>
    <row r="657" spans="1:14" x14ac:dyDescent="0.25">
      <c r="A657" t="s">
        <v>1280</v>
      </c>
      <c r="B657" t="s">
        <v>1345</v>
      </c>
      <c r="C657">
        <v>3690</v>
      </c>
      <c r="D657" t="s">
        <v>16</v>
      </c>
      <c r="E657">
        <v>0</v>
      </c>
      <c r="F657">
        <v>0</v>
      </c>
      <c r="G657">
        <v>3690</v>
      </c>
      <c r="H657" t="s">
        <v>16</v>
      </c>
      <c r="I657" t="s">
        <v>8757</v>
      </c>
      <c r="J657" t="s">
        <v>17</v>
      </c>
      <c r="K657" t="s">
        <v>17</v>
      </c>
      <c r="L657" t="s">
        <v>8758</v>
      </c>
      <c r="M657" t="s">
        <v>18</v>
      </c>
      <c r="N657">
        <v>0</v>
      </c>
    </row>
    <row r="658" spans="1:14" x14ac:dyDescent="0.25">
      <c r="A658" t="s">
        <v>1280</v>
      </c>
      <c r="B658" t="s">
        <v>5916</v>
      </c>
      <c r="C658">
        <v>59</v>
      </c>
      <c r="D658" t="s">
        <v>16</v>
      </c>
      <c r="E658">
        <v>0</v>
      </c>
      <c r="F658">
        <v>0</v>
      </c>
      <c r="G658">
        <v>59</v>
      </c>
      <c r="H658" t="s">
        <v>16</v>
      </c>
      <c r="I658" t="s">
        <v>8759</v>
      </c>
      <c r="J658" t="s">
        <v>17</v>
      </c>
      <c r="K658" t="s">
        <v>17</v>
      </c>
      <c r="L658" t="s">
        <v>8760</v>
      </c>
      <c r="M658" t="s">
        <v>18</v>
      </c>
      <c r="N658">
        <v>0</v>
      </c>
    </row>
    <row r="659" spans="1:14" x14ac:dyDescent="0.25">
      <c r="A659" t="s">
        <v>1280</v>
      </c>
      <c r="B659" t="s">
        <v>1346</v>
      </c>
      <c r="C659">
        <v>1043</v>
      </c>
      <c r="D659" t="s">
        <v>16</v>
      </c>
      <c r="E659">
        <v>0</v>
      </c>
      <c r="F659">
        <v>0</v>
      </c>
      <c r="G659">
        <v>1043</v>
      </c>
      <c r="H659" t="s">
        <v>16</v>
      </c>
      <c r="I659" t="s">
        <v>8761</v>
      </c>
      <c r="J659" t="s">
        <v>17</v>
      </c>
      <c r="K659" t="s">
        <v>17</v>
      </c>
      <c r="L659" t="s">
        <v>8762</v>
      </c>
      <c r="M659" t="s">
        <v>18</v>
      </c>
      <c r="N659">
        <v>0</v>
      </c>
    </row>
    <row r="660" spans="1:14" x14ac:dyDescent="0.25">
      <c r="A660" t="s">
        <v>1280</v>
      </c>
      <c r="B660" t="s">
        <v>5919</v>
      </c>
      <c r="C660">
        <v>39</v>
      </c>
      <c r="D660" t="s">
        <v>16</v>
      </c>
      <c r="E660">
        <v>0</v>
      </c>
      <c r="F660">
        <v>0</v>
      </c>
      <c r="G660">
        <v>39</v>
      </c>
      <c r="H660" t="s">
        <v>16</v>
      </c>
      <c r="I660" t="s">
        <v>7043</v>
      </c>
      <c r="J660" t="s">
        <v>17</v>
      </c>
      <c r="K660" t="s">
        <v>17</v>
      </c>
      <c r="L660" t="s">
        <v>7044</v>
      </c>
      <c r="M660" t="s">
        <v>18</v>
      </c>
      <c r="N660">
        <v>0</v>
      </c>
    </row>
    <row r="661" spans="1:14" x14ac:dyDescent="0.25">
      <c r="A661" t="s">
        <v>1280</v>
      </c>
      <c r="B661" t="s">
        <v>1349</v>
      </c>
      <c r="C661">
        <v>1099157</v>
      </c>
      <c r="D661" t="s">
        <v>16</v>
      </c>
      <c r="E661">
        <v>0</v>
      </c>
      <c r="F661">
        <v>0</v>
      </c>
      <c r="G661">
        <v>1099157</v>
      </c>
      <c r="H661" t="s">
        <v>16</v>
      </c>
      <c r="I661" t="s">
        <v>7045</v>
      </c>
      <c r="J661" t="s">
        <v>17</v>
      </c>
      <c r="K661" t="s">
        <v>17</v>
      </c>
      <c r="L661" t="s">
        <v>7046</v>
      </c>
      <c r="M661" t="s">
        <v>18</v>
      </c>
      <c r="N661">
        <v>0</v>
      </c>
    </row>
    <row r="662" spans="1:14" x14ac:dyDescent="0.25">
      <c r="A662" t="s">
        <v>1280</v>
      </c>
      <c r="B662" t="s">
        <v>1350</v>
      </c>
      <c r="C662">
        <v>9090</v>
      </c>
      <c r="D662" t="s">
        <v>16</v>
      </c>
      <c r="E662">
        <v>0</v>
      </c>
      <c r="F662">
        <v>0</v>
      </c>
      <c r="G662">
        <v>9090</v>
      </c>
      <c r="H662" t="s">
        <v>16</v>
      </c>
      <c r="I662" t="s">
        <v>7047</v>
      </c>
      <c r="J662" t="s">
        <v>17</v>
      </c>
      <c r="K662" t="s">
        <v>17</v>
      </c>
      <c r="L662" t="s">
        <v>7048</v>
      </c>
      <c r="M662" t="s">
        <v>18</v>
      </c>
      <c r="N662">
        <v>0</v>
      </c>
    </row>
    <row r="663" spans="1:14" x14ac:dyDescent="0.25">
      <c r="A663" t="s">
        <v>1280</v>
      </c>
      <c r="B663" t="s">
        <v>1351</v>
      </c>
      <c r="C663">
        <v>5761</v>
      </c>
      <c r="D663" t="s">
        <v>16</v>
      </c>
      <c r="E663">
        <v>0</v>
      </c>
      <c r="F663">
        <v>0</v>
      </c>
      <c r="G663">
        <v>5761</v>
      </c>
      <c r="H663" t="s">
        <v>16</v>
      </c>
      <c r="I663" t="s">
        <v>7049</v>
      </c>
      <c r="J663" t="s">
        <v>17</v>
      </c>
      <c r="K663" t="s">
        <v>17</v>
      </c>
      <c r="L663" t="s">
        <v>7050</v>
      </c>
      <c r="M663" t="s">
        <v>18</v>
      </c>
      <c r="N663">
        <v>0</v>
      </c>
    </row>
    <row r="664" spans="1:14" x14ac:dyDescent="0.25">
      <c r="A664" t="s">
        <v>1280</v>
      </c>
      <c r="B664" t="s">
        <v>1352</v>
      </c>
      <c r="C664">
        <v>197670</v>
      </c>
      <c r="D664" t="s">
        <v>16</v>
      </c>
      <c r="E664">
        <v>0</v>
      </c>
      <c r="F664">
        <v>0</v>
      </c>
      <c r="G664">
        <v>197670</v>
      </c>
      <c r="H664" t="s">
        <v>16</v>
      </c>
      <c r="I664" t="s">
        <v>7051</v>
      </c>
      <c r="J664" t="s">
        <v>17</v>
      </c>
      <c r="K664" t="s">
        <v>17</v>
      </c>
      <c r="L664" t="s">
        <v>7052</v>
      </c>
      <c r="M664" t="s">
        <v>18</v>
      </c>
      <c r="N664">
        <v>0</v>
      </c>
    </row>
    <row r="665" spans="1:14" x14ac:dyDescent="0.25">
      <c r="A665" t="s">
        <v>1280</v>
      </c>
      <c r="B665" t="s">
        <v>1353</v>
      </c>
      <c r="C665">
        <v>232950</v>
      </c>
      <c r="D665" t="s">
        <v>16</v>
      </c>
      <c r="E665">
        <v>0</v>
      </c>
      <c r="F665">
        <v>0</v>
      </c>
      <c r="G665">
        <v>232950</v>
      </c>
      <c r="H665" t="s">
        <v>16</v>
      </c>
      <c r="I665" t="s">
        <v>7053</v>
      </c>
      <c r="J665" t="s">
        <v>17</v>
      </c>
      <c r="K665" t="s">
        <v>17</v>
      </c>
      <c r="L665" t="s">
        <v>7054</v>
      </c>
      <c r="M665" t="s">
        <v>18</v>
      </c>
      <c r="N665">
        <v>0</v>
      </c>
    </row>
    <row r="666" spans="1:14" x14ac:dyDescent="0.25">
      <c r="A666" t="s">
        <v>1280</v>
      </c>
      <c r="B666" t="s">
        <v>1354</v>
      </c>
      <c r="C666">
        <v>304</v>
      </c>
      <c r="D666" t="s">
        <v>16</v>
      </c>
      <c r="E666">
        <v>0</v>
      </c>
      <c r="F666">
        <v>0</v>
      </c>
      <c r="G666">
        <v>304</v>
      </c>
      <c r="H666" t="s">
        <v>16</v>
      </c>
      <c r="I666" t="s">
        <v>7055</v>
      </c>
      <c r="J666" t="s">
        <v>17</v>
      </c>
      <c r="K666" t="s">
        <v>17</v>
      </c>
      <c r="L666" t="s">
        <v>7056</v>
      </c>
      <c r="M666" t="s">
        <v>18</v>
      </c>
      <c r="N666">
        <v>0</v>
      </c>
    </row>
    <row r="667" spans="1:14" x14ac:dyDescent="0.25">
      <c r="A667" t="s">
        <v>1280</v>
      </c>
      <c r="B667" t="s">
        <v>1355</v>
      </c>
      <c r="C667">
        <v>1460</v>
      </c>
      <c r="D667" t="s">
        <v>16</v>
      </c>
      <c r="E667">
        <v>0</v>
      </c>
      <c r="F667">
        <v>0</v>
      </c>
      <c r="G667">
        <v>1460</v>
      </c>
      <c r="H667" t="s">
        <v>16</v>
      </c>
      <c r="I667" t="s">
        <v>7057</v>
      </c>
      <c r="J667" t="s">
        <v>17</v>
      </c>
      <c r="K667" t="s">
        <v>17</v>
      </c>
      <c r="L667" t="s">
        <v>7058</v>
      </c>
      <c r="M667" t="s">
        <v>18</v>
      </c>
      <c r="N667">
        <v>0</v>
      </c>
    </row>
    <row r="668" spans="1:14" x14ac:dyDescent="0.25">
      <c r="A668" t="s">
        <v>1280</v>
      </c>
      <c r="B668" t="s">
        <v>1356</v>
      </c>
      <c r="C668">
        <v>171</v>
      </c>
      <c r="D668" t="s">
        <v>16</v>
      </c>
      <c r="E668">
        <v>0</v>
      </c>
      <c r="F668">
        <v>0</v>
      </c>
      <c r="G668">
        <v>171</v>
      </c>
      <c r="H668" t="s">
        <v>16</v>
      </c>
      <c r="I668" t="s">
        <v>7059</v>
      </c>
      <c r="J668" t="s">
        <v>17</v>
      </c>
      <c r="K668" t="s">
        <v>17</v>
      </c>
      <c r="L668" t="s">
        <v>8763</v>
      </c>
      <c r="M668" t="s">
        <v>18</v>
      </c>
      <c r="N668">
        <v>0</v>
      </c>
    </row>
    <row r="669" spans="1:14" x14ac:dyDescent="0.25">
      <c r="A669" t="s">
        <v>1280</v>
      </c>
      <c r="B669" t="s">
        <v>1357</v>
      </c>
      <c r="C669">
        <v>13790</v>
      </c>
      <c r="D669" t="s">
        <v>16</v>
      </c>
      <c r="E669">
        <v>0</v>
      </c>
      <c r="F669">
        <v>0</v>
      </c>
      <c r="G669">
        <v>13790</v>
      </c>
      <c r="H669" t="s">
        <v>16</v>
      </c>
      <c r="I669" t="s">
        <v>8764</v>
      </c>
      <c r="J669" t="s">
        <v>17</v>
      </c>
      <c r="K669" t="s">
        <v>17</v>
      </c>
      <c r="L669" t="s">
        <v>8765</v>
      </c>
      <c r="M669" t="s">
        <v>18</v>
      </c>
      <c r="N669">
        <v>0</v>
      </c>
    </row>
    <row r="670" spans="1:14" x14ac:dyDescent="0.25">
      <c r="A670" t="s">
        <v>1280</v>
      </c>
      <c r="B670" t="s">
        <v>5939</v>
      </c>
      <c r="C670">
        <v>1906</v>
      </c>
      <c r="D670" t="s">
        <v>16</v>
      </c>
      <c r="E670">
        <v>0</v>
      </c>
      <c r="F670">
        <v>0</v>
      </c>
      <c r="G670">
        <v>1906</v>
      </c>
      <c r="H670" t="s">
        <v>16</v>
      </c>
      <c r="I670" t="s">
        <v>8766</v>
      </c>
      <c r="J670" t="s">
        <v>17</v>
      </c>
      <c r="K670" t="s">
        <v>17</v>
      </c>
      <c r="L670" t="s">
        <v>8767</v>
      </c>
      <c r="M670" t="s">
        <v>18</v>
      </c>
      <c r="N670">
        <v>0</v>
      </c>
    </row>
    <row r="671" spans="1:14" x14ac:dyDescent="0.25">
      <c r="A671" t="s">
        <v>1280</v>
      </c>
      <c r="B671" t="s">
        <v>5940</v>
      </c>
      <c r="C671">
        <v>144</v>
      </c>
      <c r="D671" t="s">
        <v>16</v>
      </c>
      <c r="E671">
        <v>0</v>
      </c>
      <c r="F671">
        <v>0</v>
      </c>
      <c r="G671">
        <v>144</v>
      </c>
      <c r="H671" t="s">
        <v>16</v>
      </c>
      <c r="I671" t="s">
        <v>5949</v>
      </c>
      <c r="J671" t="s">
        <v>17</v>
      </c>
      <c r="K671" t="s">
        <v>17</v>
      </c>
      <c r="L671" t="s">
        <v>8768</v>
      </c>
      <c r="M671" t="s">
        <v>18</v>
      </c>
      <c r="N671">
        <v>0</v>
      </c>
    </row>
    <row r="672" spans="1:14" x14ac:dyDescent="0.25">
      <c r="A672" t="s">
        <v>1280</v>
      </c>
      <c r="B672" t="s">
        <v>5941</v>
      </c>
      <c r="C672">
        <v>2</v>
      </c>
      <c r="D672" t="s">
        <v>16</v>
      </c>
      <c r="E672">
        <v>0</v>
      </c>
      <c r="F672">
        <v>0</v>
      </c>
      <c r="G672">
        <v>2</v>
      </c>
      <c r="H672" t="s">
        <v>16</v>
      </c>
      <c r="I672" t="s">
        <v>8769</v>
      </c>
      <c r="J672" t="s">
        <v>17</v>
      </c>
      <c r="K672" t="s">
        <v>17</v>
      </c>
      <c r="L672" t="s">
        <v>8770</v>
      </c>
      <c r="M672" t="s">
        <v>18</v>
      </c>
      <c r="N672">
        <v>0</v>
      </c>
    </row>
    <row r="673" spans="1:14" x14ac:dyDescent="0.25">
      <c r="A673" t="s">
        <v>1280</v>
      </c>
      <c r="B673" t="s">
        <v>5942</v>
      </c>
      <c r="C673">
        <v>1086</v>
      </c>
      <c r="D673" t="s">
        <v>16</v>
      </c>
      <c r="E673">
        <v>0</v>
      </c>
      <c r="F673">
        <v>0</v>
      </c>
      <c r="G673">
        <v>1086</v>
      </c>
      <c r="H673" t="s">
        <v>16</v>
      </c>
      <c r="I673" t="s">
        <v>8771</v>
      </c>
      <c r="J673" t="s">
        <v>17</v>
      </c>
      <c r="K673" t="s">
        <v>17</v>
      </c>
      <c r="L673" t="s">
        <v>8772</v>
      </c>
      <c r="M673" t="s">
        <v>18</v>
      </c>
      <c r="N673">
        <v>0</v>
      </c>
    </row>
    <row r="674" spans="1:14" x14ac:dyDescent="0.25">
      <c r="A674" t="s">
        <v>1280</v>
      </c>
      <c r="B674" t="s">
        <v>5943</v>
      </c>
      <c r="C674">
        <v>506</v>
      </c>
      <c r="D674" t="s">
        <v>16</v>
      </c>
      <c r="E674">
        <v>0</v>
      </c>
      <c r="F674">
        <v>0</v>
      </c>
      <c r="G674">
        <v>506</v>
      </c>
      <c r="H674" t="s">
        <v>16</v>
      </c>
      <c r="I674" t="s">
        <v>5950</v>
      </c>
      <c r="J674" t="s">
        <v>17</v>
      </c>
      <c r="K674" t="s">
        <v>17</v>
      </c>
      <c r="L674" t="s">
        <v>8773</v>
      </c>
      <c r="M674" t="s">
        <v>18</v>
      </c>
      <c r="N674">
        <v>0</v>
      </c>
    </row>
    <row r="675" spans="1:14" x14ac:dyDescent="0.25">
      <c r="A675" t="s">
        <v>1280</v>
      </c>
      <c r="B675" t="s">
        <v>5944</v>
      </c>
      <c r="C675">
        <v>85</v>
      </c>
      <c r="D675" t="s">
        <v>16</v>
      </c>
      <c r="E675">
        <v>0</v>
      </c>
      <c r="F675">
        <v>0</v>
      </c>
      <c r="G675">
        <v>85</v>
      </c>
      <c r="H675" t="s">
        <v>16</v>
      </c>
      <c r="I675" t="s">
        <v>8774</v>
      </c>
      <c r="J675" t="s">
        <v>17</v>
      </c>
      <c r="K675" t="s">
        <v>17</v>
      </c>
      <c r="L675" t="s">
        <v>8775</v>
      </c>
      <c r="M675" t="s">
        <v>18</v>
      </c>
      <c r="N675">
        <v>0</v>
      </c>
    </row>
    <row r="676" spans="1:14" x14ac:dyDescent="0.25">
      <c r="A676" t="s">
        <v>1280</v>
      </c>
      <c r="B676" t="s">
        <v>5945</v>
      </c>
      <c r="C676">
        <v>283</v>
      </c>
      <c r="D676" t="s">
        <v>16</v>
      </c>
      <c r="E676">
        <v>0</v>
      </c>
      <c r="F676">
        <v>0</v>
      </c>
      <c r="G676">
        <v>283</v>
      </c>
      <c r="H676" t="s">
        <v>16</v>
      </c>
      <c r="I676" t="s">
        <v>8776</v>
      </c>
      <c r="J676" t="s">
        <v>17</v>
      </c>
      <c r="K676" t="s">
        <v>17</v>
      </c>
      <c r="L676" t="s">
        <v>8777</v>
      </c>
      <c r="M676" t="s">
        <v>18</v>
      </c>
      <c r="N676">
        <v>0</v>
      </c>
    </row>
    <row r="677" spans="1:14" x14ac:dyDescent="0.25">
      <c r="A677" t="s">
        <v>1280</v>
      </c>
      <c r="B677" t="s">
        <v>5946</v>
      </c>
      <c r="C677">
        <v>1228</v>
      </c>
      <c r="D677" t="s">
        <v>16</v>
      </c>
      <c r="E677">
        <v>0</v>
      </c>
      <c r="F677">
        <v>0</v>
      </c>
      <c r="G677">
        <v>1228</v>
      </c>
      <c r="H677" t="s">
        <v>16</v>
      </c>
      <c r="I677" t="s">
        <v>8778</v>
      </c>
      <c r="J677" t="s">
        <v>17</v>
      </c>
      <c r="K677" t="s">
        <v>17</v>
      </c>
      <c r="L677" t="s">
        <v>8779</v>
      </c>
      <c r="M677" t="s">
        <v>18</v>
      </c>
      <c r="N677">
        <v>0</v>
      </c>
    </row>
    <row r="678" spans="1:14" x14ac:dyDescent="0.25">
      <c r="A678" t="s">
        <v>1280</v>
      </c>
      <c r="B678" t="s">
        <v>5947</v>
      </c>
      <c r="C678">
        <v>642</v>
      </c>
      <c r="D678" t="s">
        <v>16</v>
      </c>
      <c r="E678">
        <v>0</v>
      </c>
      <c r="F678">
        <v>0</v>
      </c>
      <c r="G678">
        <v>642</v>
      </c>
      <c r="H678" t="s">
        <v>16</v>
      </c>
      <c r="I678" t="s">
        <v>8780</v>
      </c>
      <c r="J678" t="s">
        <v>17</v>
      </c>
      <c r="K678" t="s">
        <v>17</v>
      </c>
      <c r="L678" t="s">
        <v>1392</v>
      </c>
      <c r="M678" t="s">
        <v>18</v>
      </c>
      <c r="N678">
        <v>0</v>
      </c>
    </row>
    <row r="679" spans="1:14" x14ac:dyDescent="0.25">
      <c r="A679" t="s">
        <v>1280</v>
      </c>
      <c r="B679" t="s">
        <v>5948</v>
      </c>
      <c r="C679">
        <v>230</v>
      </c>
      <c r="D679" t="s">
        <v>16</v>
      </c>
      <c r="E679">
        <v>0</v>
      </c>
      <c r="F679">
        <v>0</v>
      </c>
      <c r="G679">
        <v>230</v>
      </c>
      <c r="H679" t="s">
        <v>16</v>
      </c>
      <c r="I679" t="s">
        <v>8781</v>
      </c>
      <c r="J679" t="s">
        <v>17</v>
      </c>
      <c r="K679" t="s">
        <v>17</v>
      </c>
      <c r="L679" t="s">
        <v>8782</v>
      </c>
      <c r="M679" t="s">
        <v>18</v>
      </c>
      <c r="N679">
        <v>0</v>
      </c>
    </row>
    <row r="680" spans="1:14" x14ac:dyDescent="0.25">
      <c r="A680" t="s">
        <v>1280</v>
      </c>
      <c r="B680" t="s">
        <v>1362</v>
      </c>
      <c r="C680">
        <v>95210</v>
      </c>
      <c r="D680" t="s">
        <v>16</v>
      </c>
      <c r="E680">
        <v>0</v>
      </c>
      <c r="F680">
        <v>0</v>
      </c>
      <c r="G680">
        <v>95210</v>
      </c>
      <c r="H680" t="s">
        <v>16</v>
      </c>
      <c r="I680" t="s">
        <v>8783</v>
      </c>
      <c r="J680" t="s">
        <v>17</v>
      </c>
      <c r="K680" t="s">
        <v>17</v>
      </c>
      <c r="L680" t="s">
        <v>8784</v>
      </c>
      <c r="M680" t="s">
        <v>18</v>
      </c>
      <c r="N680">
        <v>0</v>
      </c>
    </row>
    <row r="681" spans="1:14" x14ac:dyDescent="0.25">
      <c r="A681" t="s">
        <v>1280</v>
      </c>
      <c r="B681" t="s">
        <v>1363</v>
      </c>
      <c r="C681">
        <v>1561943</v>
      </c>
      <c r="D681" t="s">
        <v>16</v>
      </c>
      <c r="E681">
        <v>0</v>
      </c>
      <c r="F681">
        <v>0</v>
      </c>
      <c r="G681">
        <v>1561943</v>
      </c>
      <c r="H681" t="s">
        <v>16</v>
      </c>
      <c r="I681" t="s">
        <v>8785</v>
      </c>
      <c r="J681" t="s">
        <v>17</v>
      </c>
      <c r="K681" t="s">
        <v>17</v>
      </c>
      <c r="L681" t="s">
        <v>8786</v>
      </c>
      <c r="M681" t="s">
        <v>18</v>
      </c>
      <c r="N681">
        <v>0</v>
      </c>
    </row>
    <row r="682" spans="1:14" x14ac:dyDescent="0.25">
      <c r="A682" t="s">
        <v>1280</v>
      </c>
      <c r="B682" t="s">
        <v>1364</v>
      </c>
      <c r="C682">
        <v>42549</v>
      </c>
      <c r="D682" t="s">
        <v>16</v>
      </c>
      <c r="E682">
        <v>0</v>
      </c>
      <c r="F682">
        <v>0</v>
      </c>
      <c r="G682">
        <v>42549</v>
      </c>
      <c r="H682" t="s">
        <v>16</v>
      </c>
      <c r="I682" t="s">
        <v>7060</v>
      </c>
      <c r="J682" t="s">
        <v>17</v>
      </c>
      <c r="K682" t="s">
        <v>17</v>
      </c>
      <c r="L682" t="s">
        <v>7061</v>
      </c>
      <c r="M682" t="s">
        <v>18</v>
      </c>
      <c r="N682">
        <v>0</v>
      </c>
    </row>
    <row r="683" spans="1:14" x14ac:dyDescent="0.25">
      <c r="A683" t="s">
        <v>1280</v>
      </c>
      <c r="B683" t="s">
        <v>1365</v>
      </c>
      <c r="C683">
        <v>135</v>
      </c>
      <c r="D683" t="s">
        <v>16</v>
      </c>
      <c r="E683">
        <v>0</v>
      </c>
      <c r="F683">
        <v>0</v>
      </c>
      <c r="G683">
        <v>135</v>
      </c>
      <c r="H683" t="s">
        <v>16</v>
      </c>
      <c r="I683" t="s">
        <v>7062</v>
      </c>
      <c r="J683" t="s">
        <v>17</v>
      </c>
      <c r="K683" t="s">
        <v>17</v>
      </c>
      <c r="L683" t="s">
        <v>7063</v>
      </c>
      <c r="M683" t="s">
        <v>18</v>
      </c>
      <c r="N683">
        <v>0</v>
      </c>
    </row>
    <row r="684" spans="1:14" x14ac:dyDescent="0.25">
      <c r="A684" t="s">
        <v>1280</v>
      </c>
      <c r="B684" t="s">
        <v>1366</v>
      </c>
      <c r="C684">
        <v>62</v>
      </c>
      <c r="D684" t="s">
        <v>16</v>
      </c>
      <c r="E684">
        <v>0</v>
      </c>
      <c r="F684">
        <v>0</v>
      </c>
      <c r="G684">
        <v>62</v>
      </c>
      <c r="H684" t="s">
        <v>16</v>
      </c>
      <c r="I684" t="s">
        <v>1403</v>
      </c>
      <c r="J684" t="s">
        <v>17</v>
      </c>
      <c r="K684" t="s">
        <v>17</v>
      </c>
      <c r="L684" t="s">
        <v>1404</v>
      </c>
      <c r="M684" t="s">
        <v>18</v>
      </c>
      <c r="N684">
        <v>0</v>
      </c>
    </row>
    <row r="685" spans="1:14" x14ac:dyDescent="0.25">
      <c r="A685" t="s">
        <v>1280</v>
      </c>
      <c r="B685" t="s">
        <v>1367</v>
      </c>
      <c r="C685">
        <v>6600000</v>
      </c>
      <c r="D685" t="s">
        <v>16</v>
      </c>
      <c r="E685">
        <v>0</v>
      </c>
      <c r="F685">
        <v>0</v>
      </c>
      <c r="G685">
        <v>6600000</v>
      </c>
      <c r="H685" t="s">
        <v>16</v>
      </c>
      <c r="I685" t="s">
        <v>7064</v>
      </c>
      <c r="J685" t="s">
        <v>17</v>
      </c>
      <c r="K685" t="s">
        <v>17</v>
      </c>
      <c r="L685" t="s">
        <v>7065</v>
      </c>
      <c r="M685" t="s">
        <v>18</v>
      </c>
      <c r="N685">
        <v>0</v>
      </c>
    </row>
    <row r="686" spans="1:14" x14ac:dyDescent="0.25">
      <c r="A686" t="s">
        <v>1280</v>
      </c>
      <c r="B686" t="s">
        <v>1368</v>
      </c>
      <c r="C686">
        <v>550000</v>
      </c>
      <c r="D686" t="s">
        <v>16</v>
      </c>
      <c r="E686">
        <v>0</v>
      </c>
      <c r="F686">
        <v>0</v>
      </c>
      <c r="G686">
        <v>550000</v>
      </c>
      <c r="H686" t="s">
        <v>16</v>
      </c>
      <c r="I686" t="s">
        <v>7066</v>
      </c>
      <c r="J686" t="s">
        <v>17</v>
      </c>
      <c r="K686" t="s">
        <v>17</v>
      </c>
      <c r="L686" t="s">
        <v>7067</v>
      </c>
      <c r="M686" t="s">
        <v>18</v>
      </c>
      <c r="N686">
        <v>0</v>
      </c>
    </row>
    <row r="687" spans="1:14" x14ac:dyDescent="0.25">
      <c r="A687" t="s">
        <v>1280</v>
      </c>
      <c r="B687" t="s">
        <v>1369</v>
      </c>
      <c r="C687">
        <v>1650000</v>
      </c>
      <c r="D687" t="s">
        <v>16</v>
      </c>
      <c r="E687">
        <v>0</v>
      </c>
      <c r="F687">
        <v>0</v>
      </c>
      <c r="G687">
        <v>1650000</v>
      </c>
      <c r="H687" t="s">
        <v>16</v>
      </c>
      <c r="I687" t="s">
        <v>7068</v>
      </c>
      <c r="J687" t="s">
        <v>17</v>
      </c>
      <c r="K687" t="s">
        <v>17</v>
      </c>
      <c r="L687" t="s">
        <v>7069</v>
      </c>
      <c r="M687" t="s">
        <v>18</v>
      </c>
      <c r="N687">
        <v>0</v>
      </c>
    </row>
    <row r="688" spans="1:14" x14ac:dyDescent="0.25">
      <c r="A688" t="s">
        <v>1280</v>
      </c>
      <c r="B688" t="s">
        <v>1370</v>
      </c>
      <c r="C688">
        <v>2200000</v>
      </c>
      <c r="D688" t="s">
        <v>16</v>
      </c>
      <c r="E688">
        <v>0</v>
      </c>
      <c r="F688">
        <v>0</v>
      </c>
      <c r="G688">
        <v>2200000</v>
      </c>
      <c r="H688" t="s">
        <v>16</v>
      </c>
      <c r="I688" t="s">
        <v>1408</v>
      </c>
      <c r="J688" t="s">
        <v>17</v>
      </c>
      <c r="K688" t="s">
        <v>17</v>
      </c>
      <c r="L688" t="s">
        <v>1409</v>
      </c>
      <c r="M688" t="s">
        <v>18</v>
      </c>
      <c r="N688">
        <v>0</v>
      </c>
    </row>
    <row r="689" spans="1:14" x14ac:dyDescent="0.25">
      <c r="A689" t="s">
        <v>1280</v>
      </c>
      <c r="B689" t="s">
        <v>1371</v>
      </c>
      <c r="C689">
        <v>268359.59999999998</v>
      </c>
      <c r="D689" t="s">
        <v>16</v>
      </c>
      <c r="E689">
        <v>0</v>
      </c>
      <c r="F689">
        <v>0</v>
      </c>
      <c r="G689">
        <v>268359.59999999998</v>
      </c>
      <c r="H689" t="s">
        <v>16</v>
      </c>
      <c r="I689" t="s">
        <v>5958</v>
      </c>
      <c r="J689" t="s">
        <v>17</v>
      </c>
      <c r="K689" t="s">
        <v>17</v>
      </c>
      <c r="L689" t="s">
        <v>5959</v>
      </c>
      <c r="M689" t="s">
        <v>18</v>
      </c>
      <c r="N689">
        <v>0</v>
      </c>
    </row>
    <row r="690" spans="1:14" x14ac:dyDescent="0.25">
      <c r="A690" t="s">
        <v>1280</v>
      </c>
      <c r="B690" t="s">
        <v>1372</v>
      </c>
      <c r="C690">
        <v>111816.5</v>
      </c>
      <c r="D690" t="s">
        <v>16</v>
      </c>
      <c r="E690">
        <v>0</v>
      </c>
      <c r="F690">
        <v>0</v>
      </c>
      <c r="G690">
        <v>111816.5</v>
      </c>
      <c r="H690" t="s">
        <v>16</v>
      </c>
      <c r="I690" t="s">
        <v>5960</v>
      </c>
      <c r="J690" t="s">
        <v>17</v>
      </c>
      <c r="K690" t="s">
        <v>17</v>
      </c>
      <c r="L690" t="s">
        <v>5961</v>
      </c>
      <c r="M690" t="s">
        <v>18</v>
      </c>
      <c r="N690">
        <v>0</v>
      </c>
    </row>
    <row r="691" spans="1:14" x14ac:dyDescent="0.25">
      <c r="A691" t="s">
        <v>1280</v>
      </c>
      <c r="B691" t="s">
        <v>1373</v>
      </c>
      <c r="C691">
        <v>67089.899999999994</v>
      </c>
      <c r="D691" t="s">
        <v>16</v>
      </c>
      <c r="E691">
        <v>0</v>
      </c>
      <c r="F691">
        <v>0</v>
      </c>
      <c r="G691">
        <v>67089.899999999994</v>
      </c>
      <c r="H691" t="s">
        <v>16</v>
      </c>
      <c r="I691" t="s">
        <v>1412</v>
      </c>
      <c r="J691" t="s">
        <v>17</v>
      </c>
      <c r="K691" t="s">
        <v>17</v>
      </c>
      <c r="L691" t="s">
        <v>1413</v>
      </c>
      <c r="M691" t="s">
        <v>18</v>
      </c>
      <c r="N691">
        <v>0</v>
      </c>
    </row>
    <row r="692" spans="1:14" x14ac:dyDescent="0.25">
      <c r="A692" t="s">
        <v>1280</v>
      </c>
      <c r="B692" t="s">
        <v>1374</v>
      </c>
      <c r="C692">
        <v>253648.2</v>
      </c>
      <c r="D692" t="s">
        <v>16</v>
      </c>
      <c r="E692">
        <v>0</v>
      </c>
      <c r="F692">
        <v>0</v>
      </c>
      <c r="G692">
        <v>253648.2</v>
      </c>
      <c r="H692" t="s">
        <v>16</v>
      </c>
      <c r="I692" t="s">
        <v>1414</v>
      </c>
      <c r="J692" t="s">
        <v>17</v>
      </c>
      <c r="K692" t="s">
        <v>17</v>
      </c>
      <c r="L692" t="s">
        <v>1415</v>
      </c>
      <c r="M692" t="s">
        <v>18</v>
      </c>
      <c r="N692">
        <v>0</v>
      </c>
    </row>
    <row r="693" spans="1:14" x14ac:dyDescent="0.25">
      <c r="A693" t="s">
        <v>1280</v>
      </c>
      <c r="B693" t="s">
        <v>1375</v>
      </c>
      <c r="C693">
        <v>105686.75</v>
      </c>
      <c r="D693" t="s">
        <v>16</v>
      </c>
      <c r="E693">
        <v>0</v>
      </c>
      <c r="F693">
        <v>0</v>
      </c>
      <c r="G693">
        <v>105686.75</v>
      </c>
      <c r="H693" t="s">
        <v>16</v>
      </c>
      <c r="I693" t="s">
        <v>1416</v>
      </c>
      <c r="J693" t="s">
        <v>17</v>
      </c>
      <c r="K693" t="s">
        <v>17</v>
      </c>
      <c r="L693" t="s">
        <v>1417</v>
      </c>
      <c r="M693" t="s">
        <v>18</v>
      </c>
      <c r="N693">
        <v>0</v>
      </c>
    </row>
    <row r="694" spans="1:14" x14ac:dyDescent="0.25">
      <c r="A694" t="s">
        <v>1280</v>
      </c>
      <c r="B694" t="s">
        <v>1376</v>
      </c>
      <c r="C694">
        <v>63412.05</v>
      </c>
      <c r="D694" t="s">
        <v>16</v>
      </c>
      <c r="E694">
        <v>0</v>
      </c>
      <c r="F694">
        <v>0</v>
      </c>
      <c r="G694">
        <v>63412.05</v>
      </c>
      <c r="H694" t="s">
        <v>16</v>
      </c>
      <c r="I694" t="s">
        <v>1418</v>
      </c>
      <c r="J694" t="s">
        <v>17</v>
      </c>
      <c r="K694" t="s">
        <v>17</v>
      </c>
      <c r="L694" t="s">
        <v>1419</v>
      </c>
      <c r="M694" t="s">
        <v>18</v>
      </c>
      <c r="N694">
        <v>0</v>
      </c>
    </row>
    <row r="695" spans="1:14" x14ac:dyDescent="0.25">
      <c r="A695" t="s">
        <v>1280</v>
      </c>
      <c r="B695" t="s">
        <v>1377</v>
      </c>
      <c r="C695">
        <v>240000</v>
      </c>
      <c r="D695" t="s">
        <v>16</v>
      </c>
      <c r="E695">
        <v>0</v>
      </c>
      <c r="F695">
        <v>0</v>
      </c>
      <c r="G695">
        <v>240000</v>
      </c>
      <c r="H695" t="s">
        <v>16</v>
      </c>
      <c r="I695" t="s">
        <v>5190</v>
      </c>
      <c r="J695" t="s">
        <v>17</v>
      </c>
      <c r="K695" t="s">
        <v>17</v>
      </c>
      <c r="L695" t="s">
        <v>5191</v>
      </c>
      <c r="M695" t="s">
        <v>18</v>
      </c>
      <c r="N695">
        <v>0</v>
      </c>
    </row>
    <row r="696" spans="1:14" x14ac:dyDescent="0.25">
      <c r="A696" t="s">
        <v>1280</v>
      </c>
      <c r="B696" t="s">
        <v>1378</v>
      </c>
      <c r="C696">
        <v>20000</v>
      </c>
      <c r="D696" t="s">
        <v>16</v>
      </c>
      <c r="E696">
        <v>0</v>
      </c>
      <c r="F696">
        <v>0</v>
      </c>
      <c r="G696">
        <v>20000</v>
      </c>
      <c r="H696" t="s">
        <v>16</v>
      </c>
      <c r="I696" t="s">
        <v>1421</v>
      </c>
      <c r="J696" t="s">
        <v>17</v>
      </c>
      <c r="K696" t="s">
        <v>17</v>
      </c>
      <c r="L696" t="s">
        <v>1422</v>
      </c>
      <c r="M696" t="s">
        <v>18</v>
      </c>
      <c r="N696">
        <v>0</v>
      </c>
    </row>
    <row r="697" spans="1:14" x14ac:dyDescent="0.25">
      <c r="A697" t="s">
        <v>1280</v>
      </c>
      <c r="B697" t="s">
        <v>1379</v>
      </c>
      <c r="C697">
        <v>60000</v>
      </c>
      <c r="D697" t="s">
        <v>16</v>
      </c>
      <c r="E697">
        <v>0</v>
      </c>
      <c r="F697">
        <v>0</v>
      </c>
      <c r="G697">
        <v>60000</v>
      </c>
      <c r="H697" t="s">
        <v>16</v>
      </c>
      <c r="I697" t="s">
        <v>5192</v>
      </c>
      <c r="J697" t="s">
        <v>17</v>
      </c>
      <c r="K697" t="s">
        <v>17</v>
      </c>
      <c r="L697" t="s">
        <v>5193</v>
      </c>
      <c r="M697" t="s">
        <v>18</v>
      </c>
      <c r="N697">
        <v>0</v>
      </c>
    </row>
    <row r="698" spans="1:14" x14ac:dyDescent="0.25">
      <c r="A698" t="s">
        <v>1280</v>
      </c>
      <c r="B698" t="s">
        <v>1380</v>
      </c>
      <c r="C698">
        <v>80000</v>
      </c>
      <c r="D698" t="s">
        <v>16</v>
      </c>
      <c r="E698">
        <v>0</v>
      </c>
      <c r="F698">
        <v>0</v>
      </c>
      <c r="G698">
        <v>80000</v>
      </c>
      <c r="H698" t="s">
        <v>16</v>
      </c>
      <c r="I698" t="s">
        <v>1423</v>
      </c>
      <c r="J698" t="s">
        <v>17</v>
      </c>
      <c r="K698" t="s">
        <v>17</v>
      </c>
      <c r="L698" t="s">
        <v>1424</v>
      </c>
      <c r="M698" t="s">
        <v>18</v>
      </c>
      <c r="N698">
        <v>0</v>
      </c>
    </row>
    <row r="699" spans="1:14" x14ac:dyDescent="0.25">
      <c r="A699" t="s">
        <v>1280</v>
      </c>
      <c r="B699" t="s">
        <v>1381</v>
      </c>
      <c r="C699">
        <v>60</v>
      </c>
      <c r="D699" t="s">
        <v>16</v>
      </c>
      <c r="E699">
        <v>0</v>
      </c>
      <c r="F699">
        <v>0</v>
      </c>
      <c r="G699">
        <v>60</v>
      </c>
      <c r="H699" t="s">
        <v>16</v>
      </c>
      <c r="I699" t="s">
        <v>5962</v>
      </c>
      <c r="J699" t="s">
        <v>17</v>
      </c>
      <c r="K699" t="s">
        <v>17</v>
      </c>
      <c r="L699" t="s">
        <v>5963</v>
      </c>
      <c r="M699" t="s">
        <v>18</v>
      </c>
      <c r="N699">
        <v>0</v>
      </c>
    </row>
    <row r="700" spans="1:14" x14ac:dyDescent="0.25">
      <c r="A700" t="s">
        <v>1280</v>
      </c>
      <c r="B700" t="s">
        <v>1382</v>
      </c>
      <c r="C700">
        <v>134891</v>
      </c>
      <c r="D700" t="s">
        <v>16</v>
      </c>
      <c r="E700">
        <v>0</v>
      </c>
      <c r="F700">
        <v>0</v>
      </c>
      <c r="G700">
        <v>134891</v>
      </c>
      <c r="H700" t="s">
        <v>16</v>
      </c>
      <c r="I700" t="s">
        <v>367</v>
      </c>
      <c r="J700" t="s">
        <v>17</v>
      </c>
      <c r="K700" t="s">
        <v>17</v>
      </c>
      <c r="L700" t="s">
        <v>1425</v>
      </c>
      <c r="M700" t="s">
        <v>18</v>
      </c>
      <c r="N700">
        <v>0</v>
      </c>
    </row>
    <row r="701" spans="1:14" x14ac:dyDescent="0.25">
      <c r="A701" t="s">
        <v>1280</v>
      </c>
      <c r="B701" t="s">
        <v>5951</v>
      </c>
      <c r="C701">
        <v>734790</v>
      </c>
      <c r="D701" t="s">
        <v>16</v>
      </c>
      <c r="E701">
        <v>0</v>
      </c>
      <c r="F701">
        <v>0</v>
      </c>
      <c r="G701">
        <v>734790</v>
      </c>
      <c r="H701" t="s">
        <v>16</v>
      </c>
      <c r="I701" t="s">
        <v>5965</v>
      </c>
      <c r="J701" t="s">
        <v>17</v>
      </c>
      <c r="K701" t="s">
        <v>17</v>
      </c>
      <c r="L701" t="s">
        <v>5966</v>
      </c>
      <c r="M701" t="s">
        <v>18</v>
      </c>
      <c r="N701">
        <v>0</v>
      </c>
    </row>
    <row r="702" spans="1:14" x14ac:dyDescent="0.25">
      <c r="A702" t="s">
        <v>1280</v>
      </c>
      <c r="B702" t="s">
        <v>5952</v>
      </c>
      <c r="C702">
        <v>8270</v>
      </c>
      <c r="D702" t="s">
        <v>16</v>
      </c>
      <c r="E702">
        <v>0</v>
      </c>
      <c r="F702">
        <v>0</v>
      </c>
      <c r="G702">
        <v>8270</v>
      </c>
      <c r="H702" t="s">
        <v>16</v>
      </c>
      <c r="I702" t="s">
        <v>7070</v>
      </c>
      <c r="J702" t="s">
        <v>17</v>
      </c>
      <c r="K702" t="s">
        <v>17</v>
      </c>
      <c r="L702" t="s">
        <v>7071</v>
      </c>
      <c r="M702" t="s">
        <v>18</v>
      </c>
      <c r="N702">
        <v>0</v>
      </c>
    </row>
    <row r="703" spans="1:14" x14ac:dyDescent="0.25">
      <c r="A703" t="s">
        <v>1280</v>
      </c>
      <c r="B703" t="s">
        <v>5953</v>
      </c>
      <c r="C703">
        <v>67096</v>
      </c>
      <c r="D703" t="s">
        <v>16</v>
      </c>
      <c r="E703">
        <v>0</v>
      </c>
      <c r="F703">
        <v>0</v>
      </c>
      <c r="G703">
        <v>67096</v>
      </c>
      <c r="H703" t="s">
        <v>16</v>
      </c>
      <c r="I703" t="s">
        <v>7072</v>
      </c>
      <c r="J703" t="s">
        <v>17</v>
      </c>
      <c r="K703" t="s">
        <v>17</v>
      </c>
      <c r="L703" t="s">
        <v>7073</v>
      </c>
      <c r="M703" t="s">
        <v>18</v>
      </c>
      <c r="N703">
        <v>0</v>
      </c>
    </row>
    <row r="704" spans="1:14" x14ac:dyDescent="0.25">
      <c r="A704" t="s">
        <v>1280</v>
      </c>
      <c r="B704" t="s">
        <v>5954</v>
      </c>
      <c r="C704">
        <v>47633</v>
      </c>
      <c r="D704" t="s">
        <v>16</v>
      </c>
      <c r="E704">
        <v>0</v>
      </c>
      <c r="F704">
        <v>0</v>
      </c>
      <c r="G704">
        <v>47633</v>
      </c>
      <c r="H704" t="s">
        <v>16</v>
      </c>
      <c r="I704" t="s">
        <v>7074</v>
      </c>
      <c r="J704" t="s">
        <v>17</v>
      </c>
      <c r="K704" t="s">
        <v>17</v>
      </c>
      <c r="L704" t="s">
        <v>8787</v>
      </c>
      <c r="M704" t="s">
        <v>18</v>
      </c>
      <c r="N704">
        <v>0</v>
      </c>
    </row>
    <row r="705" spans="1:14" x14ac:dyDescent="0.25">
      <c r="A705" t="s">
        <v>1280</v>
      </c>
      <c r="B705" t="s">
        <v>5955</v>
      </c>
      <c r="C705">
        <v>274078.08000000002</v>
      </c>
      <c r="D705" t="s">
        <v>16</v>
      </c>
      <c r="E705">
        <v>0</v>
      </c>
      <c r="F705">
        <v>0</v>
      </c>
      <c r="G705">
        <v>274078.08000000002</v>
      </c>
      <c r="H705" t="s">
        <v>16</v>
      </c>
      <c r="I705" t="s">
        <v>8788</v>
      </c>
      <c r="J705" t="s">
        <v>17</v>
      </c>
      <c r="K705" t="s">
        <v>17</v>
      </c>
      <c r="L705" t="s">
        <v>8789</v>
      </c>
      <c r="M705" t="s">
        <v>18</v>
      </c>
      <c r="N705">
        <v>0</v>
      </c>
    </row>
    <row r="706" spans="1:14" x14ac:dyDescent="0.25">
      <c r="A706" t="s">
        <v>1280</v>
      </c>
      <c r="B706" t="s">
        <v>5787</v>
      </c>
      <c r="C706">
        <v>69541</v>
      </c>
      <c r="D706" t="s">
        <v>16</v>
      </c>
      <c r="E706">
        <v>0</v>
      </c>
      <c r="F706">
        <v>0</v>
      </c>
      <c r="G706">
        <v>69541</v>
      </c>
      <c r="H706" t="s">
        <v>16</v>
      </c>
      <c r="I706" t="s">
        <v>8790</v>
      </c>
      <c r="J706" t="s">
        <v>17</v>
      </c>
      <c r="K706" t="s">
        <v>17</v>
      </c>
      <c r="L706" t="s">
        <v>8791</v>
      </c>
      <c r="M706" t="s">
        <v>18</v>
      </c>
      <c r="N706">
        <v>0</v>
      </c>
    </row>
    <row r="707" spans="1:14" x14ac:dyDescent="0.25">
      <c r="A707" t="s">
        <v>1280</v>
      </c>
      <c r="B707" t="s">
        <v>5956</v>
      </c>
      <c r="C707">
        <v>46127</v>
      </c>
      <c r="D707" t="s">
        <v>16</v>
      </c>
      <c r="E707">
        <v>0</v>
      </c>
      <c r="F707">
        <v>0</v>
      </c>
      <c r="G707">
        <v>46127</v>
      </c>
      <c r="H707" t="s">
        <v>16</v>
      </c>
      <c r="I707" t="s">
        <v>8792</v>
      </c>
      <c r="J707" t="s">
        <v>17</v>
      </c>
      <c r="K707" t="s">
        <v>17</v>
      </c>
      <c r="L707" t="s">
        <v>8793</v>
      </c>
      <c r="M707" t="s">
        <v>18</v>
      </c>
      <c r="N707">
        <v>0</v>
      </c>
    </row>
    <row r="708" spans="1:14" x14ac:dyDescent="0.25">
      <c r="A708" t="s">
        <v>1280</v>
      </c>
      <c r="B708" t="s">
        <v>5957</v>
      </c>
      <c r="C708">
        <v>175932</v>
      </c>
      <c r="D708" t="s">
        <v>16</v>
      </c>
      <c r="E708">
        <v>0</v>
      </c>
      <c r="F708">
        <v>0</v>
      </c>
      <c r="G708">
        <v>175932</v>
      </c>
      <c r="H708" t="s">
        <v>16</v>
      </c>
      <c r="I708" t="s">
        <v>8794</v>
      </c>
      <c r="J708" t="s">
        <v>17</v>
      </c>
      <c r="K708" t="s">
        <v>17</v>
      </c>
      <c r="L708" t="s">
        <v>8795</v>
      </c>
      <c r="M708" t="s">
        <v>18</v>
      </c>
      <c r="N708">
        <v>0</v>
      </c>
    </row>
    <row r="709" spans="1:14" x14ac:dyDescent="0.25">
      <c r="A709" t="s">
        <v>1280</v>
      </c>
      <c r="B709" t="s">
        <v>1383</v>
      </c>
      <c r="C709">
        <v>98301</v>
      </c>
      <c r="D709" t="s">
        <v>16</v>
      </c>
      <c r="E709">
        <v>0</v>
      </c>
      <c r="F709">
        <v>0</v>
      </c>
      <c r="G709">
        <v>98301</v>
      </c>
      <c r="H709" t="s">
        <v>16</v>
      </c>
      <c r="I709" t="s">
        <v>52</v>
      </c>
      <c r="J709" t="s">
        <v>17</v>
      </c>
      <c r="K709" t="s">
        <v>17</v>
      </c>
      <c r="L709" t="s">
        <v>21</v>
      </c>
      <c r="M709" t="s">
        <v>18</v>
      </c>
      <c r="N709">
        <v>0</v>
      </c>
    </row>
    <row r="710" spans="1:14" x14ac:dyDescent="0.25">
      <c r="A710" t="s">
        <v>1280</v>
      </c>
      <c r="B710" t="s">
        <v>1384</v>
      </c>
      <c r="C710">
        <v>8100000</v>
      </c>
      <c r="D710" t="s">
        <v>16</v>
      </c>
      <c r="E710">
        <v>0</v>
      </c>
      <c r="F710">
        <v>0</v>
      </c>
      <c r="G710">
        <v>8100000</v>
      </c>
      <c r="H710" t="s">
        <v>16</v>
      </c>
      <c r="I710" t="s">
        <v>7075</v>
      </c>
      <c r="J710" t="s">
        <v>17</v>
      </c>
      <c r="K710" t="s">
        <v>17</v>
      </c>
      <c r="L710" t="s">
        <v>7076</v>
      </c>
      <c r="M710" t="s">
        <v>18</v>
      </c>
      <c r="N710">
        <v>0</v>
      </c>
    </row>
    <row r="711" spans="1:14" x14ac:dyDescent="0.25">
      <c r="A711" t="s">
        <v>1280</v>
      </c>
      <c r="B711" t="s">
        <v>1385</v>
      </c>
      <c r="C711">
        <v>675000</v>
      </c>
      <c r="D711" t="s">
        <v>16</v>
      </c>
      <c r="E711">
        <v>0</v>
      </c>
      <c r="F711">
        <v>0</v>
      </c>
      <c r="G711">
        <v>675000</v>
      </c>
      <c r="H711" t="s">
        <v>16</v>
      </c>
      <c r="I711" t="s">
        <v>7077</v>
      </c>
      <c r="J711" t="s">
        <v>17</v>
      </c>
      <c r="K711" t="s">
        <v>17</v>
      </c>
      <c r="L711" t="s">
        <v>7078</v>
      </c>
      <c r="M711" t="s">
        <v>18</v>
      </c>
      <c r="N711">
        <v>0</v>
      </c>
    </row>
    <row r="712" spans="1:14" x14ac:dyDescent="0.25">
      <c r="A712" t="s">
        <v>1280</v>
      </c>
      <c r="B712" t="s">
        <v>1386</v>
      </c>
      <c r="C712">
        <v>2025000</v>
      </c>
      <c r="D712" t="s">
        <v>16</v>
      </c>
      <c r="E712">
        <v>0</v>
      </c>
      <c r="F712">
        <v>0</v>
      </c>
      <c r="G712">
        <v>2025000</v>
      </c>
      <c r="H712" t="s">
        <v>16</v>
      </c>
      <c r="I712" t="s">
        <v>5972</v>
      </c>
      <c r="J712" t="s">
        <v>17</v>
      </c>
      <c r="K712" t="s">
        <v>17</v>
      </c>
      <c r="L712" t="s">
        <v>5973</v>
      </c>
      <c r="M712" t="s">
        <v>18</v>
      </c>
      <c r="N712">
        <v>0</v>
      </c>
    </row>
    <row r="713" spans="1:14" x14ac:dyDescent="0.25">
      <c r="A713" t="s">
        <v>1280</v>
      </c>
      <c r="B713" t="s">
        <v>1387</v>
      </c>
      <c r="C713">
        <v>2700000</v>
      </c>
      <c r="D713" t="s">
        <v>16</v>
      </c>
      <c r="E713">
        <v>0</v>
      </c>
      <c r="F713">
        <v>0</v>
      </c>
      <c r="G713">
        <v>2700000</v>
      </c>
      <c r="H713" t="s">
        <v>16</v>
      </c>
      <c r="I713" t="s">
        <v>1427</v>
      </c>
      <c r="J713" t="s">
        <v>17</v>
      </c>
      <c r="K713" t="s">
        <v>17</v>
      </c>
      <c r="L713" t="s">
        <v>1429</v>
      </c>
      <c r="M713" t="s">
        <v>18</v>
      </c>
      <c r="N713">
        <v>0</v>
      </c>
    </row>
    <row r="714" spans="1:14" x14ac:dyDescent="0.25">
      <c r="A714" t="s">
        <v>1280</v>
      </c>
      <c r="B714" t="s">
        <v>1388</v>
      </c>
      <c r="C714">
        <v>431977.2</v>
      </c>
      <c r="D714" t="s">
        <v>16</v>
      </c>
      <c r="E714">
        <v>0</v>
      </c>
      <c r="F714">
        <v>0</v>
      </c>
      <c r="G714">
        <v>431977.2</v>
      </c>
      <c r="H714" t="s">
        <v>16</v>
      </c>
      <c r="I714" t="s">
        <v>1430</v>
      </c>
      <c r="J714" t="s">
        <v>17</v>
      </c>
      <c r="K714" t="s">
        <v>17</v>
      </c>
      <c r="L714" t="s">
        <v>1432</v>
      </c>
      <c r="M714" t="s">
        <v>18</v>
      </c>
      <c r="N714">
        <v>0</v>
      </c>
    </row>
    <row r="715" spans="1:14" x14ac:dyDescent="0.25">
      <c r="A715" t="s">
        <v>1280</v>
      </c>
      <c r="B715" t="s">
        <v>1389</v>
      </c>
      <c r="C715">
        <v>35998.1</v>
      </c>
      <c r="D715" t="s">
        <v>16</v>
      </c>
      <c r="E715">
        <v>0</v>
      </c>
      <c r="F715">
        <v>0</v>
      </c>
      <c r="G715">
        <v>35998.1</v>
      </c>
      <c r="H715" t="s">
        <v>16</v>
      </c>
      <c r="I715" t="s">
        <v>1433</v>
      </c>
      <c r="J715" t="s">
        <v>17</v>
      </c>
      <c r="K715" t="s">
        <v>17</v>
      </c>
      <c r="L715" t="s">
        <v>1435</v>
      </c>
      <c r="M715" t="s">
        <v>18</v>
      </c>
      <c r="N715">
        <v>0</v>
      </c>
    </row>
    <row r="716" spans="1:14" x14ac:dyDescent="0.25">
      <c r="A716" t="s">
        <v>1280</v>
      </c>
      <c r="B716" t="s">
        <v>1390</v>
      </c>
      <c r="C716">
        <v>107994.3</v>
      </c>
      <c r="D716" t="s">
        <v>16</v>
      </c>
      <c r="E716">
        <v>0</v>
      </c>
      <c r="F716">
        <v>0</v>
      </c>
      <c r="G716">
        <v>107994.3</v>
      </c>
      <c r="H716" t="s">
        <v>16</v>
      </c>
      <c r="I716" t="s">
        <v>1436</v>
      </c>
      <c r="J716" t="s">
        <v>17</v>
      </c>
      <c r="K716" t="s">
        <v>17</v>
      </c>
      <c r="L716" t="s">
        <v>1438</v>
      </c>
      <c r="M716" t="s">
        <v>18</v>
      </c>
      <c r="N716">
        <v>0</v>
      </c>
    </row>
    <row r="717" spans="1:14" x14ac:dyDescent="0.25">
      <c r="A717" t="s">
        <v>1280</v>
      </c>
      <c r="B717" t="s">
        <v>1391</v>
      </c>
      <c r="C717">
        <v>143992.4</v>
      </c>
      <c r="D717" t="s">
        <v>16</v>
      </c>
      <c r="E717">
        <v>0</v>
      </c>
      <c r="F717">
        <v>0</v>
      </c>
      <c r="G717">
        <v>143992.4</v>
      </c>
      <c r="H717" t="s">
        <v>16</v>
      </c>
      <c r="I717" t="s">
        <v>1439</v>
      </c>
      <c r="J717" t="s">
        <v>17</v>
      </c>
      <c r="K717" t="s">
        <v>17</v>
      </c>
      <c r="L717" t="s">
        <v>1441</v>
      </c>
      <c r="M717" t="s">
        <v>18</v>
      </c>
      <c r="N717">
        <v>0</v>
      </c>
    </row>
    <row r="718" spans="1:14" x14ac:dyDescent="0.25">
      <c r="A718" t="s">
        <v>1280</v>
      </c>
      <c r="B718" t="s">
        <v>1393</v>
      </c>
      <c r="C718">
        <v>88869.6</v>
      </c>
      <c r="D718" t="s">
        <v>16</v>
      </c>
      <c r="E718">
        <v>0</v>
      </c>
      <c r="F718">
        <v>0</v>
      </c>
      <c r="G718">
        <v>88869.6</v>
      </c>
      <c r="H718" t="s">
        <v>16</v>
      </c>
      <c r="I718" t="s">
        <v>1442</v>
      </c>
      <c r="J718" t="s">
        <v>17</v>
      </c>
      <c r="K718" t="s">
        <v>17</v>
      </c>
      <c r="L718" t="s">
        <v>1444</v>
      </c>
      <c r="M718" t="s">
        <v>18</v>
      </c>
      <c r="N718">
        <v>0</v>
      </c>
    </row>
    <row r="719" spans="1:14" x14ac:dyDescent="0.25">
      <c r="A719" t="s">
        <v>1280</v>
      </c>
      <c r="B719" t="s">
        <v>1394</v>
      </c>
      <c r="C719">
        <v>7405.8</v>
      </c>
      <c r="D719" t="s">
        <v>16</v>
      </c>
      <c r="E719">
        <v>0</v>
      </c>
      <c r="F719">
        <v>0</v>
      </c>
      <c r="G719">
        <v>7405.8</v>
      </c>
      <c r="H719" t="s">
        <v>16</v>
      </c>
      <c r="I719" t="s">
        <v>1445</v>
      </c>
      <c r="J719" t="s">
        <v>17</v>
      </c>
      <c r="K719" t="s">
        <v>17</v>
      </c>
      <c r="L719" t="s">
        <v>1447</v>
      </c>
      <c r="M719" t="s">
        <v>18</v>
      </c>
      <c r="N719">
        <v>0</v>
      </c>
    </row>
    <row r="720" spans="1:14" x14ac:dyDescent="0.25">
      <c r="A720" t="s">
        <v>1280</v>
      </c>
      <c r="B720" t="s">
        <v>1395</v>
      </c>
      <c r="C720">
        <v>22217.4</v>
      </c>
      <c r="D720" t="s">
        <v>16</v>
      </c>
      <c r="E720">
        <v>0</v>
      </c>
      <c r="F720">
        <v>0</v>
      </c>
      <c r="G720">
        <v>22217.4</v>
      </c>
      <c r="H720" t="s">
        <v>16</v>
      </c>
      <c r="I720" t="s">
        <v>1448</v>
      </c>
      <c r="J720" t="s">
        <v>17</v>
      </c>
      <c r="K720" t="s">
        <v>17</v>
      </c>
      <c r="L720" t="s">
        <v>1450</v>
      </c>
      <c r="M720" t="s">
        <v>18</v>
      </c>
      <c r="N720">
        <v>0</v>
      </c>
    </row>
    <row r="721" spans="1:14" x14ac:dyDescent="0.25">
      <c r="A721" t="s">
        <v>1280</v>
      </c>
      <c r="B721" t="s">
        <v>1396</v>
      </c>
      <c r="C721">
        <v>29623.200000000001</v>
      </c>
      <c r="D721" t="s">
        <v>16</v>
      </c>
      <c r="E721">
        <v>0</v>
      </c>
      <c r="F721">
        <v>0</v>
      </c>
      <c r="G721">
        <v>29623.200000000001</v>
      </c>
      <c r="H721" t="s">
        <v>16</v>
      </c>
      <c r="I721" t="s">
        <v>1451</v>
      </c>
      <c r="J721" t="s">
        <v>17</v>
      </c>
      <c r="K721" t="s">
        <v>17</v>
      </c>
      <c r="L721" t="s">
        <v>8796</v>
      </c>
      <c r="M721" t="s">
        <v>18</v>
      </c>
      <c r="N721">
        <v>0</v>
      </c>
    </row>
    <row r="722" spans="1:14" x14ac:dyDescent="0.25">
      <c r="A722" t="s">
        <v>1280</v>
      </c>
      <c r="B722" t="s">
        <v>5964</v>
      </c>
      <c r="C722">
        <v>4176</v>
      </c>
      <c r="D722" t="s">
        <v>16</v>
      </c>
      <c r="E722">
        <v>0</v>
      </c>
      <c r="F722">
        <v>0</v>
      </c>
      <c r="G722">
        <v>4176</v>
      </c>
      <c r="H722" t="s">
        <v>16</v>
      </c>
      <c r="I722" t="s">
        <v>8797</v>
      </c>
      <c r="J722" t="s">
        <v>17</v>
      </c>
      <c r="K722" t="s">
        <v>17</v>
      </c>
      <c r="L722" t="s">
        <v>8798</v>
      </c>
      <c r="M722" t="s">
        <v>18</v>
      </c>
      <c r="N722">
        <v>0</v>
      </c>
    </row>
    <row r="723" spans="1:14" x14ac:dyDescent="0.25">
      <c r="A723" t="s">
        <v>1280</v>
      </c>
      <c r="B723" t="s">
        <v>5967</v>
      </c>
      <c r="C723">
        <v>169077.18</v>
      </c>
      <c r="D723" t="s">
        <v>16</v>
      </c>
      <c r="E723">
        <v>0</v>
      </c>
      <c r="F723">
        <v>0</v>
      </c>
      <c r="G723">
        <v>169077.18</v>
      </c>
      <c r="H723" t="s">
        <v>16</v>
      </c>
      <c r="I723" t="s">
        <v>8799</v>
      </c>
      <c r="J723" t="s">
        <v>17</v>
      </c>
      <c r="K723" t="s">
        <v>17</v>
      </c>
      <c r="L723" t="s">
        <v>8800</v>
      </c>
      <c r="M723" t="s">
        <v>18</v>
      </c>
      <c r="N723">
        <v>0</v>
      </c>
    </row>
    <row r="724" spans="1:14" x14ac:dyDescent="0.25">
      <c r="A724" t="s">
        <v>1280</v>
      </c>
      <c r="B724" t="s">
        <v>5968</v>
      </c>
      <c r="C724">
        <v>225635</v>
      </c>
      <c r="D724" t="s">
        <v>16</v>
      </c>
      <c r="E724">
        <v>0</v>
      </c>
      <c r="F724">
        <v>0</v>
      </c>
      <c r="G724">
        <v>225635</v>
      </c>
      <c r="H724" t="s">
        <v>16</v>
      </c>
      <c r="I724" t="s">
        <v>1458</v>
      </c>
      <c r="J724" t="s">
        <v>17</v>
      </c>
      <c r="K724" t="s">
        <v>17</v>
      </c>
      <c r="L724" t="s">
        <v>7079</v>
      </c>
      <c r="M724" t="s">
        <v>18</v>
      </c>
      <c r="N724">
        <v>0</v>
      </c>
    </row>
    <row r="725" spans="1:14" x14ac:dyDescent="0.25">
      <c r="A725" t="s">
        <v>1280</v>
      </c>
      <c r="B725" t="s">
        <v>5969</v>
      </c>
      <c r="C725">
        <v>8429</v>
      </c>
      <c r="D725" t="s">
        <v>16</v>
      </c>
      <c r="E725">
        <v>0</v>
      </c>
      <c r="F725">
        <v>0</v>
      </c>
      <c r="G725">
        <v>8429</v>
      </c>
      <c r="H725" t="s">
        <v>16</v>
      </c>
      <c r="I725" t="s">
        <v>7080</v>
      </c>
      <c r="J725" t="s">
        <v>17</v>
      </c>
      <c r="K725" t="s">
        <v>17</v>
      </c>
      <c r="L725" t="s">
        <v>7081</v>
      </c>
      <c r="M725" t="s">
        <v>18</v>
      </c>
      <c r="N725">
        <v>0</v>
      </c>
    </row>
    <row r="726" spans="1:14" x14ac:dyDescent="0.25">
      <c r="A726" t="s">
        <v>1280</v>
      </c>
      <c r="B726" t="s">
        <v>5970</v>
      </c>
      <c r="C726">
        <v>212</v>
      </c>
      <c r="D726" t="s">
        <v>16</v>
      </c>
      <c r="E726">
        <v>0</v>
      </c>
      <c r="F726">
        <v>0</v>
      </c>
      <c r="G726">
        <v>212</v>
      </c>
      <c r="H726" t="s">
        <v>16</v>
      </c>
      <c r="I726" t="s">
        <v>7082</v>
      </c>
      <c r="J726" t="s">
        <v>17</v>
      </c>
      <c r="K726" t="s">
        <v>17</v>
      </c>
      <c r="L726" t="s">
        <v>1462</v>
      </c>
      <c r="M726" t="s">
        <v>18</v>
      </c>
      <c r="N726">
        <v>0</v>
      </c>
    </row>
    <row r="727" spans="1:14" x14ac:dyDescent="0.25">
      <c r="A727" t="s">
        <v>1280</v>
      </c>
      <c r="B727" t="s">
        <v>5971</v>
      </c>
      <c r="C727">
        <v>15563</v>
      </c>
      <c r="D727" t="s">
        <v>16</v>
      </c>
      <c r="E727">
        <v>0</v>
      </c>
      <c r="F727">
        <v>0</v>
      </c>
      <c r="G727">
        <v>15563</v>
      </c>
      <c r="H727" t="s">
        <v>16</v>
      </c>
      <c r="I727" t="s">
        <v>1463</v>
      </c>
      <c r="J727" t="s">
        <v>17</v>
      </c>
      <c r="K727" t="s">
        <v>17</v>
      </c>
      <c r="L727" t="s">
        <v>1464</v>
      </c>
      <c r="M727" t="s">
        <v>18</v>
      </c>
      <c r="N727">
        <v>0</v>
      </c>
    </row>
    <row r="728" spans="1:14" x14ac:dyDescent="0.25">
      <c r="A728" t="s">
        <v>1280</v>
      </c>
      <c r="B728" t="s">
        <v>1397</v>
      </c>
      <c r="C728">
        <v>4195223.43</v>
      </c>
      <c r="D728" t="s">
        <v>16</v>
      </c>
      <c r="E728">
        <v>0</v>
      </c>
      <c r="F728">
        <v>0</v>
      </c>
      <c r="G728">
        <v>4195223.43</v>
      </c>
      <c r="H728" t="s">
        <v>16</v>
      </c>
      <c r="I728" t="s">
        <v>1465</v>
      </c>
      <c r="J728" t="s">
        <v>17</v>
      </c>
      <c r="K728" t="s">
        <v>17</v>
      </c>
      <c r="L728" t="s">
        <v>1466</v>
      </c>
      <c r="M728" t="s">
        <v>18</v>
      </c>
      <c r="N728">
        <v>0</v>
      </c>
    </row>
    <row r="729" spans="1:14" x14ac:dyDescent="0.25">
      <c r="A729" t="s">
        <v>1280</v>
      </c>
      <c r="B729" t="s">
        <v>1398</v>
      </c>
      <c r="C729">
        <v>78800</v>
      </c>
      <c r="D729" t="s">
        <v>16</v>
      </c>
      <c r="E729">
        <v>0</v>
      </c>
      <c r="F729">
        <v>0</v>
      </c>
      <c r="G729">
        <v>78800</v>
      </c>
      <c r="H729" t="s">
        <v>16</v>
      </c>
      <c r="I729" t="s">
        <v>1467</v>
      </c>
      <c r="J729" t="s">
        <v>17</v>
      </c>
      <c r="K729" t="s">
        <v>17</v>
      </c>
      <c r="L729" t="s">
        <v>1469</v>
      </c>
      <c r="M729" t="s">
        <v>18</v>
      </c>
      <c r="N729">
        <v>0</v>
      </c>
    </row>
    <row r="730" spans="1:14" x14ac:dyDescent="0.25">
      <c r="A730" t="s">
        <v>1280</v>
      </c>
      <c r="B730" t="s">
        <v>1399</v>
      </c>
      <c r="C730">
        <v>65686</v>
      </c>
      <c r="D730" t="s">
        <v>16</v>
      </c>
      <c r="E730">
        <v>0</v>
      </c>
      <c r="F730">
        <v>0</v>
      </c>
      <c r="G730">
        <v>65686</v>
      </c>
      <c r="H730" t="s">
        <v>16</v>
      </c>
      <c r="I730" t="s">
        <v>1470</v>
      </c>
      <c r="J730" t="s">
        <v>17</v>
      </c>
      <c r="K730" t="s">
        <v>17</v>
      </c>
      <c r="L730" t="s">
        <v>1472</v>
      </c>
      <c r="M730" t="s">
        <v>18</v>
      </c>
      <c r="N730">
        <v>0</v>
      </c>
    </row>
    <row r="731" spans="1:14" x14ac:dyDescent="0.25">
      <c r="A731" t="s">
        <v>1280</v>
      </c>
      <c r="B731" t="s">
        <v>1400</v>
      </c>
      <c r="C731">
        <v>788</v>
      </c>
      <c r="D731" t="s">
        <v>16</v>
      </c>
      <c r="E731">
        <v>0</v>
      </c>
      <c r="F731">
        <v>0</v>
      </c>
      <c r="G731">
        <v>788</v>
      </c>
      <c r="H731" t="s">
        <v>16</v>
      </c>
      <c r="I731" t="s">
        <v>1473</v>
      </c>
      <c r="J731" t="s">
        <v>17</v>
      </c>
      <c r="K731" t="s">
        <v>17</v>
      </c>
      <c r="L731" t="s">
        <v>1475</v>
      </c>
      <c r="M731" t="s">
        <v>18</v>
      </c>
      <c r="N731">
        <v>0</v>
      </c>
    </row>
    <row r="732" spans="1:14" x14ac:dyDescent="0.25">
      <c r="A732" t="s">
        <v>1280</v>
      </c>
      <c r="B732" t="s">
        <v>1401</v>
      </c>
      <c r="C732">
        <v>814</v>
      </c>
      <c r="D732" t="s">
        <v>16</v>
      </c>
      <c r="E732">
        <v>0</v>
      </c>
      <c r="F732">
        <v>0</v>
      </c>
      <c r="G732">
        <v>814</v>
      </c>
      <c r="H732" t="s">
        <v>16</v>
      </c>
      <c r="I732" t="s">
        <v>7083</v>
      </c>
      <c r="J732" t="s">
        <v>17</v>
      </c>
      <c r="K732" t="s">
        <v>17</v>
      </c>
      <c r="L732" t="s">
        <v>8801</v>
      </c>
      <c r="M732" t="s">
        <v>18</v>
      </c>
      <c r="N732">
        <v>0</v>
      </c>
    </row>
    <row r="733" spans="1:14" x14ac:dyDescent="0.25">
      <c r="A733" t="s">
        <v>1280</v>
      </c>
      <c r="B733" t="s">
        <v>1402</v>
      </c>
      <c r="C733">
        <v>56254</v>
      </c>
      <c r="D733" t="s">
        <v>16</v>
      </c>
      <c r="E733">
        <v>0</v>
      </c>
      <c r="F733">
        <v>0</v>
      </c>
      <c r="G733">
        <v>56254</v>
      </c>
      <c r="H733" t="s">
        <v>16</v>
      </c>
      <c r="I733" t="s">
        <v>8802</v>
      </c>
      <c r="J733" t="s">
        <v>17</v>
      </c>
      <c r="K733" t="s">
        <v>17</v>
      </c>
      <c r="L733" t="s">
        <v>8803</v>
      </c>
      <c r="M733" t="s">
        <v>18</v>
      </c>
      <c r="N733">
        <v>0</v>
      </c>
    </row>
    <row r="734" spans="1:14" x14ac:dyDescent="0.25">
      <c r="A734" t="s">
        <v>1280</v>
      </c>
      <c r="B734" t="s">
        <v>1405</v>
      </c>
      <c r="C734">
        <v>2828606</v>
      </c>
      <c r="D734" t="s">
        <v>16</v>
      </c>
      <c r="E734">
        <v>0</v>
      </c>
      <c r="F734">
        <v>0</v>
      </c>
      <c r="G734">
        <v>2828606</v>
      </c>
      <c r="H734" t="s">
        <v>16</v>
      </c>
      <c r="I734" t="s">
        <v>8804</v>
      </c>
      <c r="J734" t="s">
        <v>17</v>
      </c>
      <c r="K734" t="s">
        <v>17</v>
      </c>
      <c r="L734" t="s">
        <v>8805</v>
      </c>
      <c r="M734" t="s">
        <v>18</v>
      </c>
      <c r="N734">
        <v>0</v>
      </c>
    </row>
    <row r="735" spans="1:14" x14ac:dyDescent="0.25">
      <c r="A735" t="s">
        <v>1280</v>
      </c>
      <c r="B735" t="s">
        <v>1406</v>
      </c>
      <c r="C735">
        <v>10388</v>
      </c>
      <c r="D735" t="s">
        <v>16</v>
      </c>
      <c r="E735">
        <v>0</v>
      </c>
      <c r="F735">
        <v>0</v>
      </c>
      <c r="G735">
        <v>10388</v>
      </c>
      <c r="H735" t="s">
        <v>16</v>
      </c>
      <c r="I735" t="s">
        <v>7084</v>
      </c>
      <c r="J735" t="s">
        <v>17</v>
      </c>
      <c r="K735" t="s">
        <v>17</v>
      </c>
      <c r="L735" t="s">
        <v>1481</v>
      </c>
      <c r="M735" t="s">
        <v>18</v>
      </c>
      <c r="N735">
        <v>0</v>
      </c>
    </row>
    <row r="736" spans="1:14" x14ac:dyDescent="0.25">
      <c r="A736" t="s">
        <v>1280</v>
      </c>
      <c r="B736" t="s">
        <v>1407</v>
      </c>
      <c r="C736">
        <v>6966</v>
      </c>
      <c r="D736" t="s">
        <v>16</v>
      </c>
      <c r="E736">
        <v>0</v>
      </c>
      <c r="F736">
        <v>0</v>
      </c>
      <c r="G736">
        <v>6966</v>
      </c>
      <c r="H736" t="s">
        <v>16</v>
      </c>
      <c r="I736" t="s">
        <v>1482</v>
      </c>
      <c r="J736" t="s">
        <v>17</v>
      </c>
      <c r="K736" t="s">
        <v>17</v>
      </c>
      <c r="L736" t="s">
        <v>1484</v>
      </c>
      <c r="M736" t="s">
        <v>18</v>
      </c>
      <c r="N736">
        <v>0</v>
      </c>
    </row>
    <row r="737" spans="1:14" x14ac:dyDescent="0.25">
      <c r="A737" t="s">
        <v>1280</v>
      </c>
      <c r="B737" t="s">
        <v>1410</v>
      </c>
      <c r="C737">
        <v>170000</v>
      </c>
      <c r="D737" t="s">
        <v>16</v>
      </c>
      <c r="E737">
        <v>0</v>
      </c>
      <c r="F737">
        <v>0</v>
      </c>
      <c r="G737">
        <v>170000</v>
      </c>
      <c r="H737" t="s">
        <v>16</v>
      </c>
      <c r="I737" t="s">
        <v>1485</v>
      </c>
      <c r="J737" t="s">
        <v>17</v>
      </c>
      <c r="K737" t="s">
        <v>17</v>
      </c>
      <c r="L737" t="s">
        <v>1487</v>
      </c>
      <c r="M737" t="s">
        <v>18</v>
      </c>
      <c r="N737">
        <v>0</v>
      </c>
    </row>
    <row r="738" spans="1:14" x14ac:dyDescent="0.25">
      <c r="A738" t="s">
        <v>1411</v>
      </c>
      <c r="B738" t="s">
        <v>1370</v>
      </c>
      <c r="C738">
        <v>2200000</v>
      </c>
      <c r="D738" t="s">
        <v>24</v>
      </c>
      <c r="E738">
        <v>0</v>
      </c>
      <c r="F738">
        <v>0</v>
      </c>
      <c r="G738">
        <v>2200000</v>
      </c>
      <c r="H738" t="s">
        <v>24</v>
      </c>
      <c r="I738" t="s">
        <v>1488</v>
      </c>
      <c r="J738" t="s">
        <v>17</v>
      </c>
      <c r="K738" t="s">
        <v>17</v>
      </c>
      <c r="L738" t="s">
        <v>1490</v>
      </c>
      <c r="M738" t="s">
        <v>18</v>
      </c>
      <c r="N738">
        <v>0</v>
      </c>
    </row>
    <row r="739" spans="1:14" x14ac:dyDescent="0.25">
      <c r="A739" t="s">
        <v>1411</v>
      </c>
      <c r="B739" t="s">
        <v>1380</v>
      </c>
      <c r="C739">
        <v>80000</v>
      </c>
      <c r="D739" t="s">
        <v>24</v>
      </c>
      <c r="E739">
        <v>0</v>
      </c>
      <c r="F739">
        <v>0</v>
      </c>
      <c r="G739">
        <v>80000</v>
      </c>
      <c r="H739" t="s">
        <v>24</v>
      </c>
      <c r="I739" t="s">
        <v>1491</v>
      </c>
      <c r="J739" t="s">
        <v>17</v>
      </c>
      <c r="K739" t="s">
        <v>17</v>
      </c>
      <c r="L739" t="s">
        <v>1493</v>
      </c>
      <c r="M739" t="s">
        <v>18</v>
      </c>
      <c r="N739">
        <v>0</v>
      </c>
    </row>
    <row r="740" spans="1:14" x14ac:dyDescent="0.25">
      <c r="A740" t="s">
        <v>1411</v>
      </c>
      <c r="B740" t="s">
        <v>1387</v>
      </c>
      <c r="C740">
        <v>2700000</v>
      </c>
      <c r="D740" t="s">
        <v>24</v>
      </c>
      <c r="E740">
        <v>0</v>
      </c>
      <c r="F740">
        <v>0</v>
      </c>
      <c r="G740">
        <v>2700000</v>
      </c>
      <c r="H740" t="s">
        <v>24</v>
      </c>
      <c r="I740" t="s">
        <v>1494</v>
      </c>
      <c r="J740" t="s">
        <v>17</v>
      </c>
      <c r="K740" t="s">
        <v>17</v>
      </c>
      <c r="L740" t="s">
        <v>1496</v>
      </c>
      <c r="M740" t="s">
        <v>18</v>
      </c>
      <c r="N740">
        <v>0</v>
      </c>
    </row>
    <row r="741" spans="1:14" x14ac:dyDescent="0.25">
      <c r="A741" t="s">
        <v>1411</v>
      </c>
      <c r="B741" t="s">
        <v>1391</v>
      </c>
      <c r="C741">
        <v>143992.4</v>
      </c>
      <c r="D741" t="s">
        <v>24</v>
      </c>
      <c r="E741">
        <v>0</v>
      </c>
      <c r="F741">
        <v>0</v>
      </c>
      <c r="G741">
        <v>143992.4</v>
      </c>
      <c r="H741" t="s">
        <v>24</v>
      </c>
      <c r="I741" t="s">
        <v>1497</v>
      </c>
      <c r="J741" t="s">
        <v>17</v>
      </c>
      <c r="K741" t="s">
        <v>17</v>
      </c>
      <c r="L741" t="s">
        <v>7085</v>
      </c>
      <c r="M741" t="s">
        <v>18</v>
      </c>
      <c r="N741">
        <v>0</v>
      </c>
    </row>
    <row r="742" spans="1:14" x14ac:dyDescent="0.25">
      <c r="A742" t="s">
        <v>1411</v>
      </c>
      <c r="B742" t="s">
        <v>1396</v>
      </c>
      <c r="C742">
        <v>29623.200000000001</v>
      </c>
      <c r="D742" t="s">
        <v>24</v>
      </c>
      <c r="E742">
        <v>0</v>
      </c>
      <c r="F742">
        <v>0</v>
      </c>
      <c r="G742">
        <v>29623.200000000001</v>
      </c>
      <c r="H742" t="s">
        <v>24</v>
      </c>
      <c r="I742" t="s">
        <v>7086</v>
      </c>
      <c r="J742" t="s">
        <v>17</v>
      </c>
      <c r="K742" t="s">
        <v>17</v>
      </c>
      <c r="L742" t="s">
        <v>7087</v>
      </c>
      <c r="M742" t="s">
        <v>18</v>
      </c>
      <c r="N742">
        <v>0</v>
      </c>
    </row>
    <row r="743" spans="1:14" x14ac:dyDescent="0.25">
      <c r="A743" t="s">
        <v>1420</v>
      </c>
      <c r="B743" t="s">
        <v>1284</v>
      </c>
      <c r="C743">
        <v>50052</v>
      </c>
      <c r="D743" t="s">
        <v>24</v>
      </c>
      <c r="E743">
        <v>0</v>
      </c>
      <c r="F743">
        <v>0</v>
      </c>
      <c r="G743">
        <v>50052</v>
      </c>
      <c r="H743" t="s">
        <v>24</v>
      </c>
      <c r="I743" t="s">
        <v>7088</v>
      </c>
      <c r="J743" t="s">
        <v>17</v>
      </c>
      <c r="K743" t="s">
        <v>17</v>
      </c>
      <c r="L743" t="s">
        <v>1501</v>
      </c>
      <c r="M743" t="s">
        <v>18</v>
      </c>
      <c r="N743">
        <v>0</v>
      </c>
    </row>
    <row r="744" spans="1:14" x14ac:dyDescent="0.25">
      <c r="A744" t="s">
        <v>1420</v>
      </c>
      <c r="B744" t="s">
        <v>1285</v>
      </c>
      <c r="C744">
        <v>20855</v>
      </c>
      <c r="D744" t="s">
        <v>24</v>
      </c>
      <c r="E744">
        <v>0</v>
      </c>
      <c r="F744">
        <v>0</v>
      </c>
      <c r="G744">
        <v>20855</v>
      </c>
      <c r="H744" t="s">
        <v>24</v>
      </c>
      <c r="I744" t="s">
        <v>1502</v>
      </c>
      <c r="J744" t="s">
        <v>17</v>
      </c>
      <c r="K744" t="s">
        <v>17</v>
      </c>
      <c r="L744" t="s">
        <v>8806</v>
      </c>
      <c r="M744" t="s">
        <v>18</v>
      </c>
      <c r="N744">
        <v>0</v>
      </c>
    </row>
    <row r="745" spans="1:14" x14ac:dyDescent="0.25">
      <c r="A745" t="s">
        <v>1420</v>
      </c>
      <c r="B745" t="s">
        <v>1286</v>
      </c>
      <c r="C745">
        <v>12513</v>
      </c>
      <c r="D745" t="s">
        <v>24</v>
      </c>
      <c r="E745">
        <v>0</v>
      </c>
      <c r="F745">
        <v>0</v>
      </c>
      <c r="G745">
        <v>12513</v>
      </c>
      <c r="H745" t="s">
        <v>24</v>
      </c>
      <c r="I745" t="s">
        <v>8807</v>
      </c>
      <c r="J745" t="s">
        <v>17</v>
      </c>
      <c r="K745" t="s">
        <v>17</v>
      </c>
      <c r="L745" t="s">
        <v>1505</v>
      </c>
      <c r="M745" t="s">
        <v>18</v>
      </c>
      <c r="N745">
        <v>0</v>
      </c>
    </row>
    <row r="746" spans="1:14" x14ac:dyDescent="0.25">
      <c r="A746" t="s">
        <v>20</v>
      </c>
      <c r="B746" t="s">
        <v>5940</v>
      </c>
      <c r="C746">
        <v>479.05</v>
      </c>
      <c r="D746" t="s">
        <v>16</v>
      </c>
      <c r="E746">
        <v>0</v>
      </c>
      <c r="F746">
        <v>0</v>
      </c>
      <c r="G746">
        <v>112979.05</v>
      </c>
      <c r="H746" t="s">
        <v>16</v>
      </c>
      <c r="I746" t="s">
        <v>8808</v>
      </c>
      <c r="J746" t="s">
        <v>17</v>
      </c>
      <c r="K746" t="s">
        <v>17</v>
      </c>
      <c r="L746" t="s">
        <v>8809</v>
      </c>
      <c r="M746" t="s">
        <v>8391</v>
      </c>
      <c r="N746">
        <v>112500</v>
      </c>
    </row>
    <row r="747" spans="1:14" x14ac:dyDescent="0.25">
      <c r="A747" t="s">
        <v>20</v>
      </c>
      <c r="B747" t="s">
        <v>5941</v>
      </c>
      <c r="C747">
        <v>76.22</v>
      </c>
      <c r="D747" t="s">
        <v>16</v>
      </c>
      <c r="E747">
        <v>0</v>
      </c>
      <c r="F747">
        <v>0</v>
      </c>
      <c r="G747">
        <v>76.22</v>
      </c>
      <c r="H747" t="s">
        <v>16</v>
      </c>
      <c r="I747" t="s">
        <v>1507</v>
      </c>
      <c r="J747" t="s">
        <v>17</v>
      </c>
      <c r="K747" t="s">
        <v>17</v>
      </c>
      <c r="L747" t="s">
        <v>1508</v>
      </c>
      <c r="M747" t="s">
        <v>18</v>
      </c>
      <c r="N747">
        <v>0</v>
      </c>
    </row>
    <row r="748" spans="1:14" x14ac:dyDescent="0.25">
      <c r="A748" t="s">
        <v>20</v>
      </c>
      <c r="B748" t="s">
        <v>5942</v>
      </c>
      <c r="C748">
        <v>192.1</v>
      </c>
      <c r="D748" t="s">
        <v>16</v>
      </c>
      <c r="E748">
        <v>0</v>
      </c>
      <c r="F748">
        <v>0</v>
      </c>
      <c r="G748">
        <v>192.1</v>
      </c>
      <c r="H748" t="s">
        <v>16</v>
      </c>
      <c r="I748" t="s">
        <v>1509</v>
      </c>
      <c r="J748" t="s">
        <v>17</v>
      </c>
      <c r="K748" t="s">
        <v>17</v>
      </c>
      <c r="L748" t="s">
        <v>8810</v>
      </c>
      <c r="M748" t="s">
        <v>18</v>
      </c>
      <c r="N748">
        <v>0</v>
      </c>
    </row>
    <row r="749" spans="1:14" x14ac:dyDescent="0.25">
      <c r="A749" t="s">
        <v>20</v>
      </c>
      <c r="B749" t="s">
        <v>5974</v>
      </c>
      <c r="C749">
        <v>57.11</v>
      </c>
      <c r="D749" t="s">
        <v>16</v>
      </c>
      <c r="E749">
        <v>0</v>
      </c>
      <c r="F749">
        <v>0</v>
      </c>
      <c r="G749">
        <v>57.11</v>
      </c>
      <c r="H749" t="s">
        <v>16</v>
      </c>
      <c r="I749" t="s">
        <v>8811</v>
      </c>
      <c r="J749" t="s">
        <v>17</v>
      </c>
      <c r="K749" t="s">
        <v>17</v>
      </c>
      <c r="L749" t="s">
        <v>1510</v>
      </c>
      <c r="M749" t="s">
        <v>18</v>
      </c>
      <c r="N749">
        <v>0</v>
      </c>
    </row>
    <row r="750" spans="1:14" x14ac:dyDescent="0.25">
      <c r="A750" t="s">
        <v>20</v>
      </c>
      <c r="B750" t="s">
        <v>5736</v>
      </c>
      <c r="C750">
        <v>4002.79</v>
      </c>
      <c r="D750" t="s">
        <v>16</v>
      </c>
      <c r="E750">
        <v>0</v>
      </c>
      <c r="F750">
        <v>0</v>
      </c>
      <c r="G750">
        <v>4002.79</v>
      </c>
      <c r="H750" t="s">
        <v>16</v>
      </c>
      <c r="I750" t="s">
        <v>1512</v>
      </c>
      <c r="J750" t="s">
        <v>17</v>
      </c>
      <c r="K750" t="s">
        <v>17</v>
      </c>
      <c r="L750" t="s">
        <v>1514</v>
      </c>
      <c r="M750" t="s">
        <v>18</v>
      </c>
      <c r="N750">
        <v>0</v>
      </c>
    </row>
    <row r="751" spans="1:14" x14ac:dyDescent="0.25">
      <c r="A751" t="s">
        <v>20</v>
      </c>
      <c r="B751" t="s">
        <v>1367</v>
      </c>
      <c r="C751">
        <v>319500</v>
      </c>
      <c r="D751" t="s">
        <v>16</v>
      </c>
      <c r="E751">
        <v>0</v>
      </c>
      <c r="F751">
        <v>0</v>
      </c>
      <c r="G751">
        <v>319500</v>
      </c>
      <c r="H751" t="s">
        <v>16</v>
      </c>
      <c r="I751" t="s">
        <v>1518</v>
      </c>
      <c r="J751" t="s">
        <v>17</v>
      </c>
      <c r="K751" t="s">
        <v>17</v>
      </c>
      <c r="L751" t="s">
        <v>8812</v>
      </c>
      <c r="M751" t="s">
        <v>18</v>
      </c>
      <c r="N751">
        <v>0</v>
      </c>
    </row>
    <row r="752" spans="1:14" x14ac:dyDescent="0.25">
      <c r="A752" t="s">
        <v>20</v>
      </c>
      <c r="B752" t="s">
        <v>1368</v>
      </c>
      <c r="C752">
        <v>26625</v>
      </c>
      <c r="D752" t="s">
        <v>16</v>
      </c>
      <c r="E752">
        <v>0</v>
      </c>
      <c r="F752">
        <v>0</v>
      </c>
      <c r="G752">
        <v>26625</v>
      </c>
      <c r="H752" t="s">
        <v>16</v>
      </c>
      <c r="I752" t="s">
        <v>1520</v>
      </c>
      <c r="J752" t="s">
        <v>17</v>
      </c>
      <c r="K752" t="s">
        <v>17</v>
      </c>
      <c r="L752" t="s">
        <v>8813</v>
      </c>
      <c r="M752" t="s">
        <v>18</v>
      </c>
      <c r="N752">
        <v>0</v>
      </c>
    </row>
    <row r="753" spans="1:14" x14ac:dyDescent="0.25">
      <c r="A753" t="s">
        <v>20</v>
      </c>
      <c r="B753" t="s">
        <v>1369</v>
      </c>
      <c r="C753">
        <v>79875</v>
      </c>
      <c r="D753" t="s">
        <v>16</v>
      </c>
      <c r="E753">
        <v>0</v>
      </c>
      <c r="F753">
        <v>0</v>
      </c>
      <c r="G753">
        <v>79875</v>
      </c>
      <c r="H753" t="s">
        <v>16</v>
      </c>
      <c r="I753" t="s">
        <v>8814</v>
      </c>
      <c r="J753" t="s">
        <v>17</v>
      </c>
      <c r="K753" t="s">
        <v>17</v>
      </c>
      <c r="L753" t="s">
        <v>8815</v>
      </c>
      <c r="M753" t="s">
        <v>18</v>
      </c>
      <c r="N753">
        <v>0</v>
      </c>
    </row>
    <row r="754" spans="1:14" x14ac:dyDescent="0.25">
      <c r="A754" t="s">
        <v>20</v>
      </c>
      <c r="B754" t="s">
        <v>1370</v>
      </c>
      <c r="C754">
        <v>0</v>
      </c>
      <c r="D754" t="s">
        <v>16</v>
      </c>
      <c r="E754">
        <v>0</v>
      </c>
      <c r="F754">
        <v>0</v>
      </c>
      <c r="G754">
        <v>0</v>
      </c>
      <c r="H754" t="s">
        <v>16</v>
      </c>
      <c r="I754" t="s">
        <v>8816</v>
      </c>
      <c r="J754" t="s">
        <v>17</v>
      </c>
      <c r="K754" t="s">
        <v>17</v>
      </c>
      <c r="L754" t="s">
        <v>8817</v>
      </c>
      <c r="M754" t="s">
        <v>18</v>
      </c>
      <c r="N754">
        <v>0</v>
      </c>
    </row>
    <row r="755" spans="1:14" x14ac:dyDescent="0.25">
      <c r="A755" t="s">
        <v>20</v>
      </c>
      <c r="B755" t="s">
        <v>6453</v>
      </c>
      <c r="C755">
        <v>160000</v>
      </c>
      <c r="D755" t="s">
        <v>16</v>
      </c>
      <c r="E755">
        <v>0</v>
      </c>
      <c r="F755">
        <v>0</v>
      </c>
      <c r="G755">
        <v>160000</v>
      </c>
      <c r="H755" t="s">
        <v>16</v>
      </c>
      <c r="I755" t="s">
        <v>7089</v>
      </c>
      <c r="J755" t="s">
        <v>17</v>
      </c>
      <c r="K755" t="s">
        <v>17</v>
      </c>
      <c r="L755" t="s">
        <v>8818</v>
      </c>
      <c r="M755" t="s">
        <v>18</v>
      </c>
      <c r="N755">
        <v>0</v>
      </c>
    </row>
    <row r="756" spans="1:14" x14ac:dyDescent="0.25">
      <c r="A756" t="s">
        <v>20</v>
      </c>
      <c r="B756" t="s">
        <v>5787</v>
      </c>
      <c r="C756">
        <v>6748</v>
      </c>
      <c r="D756" t="s">
        <v>16</v>
      </c>
      <c r="E756">
        <v>0</v>
      </c>
      <c r="F756">
        <v>0</v>
      </c>
      <c r="G756">
        <v>6748</v>
      </c>
      <c r="H756" t="s">
        <v>16</v>
      </c>
      <c r="I756" t="s">
        <v>8819</v>
      </c>
      <c r="J756" t="s">
        <v>17</v>
      </c>
      <c r="K756" t="s">
        <v>17</v>
      </c>
      <c r="L756" t="s">
        <v>8820</v>
      </c>
      <c r="M756" t="s">
        <v>18</v>
      </c>
      <c r="N756">
        <v>0</v>
      </c>
    </row>
    <row r="757" spans="1:14" x14ac:dyDescent="0.25">
      <c r="A757" t="s">
        <v>20</v>
      </c>
      <c r="B757" t="s">
        <v>7090</v>
      </c>
      <c r="C757">
        <v>32524.82</v>
      </c>
      <c r="D757" t="s">
        <v>16</v>
      </c>
      <c r="E757">
        <v>0</v>
      </c>
      <c r="F757">
        <v>0</v>
      </c>
      <c r="G757">
        <v>32524.82</v>
      </c>
      <c r="H757" t="s">
        <v>16</v>
      </c>
      <c r="I757" t="s">
        <v>5978</v>
      </c>
      <c r="J757" t="s">
        <v>17</v>
      </c>
      <c r="K757" t="s">
        <v>17</v>
      </c>
      <c r="L757" t="s">
        <v>5979</v>
      </c>
      <c r="M757" t="s">
        <v>18</v>
      </c>
      <c r="N757">
        <v>0</v>
      </c>
    </row>
    <row r="758" spans="1:14" x14ac:dyDescent="0.25">
      <c r="A758" t="s">
        <v>20</v>
      </c>
      <c r="B758" t="s">
        <v>5957</v>
      </c>
      <c r="C758">
        <v>15000</v>
      </c>
      <c r="D758" t="s">
        <v>16</v>
      </c>
      <c r="E758">
        <v>0</v>
      </c>
      <c r="F758">
        <v>0</v>
      </c>
      <c r="G758">
        <v>15000</v>
      </c>
      <c r="H758" t="s">
        <v>16</v>
      </c>
      <c r="I758" t="s">
        <v>1528</v>
      </c>
      <c r="J758" t="s">
        <v>17</v>
      </c>
      <c r="K758" t="s">
        <v>17</v>
      </c>
      <c r="L758" t="s">
        <v>8821</v>
      </c>
      <c r="M758" t="s">
        <v>18</v>
      </c>
      <c r="N758">
        <v>0</v>
      </c>
    </row>
    <row r="759" spans="1:14" x14ac:dyDescent="0.25">
      <c r="A759" t="s">
        <v>20</v>
      </c>
      <c r="B759" t="s">
        <v>5975</v>
      </c>
      <c r="C759">
        <v>210827.18</v>
      </c>
      <c r="D759" t="s">
        <v>16</v>
      </c>
      <c r="E759">
        <v>0</v>
      </c>
      <c r="F759">
        <v>0</v>
      </c>
      <c r="G759">
        <v>210827.18</v>
      </c>
      <c r="H759" t="s">
        <v>16</v>
      </c>
      <c r="I759" t="s">
        <v>8822</v>
      </c>
      <c r="J759" t="s">
        <v>17</v>
      </c>
      <c r="K759" t="s">
        <v>17</v>
      </c>
      <c r="L759" t="s">
        <v>8823</v>
      </c>
      <c r="M759" t="s">
        <v>18</v>
      </c>
      <c r="N759">
        <v>0</v>
      </c>
    </row>
    <row r="760" spans="1:14" x14ac:dyDescent="0.25">
      <c r="A760" t="s">
        <v>20</v>
      </c>
      <c r="B760" t="s">
        <v>7091</v>
      </c>
      <c r="C760">
        <v>330716.25</v>
      </c>
      <c r="D760" t="s">
        <v>16</v>
      </c>
      <c r="E760">
        <v>0</v>
      </c>
      <c r="F760">
        <v>0</v>
      </c>
      <c r="G760">
        <v>330716.25</v>
      </c>
      <c r="H760" t="s">
        <v>16</v>
      </c>
      <c r="I760" t="s">
        <v>8824</v>
      </c>
      <c r="J760" t="s">
        <v>17</v>
      </c>
      <c r="K760" t="s">
        <v>17</v>
      </c>
      <c r="L760" t="s">
        <v>8825</v>
      </c>
      <c r="M760" t="s">
        <v>18</v>
      </c>
      <c r="N760">
        <v>0</v>
      </c>
    </row>
    <row r="761" spans="1:14" x14ac:dyDescent="0.25">
      <c r="A761" t="s">
        <v>20</v>
      </c>
      <c r="B761" t="s">
        <v>5964</v>
      </c>
      <c r="C761">
        <v>3024.22</v>
      </c>
      <c r="D761" t="s">
        <v>16</v>
      </c>
      <c r="E761">
        <v>0</v>
      </c>
      <c r="F761">
        <v>0</v>
      </c>
      <c r="G761">
        <v>3024.22</v>
      </c>
      <c r="H761" t="s">
        <v>16</v>
      </c>
      <c r="I761" t="s">
        <v>1532</v>
      </c>
      <c r="J761" t="s">
        <v>17</v>
      </c>
      <c r="K761" t="s">
        <v>17</v>
      </c>
      <c r="L761" t="s">
        <v>8826</v>
      </c>
      <c r="M761" t="s">
        <v>18</v>
      </c>
      <c r="N761">
        <v>0</v>
      </c>
    </row>
    <row r="762" spans="1:14" x14ac:dyDescent="0.25">
      <c r="A762" t="s">
        <v>20</v>
      </c>
      <c r="B762" t="s">
        <v>5967</v>
      </c>
      <c r="C762">
        <v>180828.74</v>
      </c>
      <c r="D762" t="s">
        <v>16</v>
      </c>
      <c r="E762">
        <v>0</v>
      </c>
      <c r="F762">
        <v>0</v>
      </c>
      <c r="G762">
        <v>180828.74</v>
      </c>
      <c r="H762" t="s">
        <v>16</v>
      </c>
      <c r="I762" t="s">
        <v>8827</v>
      </c>
      <c r="J762" t="s">
        <v>17</v>
      </c>
      <c r="K762" t="s">
        <v>17</v>
      </c>
      <c r="L762" t="s">
        <v>8828</v>
      </c>
      <c r="M762" t="s">
        <v>18</v>
      </c>
      <c r="N762">
        <v>0</v>
      </c>
    </row>
    <row r="763" spans="1:14" x14ac:dyDescent="0.25">
      <c r="A763" t="s">
        <v>20</v>
      </c>
      <c r="B763" t="s">
        <v>5968</v>
      </c>
      <c r="C763">
        <v>100000</v>
      </c>
      <c r="D763" t="s">
        <v>16</v>
      </c>
      <c r="E763">
        <v>0</v>
      </c>
      <c r="F763">
        <v>0</v>
      </c>
      <c r="G763">
        <v>100000</v>
      </c>
      <c r="H763" t="s">
        <v>16</v>
      </c>
      <c r="I763" t="s">
        <v>1539</v>
      </c>
      <c r="J763" t="s">
        <v>17</v>
      </c>
      <c r="K763" t="s">
        <v>17</v>
      </c>
      <c r="L763" t="s">
        <v>1541</v>
      </c>
      <c r="M763" t="s">
        <v>18</v>
      </c>
      <c r="N763">
        <v>0</v>
      </c>
    </row>
    <row r="764" spans="1:14" x14ac:dyDescent="0.25">
      <c r="A764" t="s">
        <v>20</v>
      </c>
      <c r="B764" t="s">
        <v>5976</v>
      </c>
      <c r="C764">
        <v>573809.05000000005</v>
      </c>
      <c r="D764" t="s">
        <v>16</v>
      </c>
      <c r="E764">
        <v>0</v>
      </c>
      <c r="F764">
        <v>0</v>
      </c>
      <c r="G764">
        <v>573809.05000000005</v>
      </c>
      <c r="H764" t="s">
        <v>16</v>
      </c>
      <c r="I764" t="s">
        <v>8829</v>
      </c>
      <c r="J764" t="s">
        <v>17</v>
      </c>
      <c r="K764" t="s">
        <v>17</v>
      </c>
      <c r="L764" t="s">
        <v>8830</v>
      </c>
      <c r="M764" t="s">
        <v>18</v>
      </c>
      <c r="N764">
        <v>0</v>
      </c>
    </row>
    <row r="765" spans="1:14" x14ac:dyDescent="0.25">
      <c r="A765" t="s">
        <v>20</v>
      </c>
      <c r="B765" t="s">
        <v>1397</v>
      </c>
      <c r="C765">
        <v>501500</v>
      </c>
      <c r="D765" t="s">
        <v>16</v>
      </c>
      <c r="E765">
        <v>0</v>
      </c>
      <c r="F765">
        <v>0</v>
      </c>
      <c r="G765">
        <v>501500</v>
      </c>
      <c r="H765" t="s">
        <v>16</v>
      </c>
      <c r="I765" t="s">
        <v>8831</v>
      </c>
      <c r="J765" t="s">
        <v>17</v>
      </c>
      <c r="K765" t="s">
        <v>17</v>
      </c>
      <c r="L765" t="s">
        <v>8832</v>
      </c>
      <c r="M765" t="s">
        <v>18</v>
      </c>
      <c r="N765">
        <v>0</v>
      </c>
    </row>
    <row r="766" spans="1:14" x14ac:dyDescent="0.25">
      <c r="A766" t="s">
        <v>20</v>
      </c>
      <c r="B766" t="s">
        <v>5796</v>
      </c>
      <c r="C766">
        <v>198566</v>
      </c>
      <c r="D766" t="s">
        <v>16</v>
      </c>
      <c r="E766">
        <v>0</v>
      </c>
      <c r="F766">
        <v>0</v>
      </c>
      <c r="G766">
        <v>198566</v>
      </c>
      <c r="H766" t="s">
        <v>16</v>
      </c>
      <c r="I766" t="s">
        <v>8833</v>
      </c>
      <c r="J766" t="s">
        <v>17</v>
      </c>
      <c r="K766" t="s">
        <v>17</v>
      </c>
      <c r="L766" t="s">
        <v>8834</v>
      </c>
      <c r="M766" t="s">
        <v>18</v>
      </c>
      <c r="N766">
        <v>0</v>
      </c>
    </row>
    <row r="767" spans="1:14" x14ac:dyDescent="0.25">
      <c r="A767" t="s">
        <v>20</v>
      </c>
      <c r="B767" t="s">
        <v>7092</v>
      </c>
      <c r="C767">
        <v>189900</v>
      </c>
      <c r="D767" t="s">
        <v>16</v>
      </c>
      <c r="E767">
        <v>0</v>
      </c>
      <c r="F767">
        <v>0</v>
      </c>
      <c r="G767">
        <v>189900</v>
      </c>
      <c r="H767" t="s">
        <v>16</v>
      </c>
      <c r="I767" t="s">
        <v>8835</v>
      </c>
      <c r="J767" t="s">
        <v>17</v>
      </c>
      <c r="K767" t="s">
        <v>17</v>
      </c>
      <c r="L767" t="s">
        <v>8836</v>
      </c>
      <c r="M767" t="s">
        <v>18</v>
      </c>
      <c r="N767">
        <v>0</v>
      </c>
    </row>
    <row r="768" spans="1:14" x14ac:dyDescent="0.25">
      <c r="A768" t="s">
        <v>20</v>
      </c>
      <c r="B768" t="s">
        <v>5758</v>
      </c>
      <c r="C768">
        <v>1064154.28</v>
      </c>
      <c r="D768" t="s">
        <v>16</v>
      </c>
      <c r="E768">
        <v>0</v>
      </c>
      <c r="F768">
        <v>0</v>
      </c>
      <c r="G768">
        <v>1064154.28</v>
      </c>
      <c r="H768" t="s">
        <v>16</v>
      </c>
      <c r="I768" t="s">
        <v>8837</v>
      </c>
      <c r="J768" t="s">
        <v>17</v>
      </c>
      <c r="K768" t="s">
        <v>17</v>
      </c>
      <c r="L768" t="s">
        <v>8838</v>
      </c>
      <c r="M768" t="s">
        <v>18</v>
      </c>
      <c r="N768">
        <v>0</v>
      </c>
    </row>
    <row r="769" spans="1:14" x14ac:dyDescent="0.25">
      <c r="A769" t="s">
        <v>20</v>
      </c>
      <c r="B769" t="s">
        <v>5772</v>
      </c>
      <c r="C769">
        <v>50000</v>
      </c>
      <c r="D769" t="s">
        <v>16</v>
      </c>
      <c r="E769">
        <v>0</v>
      </c>
      <c r="F769">
        <v>0</v>
      </c>
      <c r="G769">
        <v>50000</v>
      </c>
      <c r="H769" t="s">
        <v>16</v>
      </c>
      <c r="I769" t="s">
        <v>1551</v>
      </c>
      <c r="J769" t="s">
        <v>17</v>
      </c>
      <c r="K769" t="s">
        <v>17</v>
      </c>
      <c r="L769" t="s">
        <v>1553</v>
      </c>
      <c r="M769" t="s">
        <v>18</v>
      </c>
      <c r="N769">
        <v>0</v>
      </c>
    </row>
    <row r="770" spans="1:14" x14ac:dyDescent="0.25">
      <c r="A770" t="s">
        <v>20</v>
      </c>
      <c r="B770" t="s">
        <v>5977</v>
      </c>
      <c r="C770">
        <v>232202.88</v>
      </c>
      <c r="D770" t="s">
        <v>16</v>
      </c>
      <c r="E770">
        <v>0</v>
      </c>
      <c r="F770">
        <v>0</v>
      </c>
      <c r="G770">
        <v>232202.88</v>
      </c>
      <c r="H770" t="s">
        <v>16</v>
      </c>
      <c r="I770" t="s">
        <v>1554</v>
      </c>
      <c r="J770" t="s">
        <v>17</v>
      </c>
      <c r="K770" t="s">
        <v>17</v>
      </c>
      <c r="L770" t="s">
        <v>1555</v>
      </c>
      <c r="M770" t="s">
        <v>18</v>
      </c>
      <c r="N770">
        <v>0</v>
      </c>
    </row>
    <row r="771" spans="1:14" x14ac:dyDescent="0.25">
      <c r="A771" t="s">
        <v>20</v>
      </c>
      <c r="B771" t="s">
        <v>5749</v>
      </c>
      <c r="C771">
        <v>37750</v>
      </c>
      <c r="D771" t="s">
        <v>16</v>
      </c>
      <c r="E771">
        <v>0</v>
      </c>
      <c r="F771">
        <v>0</v>
      </c>
      <c r="G771">
        <v>37750</v>
      </c>
      <c r="H771" t="s">
        <v>16</v>
      </c>
      <c r="I771" t="s">
        <v>1556</v>
      </c>
      <c r="J771" t="s">
        <v>17</v>
      </c>
      <c r="K771" t="s">
        <v>17</v>
      </c>
      <c r="L771" t="s">
        <v>1557</v>
      </c>
      <c r="M771" t="s">
        <v>18</v>
      </c>
      <c r="N771">
        <v>0</v>
      </c>
    </row>
    <row r="772" spans="1:14" x14ac:dyDescent="0.25">
      <c r="A772" t="s">
        <v>1426</v>
      </c>
      <c r="B772" t="s">
        <v>46</v>
      </c>
      <c r="C772">
        <v>2531000</v>
      </c>
      <c r="D772" t="s">
        <v>16</v>
      </c>
      <c r="E772">
        <v>0</v>
      </c>
      <c r="F772">
        <v>0</v>
      </c>
      <c r="G772">
        <v>2531000</v>
      </c>
      <c r="H772" t="s">
        <v>16</v>
      </c>
      <c r="I772" t="s">
        <v>1559</v>
      </c>
      <c r="J772" t="s">
        <v>17</v>
      </c>
      <c r="K772" t="s">
        <v>17</v>
      </c>
      <c r="L772" t="s">
        <v>1561</v>
      </c>
      <c r="M772" t="s">
        <v>18</v>
      </c>
      <c r="N772">
        <v>0</v>
      </c>
    </row>
    <row r="773" spans="1:14" x14ac:dyDescent="0.25">
      <c r="A773" t="s">
        <v>1426</v>
      </c>
      <c r="B773" t="s">
        <v>25</v>
      </c>
      <c r="C773">
        <v>799000</v>
      </c>
      <c r="D773" t="s">
        <v>16</v>
      </c>
      <c r="E773">
        <v>0</v>
      </c>
      <c r="F773">
        <v>0</v>
      </c>
      <c r="G773">
        <v>799000</v>
      </c>
      <c r="H773" t="s">
        <v>16</v>
      </c>
      <c r="I773" t="s">
        <v>1562</v>
      </c>
      <c r="J773" t="s">
        <v>17</v>
      </c>
      <c r="K773" t="s">
        <v>17</v>
      </c>
      <c r="L773" t="s">
        <v>1564</v>
      </c>
      <c r="M773" t="s">
        <v>18</v>
      </c>
      <c r="N773">
        <v>0</v>
      </c>
    </row>
    <row r="774" spans="1:14" x14ac:dyDescent="0.25">
      <c r="A774" t="s">
        <v>1426</v>
      </c>
      <c r="B774" t="s">
        <v>1428</v>
      </c>
      <c r="C774">
        <v>28120</v>
      </c>
      <c r="D774" t="s">
        <v>16</v>
      </c>
      <c r="E774">
        <v>0</v>
      </c>
      <c r="F774">
        <v>0</v>
      </c>
      <c r="G774">
        <v>28120</v>
      </c>
      <c r="H774" t="s">
        <v>16</v>
      </c>
      <c r="I774" t="s">
        <v>1565</v>
      </c>
      <c r="J774" t="s">
        <v>17</v>
      </c>
      <c r="K774" t="s">
        <v>17</v>
      </c>
      <c r="L774" t="s">
        <v>1567</v>
      </c>
      <c r="M774" t="s">
        <v>18</v>
      </c>
      <c r="N774">
        <v>0</v>
      </c>
    </row>
    <row r="775" spans="1:14" x14ac:dyDescent="0.25">
      <c r="A775" t="s">
        <v>1426</v>
      </c>
      <c r="B775" t="s">
        <v>1431</v>
      </c>
      <c r="C775">
        <v>9000</v>
      </c>
      <c r="D775" t="s">
        <v>16</v>
      </c>
      <c r="E775">
        <v>0</v>
      </c>
      <c r="F775">
        <v>0</v>
      </c>
      <c r="G775">
        <v>9000</v>
      </c>
      <c r="H775" t="s">
        <v>16</v>
      </c>
      <c r="I775" t="s">
        <v>1568</v>
      </c>
      <c r="J775" t="s">
        <v>17</v>
      </c>
      <c r="K775" t="s">
        <v>17</v>
      </c>
      <c r="L775" t="s">
        <v>1570</v>
      </c>
      <c r="M775" t="s">
        <v>18</v>
      </c>
      <c r="N775">
        <v>0</v>
      </c>
    </row>
    <row r="776" spans="1:14" x14ac:dyDescent="0.25">
      <c r="A776" t="s">
        <v>1426</v>
      </c>
      <c r="B776" t="s">
        <v>1434</v>
      </c>
      <c r="C776">
        <v>125075</v>
      </c>
      <c r="D776" t="s">
        <v>16</v>
      </c>
      <c r="E776">
        <v>0</v>
      </c>
      <c r="F776">
        <v>0</v>
      </c>
      <c r="G776">
        <v>125075</v>
      </c>
      <c r="H776" t="s">
        <v>16</v>
      </c>
      <c r="I776" t="s">
        <v>1571</v>
      </c>
      <c r="J776" t="s">
        <v>17</v>
      </c>
      <c r="K776" t="s">
        <v>17</v>
      </c>
      <c r="L776" t="s">
        <v>1572</v>
      </c>
      <c r="M776" t="s">
        <v>18</v>
      </c>
      <c r="N776">
        <v>0</v>
      </c>
    </row>
    <row r="777" spans="1:14" x14ac:dyDescent="0.25">
      <c r="A777" t="s">
        <v>1426</v>
      </c>
      <c r="B777" t="s">
        <v>1437</v>
      </c>
      <c r="C777">
        <v>32600</v>
      </c>
      <c r="D777" t="s">
        <v>16</v>
      </c>
      <c r="E777">
        <v>0</v>
      </c>
      <c r="F777">
        <v>0</v>
      </c>
      <c r="G777">
        <v>32600</v>
      </c>
      <c r="H777" t="s">
        <v>16</v>
      </c>
      <c r="I777" t="s">
        <v>1573</v>
      </c>
      <c r="J777" t="s">
        <v>17</v>
      </c>
      <c r="K777" t="s">
        <v>17</v>
      </c>
      <c r="L777" t="s">
        <v>1575</v>
      </c>
      <c r="M777" t="s">
        <v>18</v>
      </c>
      <c r="N777">
        <v>0</v>
      </c>
    </row>
    <row r="778" spans="1:14" x14ac:dyDescent="0.25">
      <c r="A778" t="s">
        <v>1426</v>
      </c>
      <c r="B778" t="s">
        <v>1440</v>
      </c>
      <c r="C778">
        <v>9000</v>
      </c>
      <c r="D778" t="s">
        <v>16</v>
      </c>
      <c r="E778">
        <v>0</v>
      </c>
      <c r="F778">
        <v>0</v>
      </c>
      <c r="G778">
        <v>9000</v>
      </c>
      <c r="H778" t="s">
        <v>16</v>
      </c>
      <c r="I778" t="s">
        <v>1576</v>
      </c>
      <c r="J778" t="s">
        <v>17</v>
      </c>
      <c r="K778" t="s">
        <v>17</v>
      </c>
      <c r="L778" t="s">
        <v>1578</v>
      </c>
      <c r="M778" t="s">
        <v>18</v>
      </c>
      <c r="N778">
        <v>0</v>
      </c>
    </row>
    <row r="779" spans="1:14" x14ac:dyDescent="0.25">
      <c r="A779" t="s">
        <v>1426</v>
      </c>
      <c r="B779" t="s">
        <v>1443</v>
      </c>
      <c r="C779">
        <v>1000</v>
      </c>
      <c r="D779" t="s">
        <v>16</v>
      </c>
      <c r="E779">
        <v>0</v>
      </c>
      <c r="F779">
        <v>0</v>
      </c>
      <c r="G779">
        <v>1000</v>
      </c>
      <c r="H779" t="s">
        <v>16</v>
      </c>
      <c r="I779" t="s">
        <v>1579</v>
      </c>
      <c r="J779" t="s">
        <v>17</v>
      </c>
      <c r="K779" t="s">
        <v>17</v>
      </c>
      <c r="L779" t="s">
        <v>1581</v>
      </c>
      <c r="M779" t="s">
        <v>18</v>
      </c>
      <c r="N779">
        <v>0</v>
      </c>
    </row>
    <row r="780" spans="1:14" x14ac:dyDescent="0.25">
      <c r="A780" t="s">
        <v>1426</v>
      </c>
      <c r="B780" t="s">
        <v>1446</v>
      </c>
      <c r="C780">
        <v>1000</v>
      </c>
      <c r="D780" t="s">
        <v>16</v>
      </c>
      <c r="E780">
        <v>0</v>
      </c>
      <c r="F780">
        <v>0</v>
      </c>
      <c r="G780">
        <v>1000</v>
      </c>
      <c r="H780" t="s">
        <v>16</v>
      </c>
      <c r="I780" t="s">
        <v>1582</v>
      </c>
      <c r="J780" t="s">
        <v>17</v>
      </c>
      <c r="K780" t="s">
        <v>17</v>
      </c>
      <c r="L780" t="s">
        <v>1584</v>
      </c>
      <c r="M780" t="s">
        <v>18</v>
      </c>
      <c r="N780">
        <v>0</v>
      </c>
    </row>
    <row r="781" spans="1:14" x14ac:dyDescent="0.25">
      <c r="A781" t="s">
        <v>1426</v>
      </c>
      <c r="B781" t="s">
        <v>1449</v>
      </c>
      <c r="C781">
        <v>1000</v>
      </c>
      <c r="D781" t="s">
        <v>16</v>
      </c>
      <c r="E781">
        <v>0</v>
      </c>
      <c r="F781">
        <v>0</v>
      </c>
      <c r="G781">
        <v>1000</v>
      </c>
      <c r="H781" t="s">
        <v>16</v>
      </c>
      <c r="I781" t="s">
        <v>1585</v>
      </c>
      <c r="J781" t="s">
        <v>17</v>
      </c>
      <c r="K781" t="s">
        <v>17</v>
      </c>
      <c r="L781" t="s">
        <v>1587</v>
      </c>
      <c r="M781" t="s">
        <v>18</v>
      </c>
      <c r="N781">
        <v>0</v>
      </c>
    </row>
    <row r="782" spans="1:14" x14ac:dyDescent="0.25">
      <c r="A782" t="s">
        <v>1426</v>
      </c>
      <c r="B782" t="s">
        <v>1452</v>
      </c>
      <c r="C782">
        <v>1000</v>
      </c>
      <c r="D782" t="s">
        <v>16</v>
      </c>
      <c r="E782">
        <v>0</v>
      </c>
      <c r="F782">
        <v>0</v>
      </c>
      <c r="G782">
        <v>1000</v>
      </c>
      <c r="H782" t="s">
        <v>16</v>
      </c>
      <c r="I782" t="s">
        <v>1588</v>
      </c>
      <c r="J782" t="s">
        <v>17</v>
      </c>
      <c r="K782" t="s">
        <v>17</v>
      </c>
      <c r="L782" t="s">
        <v>7093</v>
      </c>
      <c r="M782" t="s">
        <v>18</v>
      </c>
      <c r="N782">
        <v>0</v>
      </c>
    </row>
    <row r="783" spans="1:14" x14ac:dyDescent="0.25">
      <c r="A783" t="s">
        <v>1426</v>
      </c>
      <c r="B783" t="s">
        <v>1453</v>
      </c>
      <c r="C783">
        <v>1000</v>
      </c>
      <c r="D783" t="s">
        <v>16</v>
      </c>
      <c r="E783">
        <v>0</v>
      </c>
      <c r="F783">
        <v>0</v>
      </c>
      <c r="G783">
        <v>1000</v>
      </c>
      <c r="H783" t="s">
        <v>16</v>
      </c>
      <c r="I783" t="s">
        <v>7094</v>
      </c>
      <c r="J783" t="s">
        <v>17</v>
      </c>
      <c r="K783" t="s">
        <v>17</v>
      </c>
      <c r="L783" t="s">
        <v>1591</v>
      </c>
      <c r="M783" t="s">
        <v>18</v>
      </c>
      <c r="N783">
        <v>0</v>
      </c>
    </row>
    <row r="784" spans="1:14" x14ac:dyDescent="0.25">
      <c r="A784" t="s">
        <v>1426</v>
      </c>
      <c r="B784" t="s">
        <v>1454</v>
      </c>
      <c r="C784">
        <v>1000</v>
      </c>
      <c r="D784" t="s">
        <v>16</v>
      </c>
      <c r="E784">
        <v>0</v>
      </c>
      <c r="F784">
        <v>0</v>
      </c>
      <c r="G784">
        <v>1000</v>
      </c>
      <c r="H784" t="s">
        <v>16</v>
      </c>
      <c r="I784" t="s">
        <v>1592</v>
      </c>
      <c r="J784" t="s">
        <v>17</v>
      </c>
      <c r="K784" t="s">
        <v>17</v>
      </c>
      <c r="L784" t="s">
        <v>7095</v>
      </c>
      <c r="M784" t="s">
        <v>18</v>
      </c>
      <c r="N784">
        <v>0</v>
      </c>
    </row>
    <row r="785" spans="1:14" x14ac:dyDescent="0.25">
      <c r="A785" t="s">
        <v>1426</v>
      </c>
      <c r="B785" t="s">
        <v>1455</v>
      </c>
      <c r="C785">
        <v>1000</v>
      </c>
      <c r="D785" t="s">
        <v>16</v>
      </c>
      <c r="E785">
        <v>0</v>
      </c>
      <c r="F785">
        <v>0</v>
      </c>
      <c r="G785">
        <v>1000</v>
      </c>
      <c r="H785" t="s">
        <v>16</v>
      </c>
      <c r="I785" t="s">
        <v>7096</v>
      </c>
      <c r="J785" t="s">
        <v>17</v>
      </c>
      <c r="K785" t="s">
        <v>17</v>
      </c>
      <c r="L785" t="s">
        <v>7097</v>
      </c>
      <c r="M785" t="s">
        <v>18</v>
      </c>
      <c r="N785">
        <v>0</v>
      </c>
    </row>
    <row r="786" spans="1:14" x14ac:dyDescent="0.25">
      <c r="A786" t="s">
        <v>1426</v>
      </c>
      <c r="B786" t="s">
        <v>1456</v>
      </c>
      <c r="C786">
        <v>500</v>
      </c>
      <c r="D786" t="s">
        <v>16</v>
      </c>
      <c r="E786">
        <v>0</v>
      </c>
      <c r="F786">
        <v>0</v>
      </c>
      <c r="G786">
        <v>500</v>
      </c>
      <c r="H786" t="s">
        <v>16</v>
      </c>
      <c r="I786" t="s">
        <v>7098</v>
      </c>
      <c r="J786" t="s">
        <v>17</v>
      </c>
      <c r="K786" t="s">
        <v>17</v>
      </c>
      <c r="L786" t="s">
        <v>1596</v>
      </c>
      <c r="M786" t="s">
        <v>18</v>
      </c>
      <c r="N786">
        <v>0</v>
      </c>
    </row>
    <row r="787" spans="1:14" x14ac:dyDescent="0.25">
      <c r="A787" t="s">
        <v>1426</v>
      </c>
      <c r="B787" t="s">
        <v>1457</v>
      </c>
      <c r="C787">
        <v>500</v>
      </c>
      <c r="D787" t="s">
        <v>16</v>
      </c>
      <c r="E787">
        <v>0</v>
      </c>
      <c r="F787">
        <v>0</v>
      </c>
      <c r="G787">
        <v>500</v>
      </c>
      <c r="H787" t="s">
        <v>16</v>
      </c>
      <c r="I787" t="s">
        <v>1597</v>
      </c>
      <c r="J787" t="s">
        <v>17</v>
      </c>
      <c r="K787" t="s">
        <v>17</v>
      </c>
      <c r="L787" t="s">
        <v>1599</v>
      </c>
      <c r="M787" t="s">
        <v>18</v>
      </c>
      <c r="N787">
        <v>0</v>
      </c>
    </row>
    <row r="788" spans="1:14" x14ac:dyDescent="0.25">
      <c r="A788" t="s">
        <v>1426</v>
      </c>
      <c r="B788" t="s">
        <v>1459</v>
      </c>
      <c r="C788">
        <v>2000</v>
      </c>
      <c r="D788" t="s">
        <v>16</v>
      </c>
      <c r="E788">
        <v>0</v>
      </c>
      <c r="F788">
        <v>0</v>
      </c>
      <c r="G788">
        <v>2000</v>
      </c>
      <c r="H788" t="s">
        <v>16</v>
      </c>
      <c r="I788" t="s">
        <v>1600</v>
      </c>
      <c r="J788" t="s">
        <v>17</v>
      </c>
      <c r="K788" t="s">
        <v>17</v>
      </c>
      <c r="L788" t="s">
        <v>1602</v>
      </c>
      <c r="M788" t="s">
        <v>18</v>
      </c>
      <c r="N788">
        <v>0</v>
      </c>
    </row>
    <row r="789" spans="1:14" x14ac:dyDescent="0.25">
      <c r="A789" t="s">
        <v>1426</v>
      </c>
      <c r="B789" t="s">
        <v>1460</v>
      </c>
      <c r="C789">
        <v>2000</v>
      </c>
      <c r="D789" t="s">
        <v>16</v>
      </c>
      <c r="E789">
        <v>0</v>
      </c>
      <c r="F789">
        <v>0</v>
      </c>
      <c r="G789">
        <v>2000</v>
      </c>
      <c r="H789" t="s">
        <v>16</v>
      </c>
      <c r="I789" t="s">
        <v>1603</v>
      </c>
      <c r="J789" t="s">
        <v>17</v>
      </c>
      <c r="K789" t="s">
        <v>17</v>
      </c>
      <c r="L789" t="s">
        <v>1605</v>
      </c>
      <c r="M789" t="s">
        <v>18</v>
      </c>
      <c r="N789">
        <v>0</v>
      </c>
    </row>
    <row r="790" spans="1:14" x14ac:dyDescent="0.25">
      <c r="A790" t="s">
        <v>1426</v>
      </c>
      <c r="B790" t="s">
        <v>1461</v>
      </c>
      <c r="C790">
        <v>1000</v>
      </c>
      <c r="D790" t="s">
        <v>16</v>
      </c>
      <c r="E790">
        <v>0</v>
      </c>
      <c r="F790">
        <v>0</v>
      </c>
      <c r="G790">
        <v>1000</v>
      </c>
      <c r="H790" t="s">
        <v>16</v>
      </c>
      <c r="I790" t="s">
        <v>1606</v>
      </c>
      <c r="J790" t="s">
        <v>17</v>
      </c>
      <c r="K790" t="s">
        <v>17</v>
      </c>
      <c r="L790" t="s">
        <v>1607</v>
      </c>
      <c r="M790" t="s">
        <v>18</v>
      </c>
      <c r="N790">
        <v>0</v>
      </c>
    </row>
    <row r="791" spans="1:14" x14ac:dyDescent="0.25">
      <c r="A791" t="s">
        <v>1426</v>
      </c>
      <c r="B791" t="s">
        <v>5980</v>
      </c>
      <c r="C791">
        <v>1000</v>
      </c>
      <c r="D791" t="s">
        <v>16</v>
      </c>
      <c r="E791">
        <v>0</v>
      </c>
      <c r="F791">
        <v>0</v>
      </c>
      <c r="G791">
        <v>1000</v>
      </c>
      <c r="H791" t="s">
        <v>16</v>
      </c>
      <c r="I791" t="s">
        <v>1608</v>
      </c>
      <c r="J791" t="s">
        <v>17</v>
      </c>
      <c r="K791" t="s">
        <v>17</v>
      </c>
      <c r="L791" t="s">
        <v>1609</v>
      </c>
      <c r="M791" t="s">
        <v>18</v>
      </c>
      <c r="N791">
        <v>0</v>
      </c>
    </row>
    <row r="792" spans="1:14" x14ac:dyDescent="0.25">
      <c r="A792" t="s">
        <v>1426</v>
      </c>
      <c r="B792" t="s">
        <v>5981</v>
      </c>
      <c r="C792">
        <v>1000</v>
      </c>
      <c r="D792" t="s">
        <v>16</v>
      </c>
      <c r="E792">
        <v>0</v>
      </c>
      <c r="F792">
        <v>0</v>
      </c>
      <c r="G792">
        <v>1000</v>
      </c>
      <c r="H792" t="s">
        <v>16</v>
      </c>
      <c r="I792" t="s">
        <v>1610</v>
      </c>
      <c r="J792" t="s">
        <v>17</v>
      </c>
      <c r="K792" t="s">
        <v>17</v>
      </c>
      <c r="L792" t="s">
        <v>1612</v>
      </c>
      <c r="M792" t="s">
        <v>18</v>
      </c>
      <c r="N792">
        <v>0</v>
      </c>
    </row>
    <row r="793" spans="1:14" x14ac:dyDescent="0.25">
      <c r="A793" t="s">
        <v>1426</v>
      </c>
      <c r="B793" t="s">
        <v>1468</v>
      </c>
      <c r="C793">
        <v>1000</v>
      </c>
      <c r="D793" t="s">
        <v>16</v>
      </c>
      <c r="E793">
        <v>0</v>
      </c>
      <c r="F793">
        <v>0</v>
      </c>
      <c r="G793">
        <v>1000</v>
      </c>
      <c r="H793" t="s">
        <v>16</v>
      </c>
      <c r="I793" t="s">
        <v>1613</v>
      </c>
      <c r="J793" t="s">
        <v>17</v>
      </c>
      <c r="K793" t="s">
        <v>17</v>
      </c>
      <c r="L793" t="s">
        <v>1615</v>
      </c>
      <c r="M793" t="s">
        <v>18</v>
      </c>
      <c r="N793">
        <v>0</v>
      </c>
    </row>
    <row r="794" spans="1:14" x14ac:dyDescent="0.25">
      <c r="A794" t="s">
        <v>1426</v>
      </c>
      <c r="B794" t="s">
        <v>1471</v>
      </c>
      <c r="C794">
        <v>6000</v>
      </c>
      <c r="D794" t="s">
        <v>16</v>
      </c>
      <c r="E794">
        <v>0</v>
      </c>
      <c r="F794">
        <v>0</v>
      </c>
      <c r="G794">
        <v>6000</v>
      </c>
      <c r="H794" t="s">
        <v>16</v>
      </c>
      <c r="I794" t="s">
        <v>1616</v>
      </c>
      <c r="J794" t="s">
        <v>17</v>
      </c>
      <c r="K794" t="s">
        <v>17</v>
      </c>
      <c r="L794" t="s">
        <v>1618</v>
      </c>
      <c r="M794" t="s">
        <v>18</v>
      </c>
      <c r="N794">
        <v>0</v>
      </c>
    </row>
    <row r="795" spans="1:14" x14ac:dyDescent="0.25">
      <c r="A795" t="s">
        <v>1426</v>
      </c>
      <c r="B795" t="s">
        <v>1474</v>
      </c>
      <c r="C795">
        <v>1000</v>
      </c>
      <c r="D795" t="s">
        <v>16</v>
      </c>
      <c r="E795">
        <v>0</v>
      </c>
      <c r="F795">
        <v>0</v>
      </c>
      <c r="G795">
        <v>1000</v>
      </c>
      <c r="H795" t="s">
        <v>16</v>
      </c>
      <c r="I795" t="s">
        <v>1619</v>
      </c>
      <c r="J795" t="s">
        <v>17</v>
      </c>
      <c r="K795" t="s">
        <v>17</v>
      </c>
      <c r="L795" t="s">
        <v>1621</v>
      </c>
      <c r="M795" t="s">
        <v>18</v>
      </c>
      <c r="N795">
        <v>0</v>
      </c>
    </row>
    <row r="796" spans="1:14" x14ac:dyDescent="0.25">
      <c r="A796" t="s">
        <v>1426</v>
      </c>
      <c r="B796" t="s">
        <v>1476</v>
      </c>
      <c r="C796">
        <v>1000</v>
      </c>
      <c r="D796" t="s">
        <v>16</v>
      </c>
      <c r="E796">
        <v>0</v>
      </c>
      <c r="F796">
        <v>0</v>
      </c>
      <c r="G796">
        <v>1000</v>
      </c>
      <c r="H796" t="s">
        <v>16</v>
      </c>
      <c r="I796" t="s">
        <v>1622</v>
      </c>
      <c r="J796" t="s">
        <v>17</v>
      </c>
      <c r="K796" t="s">
        <v>17</v>
      </c>
      <c r="L796" t="s">
        <v>1624</v>
      </c>
      <c r="M796" t="s">
        <v>18</v>
      </c>
      <c r="N796">
        <v>0</v>
      </c>
    </row>
    <row r="797" spans="1:14" x14ac:dyDescent="0.25">
      <c r="A797" t="s">
        <v>1426</v>
      </c>
      <c r="B797" t="s">
        <v>1477</v>
      </c>
      <c r="C797">
        <v>1000</v>
      </c>
      <c r="D797" t="s">
        <v>16</v>
      </c>
      <c r="E797">
        <v>0</v>
      </c>
      <c r="F797">
        <v>0</v>
      </c>
      <c r="G797">
        <v>1000</v>
      </c>
      <c r="H797" t="s">
        <v>16</v>
      </c>
      <c r="I797" t="s">
        <v>1625</v>
      </c>
      <c r="J797" t="s">
        <v>17</v>
      </c>
      <c r="K797" t="s">
        <v>17</v>
      </c>
      <c r="L797" t="s">
        <v>1627</v>
      </c>
      <c r="M797" t="s">
        <v>18</v>
      </c>
      <c r="N797">
        <v>0</v>
      </c>
    </row>
    <row r="798" spans="1:14" x14ac:dyDescent="0.25">
      <c r="A798" t="s">
        <v>1426</v>
      </c>
      <c r="B798" t="s">
        <v>1478</v>
      </c>
      <c r="C798">
        <v>3400000</v>
      </c>
      <c r="D798" t="s">
        <v>16</v>
      </c>
      <c r="E798">
        <v>0</v>
      </c>
      <c r="F798">
        <v>0</v>
      </c>
      <c r="G798">
        <v>3400000</v>
      </c>
      <c r="H798" t="s">
        <v>16</v>
      </c>
      <c r="I798" t="s">
        <v>1628</v>
      </c>
      <c r="J798" t="s">
        <v>17</v>
      </c>
      <c r="K798" t="s">
        <v>17</v>
      </c>
      <c r="L798" t="s">
        <v>1630</v>
      </c>
      <c r="M798" t="s">
        <v>18</v>
      </c>
      <c r="N798">
        <v>0</v>
      </c>
    </row>
    <row r="799" spans="1:14" x14ac:dyDescent="0.25">
      <c r="A799" t="s">
        <v>1426</v>
      </c>
      <c r="B799" t="s">
        <v>1479</v>
      </c>
      <c r="C799">
        <v>523000</v>
      </c>
      <c r="D799" t="s">
        <v>16</v>
      </c>
      <c r="E799">
        <v>0</v>
      </c>
      <c r="F799">
        <v>0</v>
      </c>
      <c r="G799">
        <v>523000</v>
      </c>
      <c r="H799" t="s">
        <v>16</v>
      </c>
      <c r="I799" t="s">
        <v>1631</v>
      </c>
      <c r="J799" t="s">
        <v>17</v>
      </c>
      <c r="K799" t="s">
        <v>17</v>
      </c>
      <c r="L799" t="s">
        <v>1633</v>
      </c>
      <c r="M799" t="s">
        <v>18</v>
      </c>
      <c r="N799">
        <v>0</v>
      </c>
    </row>
    <row r="800" spans="1:14" x14ac:dyDescent="0.25">
      <c r="A800" t="s">
        <v>1426</v>
      </c>
      <c r="B800" t="s">
        <v>1480</v>
      </c>
      <c r="C800">
        <v>108000</v>
      </c>
      <c r="D800" t="s">
        <v>16</v>
      </c>
      <c r="E800">
        <v>0</v>
      </c>
      <c r="F800">
        <v>0</v>
      </c>
      <c r="G800">
        <v>108000</v>
      </c>
      <c r="H800" t="s">
        <v>16</v>
      </c>
      <c r="I800" t="s">
        <v>1634</v>
      </c>
      <c r="J800" t="s">
        <v>17</v>
      </c>
      <c r="K800" t="s">
        <v>17</v>
      </c>
      <c r="L800" t="s">
        <v>1636</v>
      </c>
      <c r="M800" t="s">
        <v>18</v>
      </c>
      <c r="N800">
        <v>0</v>
      </c>
    </row>
    <row r="801" spans="1:14" x14ac:dyDescent="0.25">
      <c r="A801" t="s">
        <v>1426</v>
      </c>
      <c r="B801" t="s">
        <v>1483</v>
      </c>
      <c r="C801">
        <v>78000</v>
      </c>
      <c r="D801" t="s">
        <v>16</v>
      </c>
      <c r="E801">
        <v>0</v>
      </c>
      <c r="F801">
        <v>0</v>
      </c>
      <c r="G801">
        <v>78000</v>
      </c>
      <c r="H801" t="s">
        <v>16</v>
      </c>
      <c r="I801" t="s">
        <v>1637</v>
      </c>
      <c r="J801" t="s">
        <v>17</v>
      </c>
      <c r="K801" t="s">
        <v>17</v>
      </c>
      <c r="L801" t="s">
        <v>1639</v>
      </c>
      <c r="M801" t="s">
        <v>18</v>
      </c>
      <c r="N801">
        <v>0</v>
      </c>
    </row>
    <row r="802" spans="1:14" x14ac:dyDescent="0.25">
      <c r="A802" t="s">
        <v>1426</v>
      </c>
      <c r="B802" t="s">
        <v>1486</v>
      </c>
      <c r="C802">
        <v>261000</v>
      </c>
      <c r="D802" t="s">
        <v>16</v>
      </c>
      <c r="E802">
        <v>0</v>
      </c>
      <c r="F802">
        <v>0</v>
      </c>
      <c r="G802">
        <v>261000</v>
      </c>
      <c r="H802" t="s">
        <v>16</v>
      </c>
      <c r="I802" t="s">
        <v>1640</v>
      </c>
      <c r="J802" t="s">
        <v>17</v>
      </c>
      <c r="K802" t="s">
        <v>17</v>
      </c>
      <c r="L802" t="s">
        <v>1642</v>
      </c>
      <c r="M802" t="s">
        <v>18</v>
      </c>
      <c r="N802">
        <v>0</v>
      </c>
    </row>
    <row r="803" spans="1:14" x14ac:dyDescent="0.25">
      <c r="A803" t="s">
        <v>1426</v>
      </c>
      <c r="B803" t="s">
        <v>1489</v>
      </c>
      <c r="C803">
        <v>14000</v>
      </c>
      <c r="D803" t="s">
        <v>16</v>
      </c>
      <c r="E803">
        <v>0</v>
      </c>
      <c r="F803">
        <v>0</v>
      </c>
      <c r="G803">
        <v>14000</v>
      </c>
      <c r="H803" t="s">
        <v>16</v>
      </c>
      <c r="I803" t="s">
        <v>1643</v>
      </c>
      <c r="J803" t="s">
        <v>17</v>
      </c>
      <c r="K803" t="s">
        <v>17</v>
      </c>
      <c r="L803" t="s">
        <v>1645</v>
      </c>
      <c r="M803" t="s">
        <v>18</v>
      </c>
      <c r="N803">
        <v>0</v>
      </c>
    </row>
    <row r="804" spans="1:14" x14ac:dyDescent="0.25">
      <c r="A804" t="s">
        <v>1426</v>
      </c>
      <c r="B804" t="s">
        <v>1492</v>
      </c>
      <c r="C804">
        <v>136000</v>
      </c>
      <c r="D804" t="s">
        <v>16</v>
      </c>
      <c r="E804">
        <v>0</v>
      </c>
      <c r="F804">
        <v>0</v>
      </c>
      <c r="G804">
        <v>136000</v>
      </c>
      <c r="H804" t="s">
        <v>16</v>
      </c>
      <c r="I804" t="s">
        <v>1646</v>
      </c>
      <c r="J804" t="s">
        <v>17</v>
      </c>
      <c r="K804" t="s">
        <v>17</v>
      </c>
      <c r="L804" t="s">
        <v>1648</v>
      </c>
      <c r="M804" t="s">
        <v>18</v>
      </c>
      <c r="N804">
        <v>0</v>
      </c>
    </row>
    <row r="805" spans="1:14" x14ac:dyDescent="0.25">
      <c r="A805" t="s">
        <v>1426</v>
      </c>
      <c r="B805" t="s">
        <v>1495</v>
      </c>
      <c r="C805">
        <v>174000</v>
      </c>
      <c r="D805" t="s">
        <v>16</v>
      </c>
      <c r="E805">
        <v>0</v>
      </c>
      <c r="F805">
        <v>0</v>
      </c>
      <c r="G805">
        <v>174000</v>
      </c>
      <c r="H805" t="s">
        <v>16</v>
      </c>
      <c r="I805" t="s">
        <v>1649</v>
      </c>
      <c r="J805" t="s">
        <v>17</v>
      </c>
      <c r="K805" t="s">
        <v>17</v>
      </c>
      <c r="L805" t="s">
        <v>1650</v>
      </c>
      <c r="M805" t="s">
        <v>18</v>
      </c>
      <c r="N805">
        <v>0</v>
      </c>
    </row>
    <row r="806" spans="1:14" x14ac:dyDescent="0.25">
      <c r="A806" t="s">
        <v>1426</v>
      </c>
      <c r="B806" t="s">
        <v>1498</v>
      </c>
      <c r="C806">
        <v>26000</v>
      </c>
      <c r="D806" t="s">
        <v>16</v>
      </c>
      <c r="E806">
        <v>0</v>
      </c>
      <c r="F806">
        <v>0</v>
      </c>
      <c r="G806">
        <v>26000</v>
      </c>
      <c r="H806" t="s">
        <v>16</v>
      </c>
      <c r="I806" t="s">
        <v>1651</v>
      </c>
      <c r="J806" t="s">
        <v>17</v>
      </c>
      <c r="K806" t="s">
        <v>17</v>
      </c>
      <c r="L806" t="s">
        <v>1652</v>
      </c>
      <c r="M806" t="s">
        <v>18</v>
      </c>
      <c r="N806">
        <v>0</v>
      </c>
    </row>
    <row r="807" spans="1:14" x14ac:dyDescent="0.25">
      <c r="A807" t="s">
        <v>1426</v>
      </c>
      <c r="B807" t="s">
        <v>1499</v>
      </c>
      <c r="C807">
        <v>553000</v>
      </c>
      <c r="D807" t="s">
        <v>16</v>
      </c>
      <c r="E807">
        <v>0</v>
      </c>
      <c r="F807">
        <v>0</v>
      </c>
      <c r="G807">
        <v>553000</v>
      </c>
      <c r="H807" t="s">
        <v>16</v>
      </c>
      <c r="I807" t="s">
        <v>1653</v>
      </c>
      <c r="J807" t="s">
        <v>17</v>
      </c>
      <c r="K807" t="s">
        <v>17</v>
      </c>
      <c r="L807" t="s">
        <v>1654</v>
      </c>
      <c r="M807" t="s">
        <v>18</v>
      </c>
      <c r="N807">
        <v>0</v>
      </c>
    </row>
    <row r="808" spans="1:14" x14ac:dyDescent="0.25">
      <c r="A808" t="s">
        <v>1426</v>
      </c>
      <c r="B808" t="s">
        <v>1500</v>
      </c>
      <c r="C808">
        <v>246000</v>
      </c>
      <c r="D808" t="s">
        <v>16</v>
      </c>
      <c r="E808">
        <v>0</v>
      </c>
      <c r="F808">
        <v>0</v>
      </c>
      <c r="G808">
        <v>246000</v>
      </c>
      <c r="H808" t="s">
        <v>16</v>
      </c>
      <c r="I808" t="s">
        <v>1655</v>
      </c>
      <c r="J808" t="s">
        <v>17</v>
      </c>
      <c r="K808" t="s">
        <v>17</v>
      </c>
      <c r="L808" t="s">
        <v>1657</v>
      </c>
      <c r="M808" t="s">
        <v>18</v>
      </c>
      <c r="N808">
        <v>0</v>
      </c>
    </row>
    <row r="809" spans="1:14" x14ac:dyDescent="0.25">
      <c r="A809" t="s">
        <v>1426</v>
      </c>
      <c r="B809" t="s">
        <v>1503</v>
      </c>
      <c r="C809">
        <v>243000</v>
      </c>
      <c r="D809" t="s">
        <v>16</v>
      </c>
      <c r="E809">
        <v>0</v>
      </c>
      <c r="F809">
        <v>0</v>
      </c>
      <c r="G809">
        <v>243000</v>
      </c>
      <c r="H809" t="s">
        <v>16</v>
      </c>
      <c r="I809" t="s">
        <v>1658</v>
      </c>
      <c r="J809" t="s">
        <v>17</v>
      </c>
      <c r="K809" t="s">
        <v>17</v>
      </c>
      <c r="L809" t="s">
        <v>1659</v>
      </c>
      <c r="M809" t="s">
        <v>18</v>
      </c>
      <c r="N809">
        <v>0</v>
      </c>
    </row>
    <row r="810" spans="1:14" x14ac:dyDescent="0.25">
      <c r="A810" t="s">
        <v>1426</v>
      </c>
      <c r="B810" t="s">
        <v>1504</v>
      </c>
      <c r="C810">
        <v>221000</v>
      </c>
      <c r="D810" t="s">
        <v>16</v>
      </c>
      <c r="E810">
        <v>0</v>
      </c>
      <c r="F810">
        <v>0</v>
      </c>
      <c r="G810">
        <v>221000</v>
      </c>
      <c r="H810" t="s">
        <v>16</v>
      </c>
      <c r="I810" t="s">
        <v>1660</v>
      </c>
      <c r="J810" t="s">
        <v>17</v>
      </c>
      <c r="K810" t="s">
        <v>17</v>
      </c>
      <c r="L810" t="s">
        <v>1661</v>
      </c>
      <c r="M810" t="s">
        <v>18</v>
      </c>
      <c r="N810">
        <v>0</v>
      </c>
    </row>
    <row r="811" spans="1:14" x14ac:dyDescent="0.25">
      <c r="A811" t="s">
        <v>1426</v>
      </c>
      <c r="B811" t="s">
        <v>1506</v>
      </c>
      <c r="C811">
        <v>337000</v>
      </c>
      <c r="D811" t="s">
        <v>16</v>
      </c>
      <c r="E811">
        <v>0</v>
      </c>
      <c r="F811">
        <v>0</v>
      </c>
      <c r="G811">
        <v>337000</v>
      </c>
      <c r="H811" t="s">
        <v>16</v>
      </c>
      <c r="I811" t="s">
        <v>1662</v>
      </c>
      <c r="J811" t="s">
        <v>17</v>
      </c>
      <c r="K811" t="s">
        <v>17</v>
      </c>
      <c r="L811" t="s">
        <v>1663</v>
      </c>
      <c r="M811" t="s">
        <v>18</v>
      </c>
      <c r="N811">
        <v>0</v>
      </c>
    </row>
    <row r="812" spans="1:14" x14ac:dyDescent="0.25">
      <c r="A812" t="s">
        <v>1426</v>
      </c>
      <c r="B812" t="s">
        <v>5982</v>
      </c>
      <c r="C812">
        <v>1852000</v>
      </c>
      <c r="D812" t="s">
        <v>16</v>
      </c>
      <c r="E812">
        <v>0</v>
      </c>
      <c r="F812">
        <v>0</v>
      </c>
      <c r="G812">
        <v>1852000</v>
      </c>
      <c r="H812" t="s">
        <v>16</v>
      </c>
      <c r="I812" t="s">
        <v>1664</v>
      </c>
      <c r="J812" t="s">
        <v>17</v>
      </c>
      <c r="K812" t="s">
        <v>17</v>
      </c>
      <c r="L812" t="s">
        <v>1665</v>
      </c>
      <c r="M812" t="s">
        <v>18</v>
      </c>
      <c r="N812">
        <v>0</v>
      </c>
    </row>
    <row r="813" spans="1:14" x14ac:dyDescent="0.25">
      <c r="A813" t="s">
        <v>1426</v>
      </c>
      <c r="B813" t="s">
        <v>5983</v>
      </c>
      <c r="C813">
        <v>1655000</v>
      </c>
      <c r="D813" t="s">
        <v>16</v>
      </c>
      <c r="E813">
        <v>0</v>
      </c>
      <c r="F813">
        <v>0</v>
      </c>
      <c r="G813">
        <v>1655000</v>
      </c>
      <c r="H813" t="s">
        <v>16</v>
      </c>
      <c r="I813" t="s">
        <v>1666</v>
      </c>
      <c r="J813" t="s">
        <v>17</v>
      </c>
      <c r="K813" t="s">
        <v>17</v>
      </c>
      <c r="L813" t="s">
        <v>1667</v>
      </c>
      <c r="M813" t="s">
        <v>18</v>
      </c>
      <c r="N813">
        <v>0</v>
      </c>
    </row>
    <row r="814" spans="1:14" x14ac:dyDescent="0.25">
      <c r="A814" t="s">
        <v>1426</v>
      </c>
      <c r="B814" t="s">
        <v>89</v>
      </c>
      <c r="C814">
        <v>380000</v>
      </c>
      <c r="D814" t="s">
        <v>16</v>
      </c>
      <c r="E814">
        <v>0</v>
      </c>
      <c r="F814">
        <v>0</v>
      </c>
      <c r="G814">
        <v>380000</v>
      </c>
      <c r="H814" t="s">
        <v>16</v>
      </c>
      <c r="I814" t="s">
        <v>1668</v>
      </c>
      <c r="J814" t="s">
        <v>17</v>
      </c>
      <c r="K814" t="s">
        <v>17</v>
      </c>
      <c r="L814" t="s">
        <v>1670</v>
      </c>
      <c r="M814" t="s">
        <v>18</v>
      </c>
      <c r="N814">
        <v>0</v>
      </c>
    </row>
    <row r="815" spans="1:14" x14ac:dyDescent="0.25">
      <c r="A815" t="s">
        <v>1426</v>
      </c>
      <c r="B815" t="s">
        <v>1511</v>
      </c>
      <c r="C815">
        <v>1060358</v>
      </c>
      <c r="D815" t="s">
        <v>16</v>
      </c>
      <c r="E815">
        <v>0</v>
      </c>
      <c r="F815">
        <v>0</v>
      </c>
      <c r="G815">
        <v>1060358</v>
      </c>
      <c r="H815" t="s">
        <v>16</v>
      </c>
      <c r="I815" t="s">
        <v>1671</v>
      </c>
      <c r="J815" t="s">
        <v>17</v>
      </c>
      <c r="K815" t="s">
        <v>17</v>
      </c>
      <c r="L815" t="s">
        <v>1673</v>
      </c>
      <c r="M815" t="s">
        <v>18</v>
      </c>
      <c r="N815">
        <v>0</v>
      </c>
    </row>
    <row r="816" spans="1:14" x14ac:dyDescent="0.25">
      <c r="A816" t="s">
        <v>1426</v>
      </c>
      <c r="B816" t="s">
        <v>1513</v>
      </c>
      <c r="C816">
        <v>620563</v>
      </c>
      <c r="D816" t="s">
        <v>16</v>
      </c>
      <c r="E816">
        <v>0</v>
      </c>
      <c r="F816">
        <v>0</v>
      </c>
      <c r="G816">
        <v>620563</v>
      </c>
      <c r="H816" t="s">
        <v>16</v>
      </c>
      <c r="I816" t="s">
        <v>1674</v>
      </c>
      <c r="J816" t="s">
        <v>17</v>
      </c>
      <c r="K816" t="s">
        <v>17</v>
      </c>
      <c r="L816" t="s">
        <v>1676</v>
      </c>
      <c r="M816" t="s">
        <v>18</v>
      </c>
      <c r="N816">
        <v>0</v>
      </c>
    </row>
    <row r="817" spans="1:14" x14ac:dyDescent="0.25">
      <c r="A817" t="s">
        <v>1426</v>
      </c>
      <c r="B817" t="s">
        <v>1516</v>
      </c>
      <c r="C817">
        <v>22000</v>
      </c>
      <c r="D817" t="s">
        <v>16</v>
      </c>
      <c r="E817">
        <v>0</v>
      </c>
      <c r="F817">
        <v>0</v>
      </c>
      <c r="G817">
        <v>22000</v>
      </c>
      <c r="H817" t="s">
        <v>16</v>
      </c>
      <c r="I817" t="s">
        <v>1677</v>
      </c>
      <c r="J817" t="s">
        <v>17</v>
      </c>
      <c r="K817" t="s">
        <v>17</v>
      </c>
      <c r="L817" t="s">
        <v>1679</v>
      </c>
      <c r="M817" t="s">
        <v>18</v>
      </c>
      <c r="N817">
        <v>0</v>
      </c>
    </row>
    <row r="818" spans="1:14" x14ac:dyDescent="0.25">
      <c r="A818" t="s">
        <v>1426</v>
      </c>
      <c r="B818" t="s">
        <v>1519</v>
      </c>
      <c r="C818">
        <v>134904</v>
      </c>
      <c r="D818" t="s">
        <v>16</v>
      </c>
      <c r="E818">
        <v>0</v>
      </c>
      <c r="F818">
        <v>0</v>
      </c>
      <c r="G818">
        <v>134904</v>
      </c>
      <c r="H818" t="s">
        <v>16</v>
      </c>
      <c r="I818" t="s">
        <v>8839</v>
      </c>
      <c r="J818" t="s">
        <v>17</v>
      </c>
      <c r="K818" t="s">
        <v>17</v>
      </c>
      <c r="L818" t="s">
        <v>8840</v>
      </c>
      <c r="M818" t="s">
        <v>18</v>
      </c>
      <c r="N818">
        <v>0</v>
      </c>
    </row>
    <row r="819" spans="1:14" x14ac:dyDescent="0.25">
      <c r="A819" t="s">
        <v>1426</v>
      </c>
      <c r="B819" t="s">
        <v>218</v>
      </c>
      <c r="C819">
        <v>10000</v>
      </c>
      <c r="D819" t="s">
        <v>16</v>
      </c>
      <c r="E819">
        <v>0</v>
      </c>
      <c r="F819">
        <v>0</v>
      </c>
      <c r="G819">
        <v>10000</v>
      </c>
      <c r="H819" t="s">
        <v>16</v>
      </c>
      <c r="I819" t="s">
        <v>1681</v>
      </c>
      <c r="J819" t="s">
        <v>17</v>
      </c>
      <c r="K819" t="s">
        <v>17</v>
      </c>
      <c r="L819" t="s">
        <v>1682</v>
      </c>
      <c r="M819" t="s">
        <v>18</v>
      </c>
      <c r="N819">
        <v>0</v>
      </c>
    </row>
    <row r="820" spans="1:14" x14ac:dyDescent="0.25">
      <c r="A820" t="s">
        <v>1426</v>
      </c>
      <c r="B820" t="s">
        <v>1521</v>
      </c>
      <c r="C820">
        <v>30000</v>
      </c>
      <c r="D820" t="s">
        <v>16</v>
      </c>
      <c r="E820">
        <v>0</v>
      </c>
      <c r="F820">
        <v>0</v>
      </c>
      <c r="G820">
        <v>30000</v>
      </c>
      <c r="H820" t="s">
        <v>16</v>
      </c>
      <c r="I820" t="s">
        <v>8841</v>
      </c>
      <c r="J820" t="s">
        <v>17</v>
      </c>
      <c r="K820" t="s">
        <v>17</v>
      </c>
      <c r="L820" t="s">
        <v>8842</v>
      </c>
      <c r="M820" t="s">
        <v>18</v>
      </c>
      <c r="N820">
        <v>0</v>
      </c>
    </row>
    <row r="821" spans="1:14" x14ac:dyDescent="0.25">
      <c r="A821" t="s">
        <v>1426</v>
      </c>
      <c r="B821" t="s">
        <v>1522</v>
      </c>
      <c r="C821">
        <v>15000</v>
      </c>
      <c r="D821" t="s">
        <v>16</v>
      </c>
      <c r="E821">
        <v>0</v>
      </c>
      <c r="F821">
        <v>0</v>
      </c>
      <c r="G821">
        <v>15000</v>
      </c>
      <c r="H821" t="s">
        <v>16</v>
      </c>
      <c r="I821" t="s">
        <v>8843</v>
      </c>
      <c r="J821" t="s">
        <v>17</v>
      </c>
      <c r="K821" t="s">
        <v>17</v>
      </c>
      <c r="L821" t="s">
        <v>8844</v>
      </c>
      <c r="M821" t="s">
        <v>18</v>
      </c>
      <c r="N821">
        <v>0</v>
      </c>
    </row>
    <row r="822" spans="1:14" x14ac:dyDescent="0.25">
      <c r="A822" t="s">
        <v>1426</v>
      </c>
      <c r="B822" t="s">
        <v>1523</v>
      </c>
      <c r="C822">
        <v>132964.18</v>
      </c>
      <c r="D822" t="s">
        <v>16</v>
      </c>
      <c r="E822">
        <v>0</v>
      </c>
      <c r="F822">
        <v>0</v>
      </c>
      <c r="G822">
        <v>132964.18</v>
      </c>
      <c r="H822" t="s">
        <v>16</v>
      </c>
      <c r="I822" t="s">
        <v>8845</v>
      </c>
      <c r="J822" t="s">
        <v>17</v>
      </c>
      <c r="K822" t="s">
        <v>17</v>
      </c>
      <c r="L822" t="s">
        <v>8846</v>
      </c>
      <c r="M822" t="s">
        <v>18</v>
      </c>
      <c r="N822">
        <v>0</v>
      </c>
    </row>
    <row r="823" spans="1:14" x14ac:dyDescent="0.25">
      <c r="A823" t="s">
        <v>1426</v>
      </c>
      <c r="B823" t="s">
        <v>1524</v>
      </c>
      <c r="C823">
        <v>20000</v>
      </c>
      <c r="D823" t="s">
        <v>16</v>
      </c>
      <c r="E823">
        <v>0</v>
      </c>
      <c r="F823">
        <v>0</v>
      </c>
      <c r="G823">
        <v>20000</v>
      </c>
      <c r="H823" t="s">
        <v>16</v>
      </c>
      <c r="I823" t="s">
        <v>1685</v>
      </c>
      <c r="J823" t="s">
        <v>17</v>
      </c>
      <c r="K823" t="s">
        <v>17</v>
      </c>
      <c r="L823" t="s">
        <v>1686</v>
      </c>
      <c r="M823" t="s">
        <v>18</v>
      </c>
      <c r="N823">
        <v>0</v>
      </c>
    </row>
    <row r="824" spans="1:14" x14ac:dyDescent="0.25">
      <c r="A824" t="s">
        <v>1426</v>
      </c>
      <c r="B824" t="s">
        <v>1526</v>
      </c>
      <c r="C824">
        <v>636000</v>
      </c>
      <c r="D824" t="s">
        <v>16</v>
      </c>
      <c r="E824">
        <v>0</v>
      </c>
      <c r="F824">
        <v>0</v>
      </c>
      <c r="G824">
        <v>636000</v>
      </c>
      <c r="H824" t="s">
        <v>16</v>
      </c>
      <c r="I824" t="s">
        <v>1688</v>
      </c>
      <c r="J824" t="s">
        <v>17</v>
      </c>
      <c r="K824" t="s">
        <v>17</v>
      </c>
      <c r="L824" t="s">
        <v>1690</v>
      </c>
      <c r="M824" t="s">
        <v>18</v>
      </c>
      <c r="N824">
        <v>0</v>
      </c>
    </row>
    <row r="825" spans="1:14" x14ac:dyDescent="0.25">
      <c r="A825" t="s">
        <v>1426</v>
      </c>
      <c r="B825" t="s">
        <v>1527</v>
      </c>
      <c r="C825">
        <v>67096</v>
      </c>
      <c r="D825" t="s">
        <v>16</v>
      </c>
      <c r="E825">
        <v>0</v>
      </c>
      <c r="F825">
        <v>0</v>
      </c>
      <c r="G825">
        <v>67096</v>
      </c>
      <c r="H825" t="s">
        <v>16</v>
      </c>
      <c r="I825" t="s">
        <v>1691</v>
      </c>
      <c r="J825" t="s">
        <v>17</v>
      </c>
      <c r="K825" t="s">
        <v>17</v>
      </c>
      <c r="L825" t="s">
        <v>1692</v>
      </c>
      <c r="M825" t="s">
        <v>18</v>
      </c>
      <c r="N825">
        <v>0</v>
      </c>
    </row>
    <row r="826" spans="1:14" x14ac:dyDescent="0.25">
      <c r="A826" t="s">
        <v>1426</v>
      </c>
      <c r="B826" t="s">
        <v>1529</v>
      </c>
      <c r="C826">
        <v>225000</v>
      </c>
      <c r="D826" t="s">
        <v>16</v>
      </c>
      <c r="E826">
        <v>0</v>
      </c>
      <c r="F826">
        <v>0</v>
      </c>
      <c r="G826">
        <v>225000</v>
      </c>
      <c r="H826" t="s">
        <v>16</v>
      </c>
      <c r="I826" t="s">
        <v>1693</v>
      </c>
      <c r="J826" t="s">
        <v>17</v>
      </c>
      <c r="K826" t="s">
        <v>17</v>
      </c>
      <c r="L826" t="s">
        <v>1695</v>
      </c>
      <c r="M826" t="s">
        <v>18</v>
      </c>
      <c r="N826">
        <v>0</v>
      </c>
    </row>
    <row r="827" spans="1:14" x14ac:dyDescent="0.25">
      <c r="A827" t="s">
        <v>1426</v>
      </c>
      <c r="B827" t="s">
        <v>1530</v>
      </c>
      <c r="C827">
        <v>13000</v>
      </c>
      <c r="D827" t="s">
        <v>16</v>
      </c>
      <c r="E827">
        <v>0</v>
      </c>
      <c r="F827">
        <v>0</v>
      </c>
      <c r="G827">
        <v>13000</v>
      </c>
      <c r="H827" t="s">
        <v>16</v>
      </c>
      <c r="I827" t="s">
        <v>1696</v>
      </c>
      <c r="J827" t="s">
        <v>17</v>
      </c>
      <c r="K827" t="s">
        <v>17</v>
      </c>
      <c r="L827" t="s">
        <v>1698</v>
      </c>
      <c r="M827" t="s">
        <v>18</v>
      </c>
      <c r="N827">
        <v>0</v>
      </c>
    </row>
    <row r="828" spans="1:14" x14ac:dyDescent="0.25">
      <c r="A828" t="s">
        <v>1426</v>
      </c>
      <c r="B828" t="s">
        <v>1531</v>
      </c>
      <c r="C828">
        <v>27000</v>
      </c>
      <c r="D828" t="s">
        <v>16</v>
      </c>
      <c r="E828">
        <v>0</v>
      </c>
      <c r="F828">
        <v>0</v>
      </c>
      <c r="G828">
        <v>27000</v>
      </c>
      <c r="H828" t="s">
        <v>16</v>
      </c>
      <c r="I828" t="s">
        <v>1699</v>
      </c>
      <c r="J828" t="s">
        <v>17</v>
      </c>
      <c r="K828" t="s">
        <v>17</v>
      </c>
      <c r="L828" t="s">
        <v>1701</v>
      </c>
      <c r="M828" t="s">
        <v>18</v>
      </c>
      <c r="N828">
        <v>0</v>
      </c>
    </row>
    <row r="829" spans="1:14" x14ac:dyDescent="0.25">
      <c r="A829" t="s">
        <v>1426</v>
      </c>
      <c r="B829" t="s">
        <v>1533</v>
      </c>
      <c r="C829">
        <v>1000</v>
      </c>
      <c r="D829" t="s">
        <v>16</v>
      </c>
      <c r="E829">
        <v>0</v>
      </c>
      <c r="F829">
        <v>0</v>
      </c>
      <c r="G829">
        <v>1000</v>
      </c>
      <c r="H829" t="s">
        <v>16</v>
      </c>
      <c r="I829" t="s">
        <v>1702</v>
      </c>
      <c r="J829" t="s">
        <v>17</v>
      </c>
      <c r="K829" t="s">
        <v>17</v>
      </c>
      <c r="L829" t="s">
        <v>1704</v>
      </c>
      <c r="M829" t="s">
        <v>18</v>
      </c>
      <c r="N829">
        <v>0</v>
      </c>
    </row>
    <row r="830" spans="1:14" x14ac:dyDescent="0.25">
      <c r="A830" t="s">
        <v>1426</v>
      </c>
      <c r="B830" t="s">
        <v>1534</v>
      </c>
      <c r="C830">
        <v>116000</v>
      </c>
      <c r="D830" t="s">
        <v>16</v>
      </c>
      <c r="E830">
        <v>0</v>
      </c>
      <c r="F830">
        <v>0</v>
      </c>
      <c r="G830">
        <v>116000</v>
      </c>
      <c r="H830" t="s">
        <v>16</v>
      </c>
      <c r="I830" t="s">
        <v>1705</v>
      </c>
      <c r="J830" t="s">
        <v>17</v>
      </c>
      <c r="K830" t="s">
        <v>17</v>
      </c>
      <c r="L830" t="s">
        <v>1707</v>
      </c>
      <c r="M830" t="s">
        <v>18</v>
      </c>
      <c r="N830">
        <v>0</v>
      </c>
    </row>
    <row r="831" spans="1:14" x14ac:dyDescent="0.25">
      <c r="A831" t="s">
        <v>1426</v>
      </c>
      <c r="B831" t="s">
        <v>1535</v>
      </c>
      <c r="C831">
        <v>34000</v>
      </c>
      <c r="D831" t="s">
        <v>16</v>
      </c>
      <c r="E831">
        <v>0</v>
      </c>
      <c r="F831">
        <v>0</v>
      </c>
      <c r="G831">
        <v>34000</v>
      </c>
      <c r="H831" t="s">
        <v>16</v>
      </c>
      <c r="I831" t="s">
        <v>1708</v>
      </c>
      <c r="J831" t="s">
        <v>17</v>
      </c>
      <c r="K831" t="s">
        <v>17</v>
      </c>
      <c r="L831" t="s">
        <v>1710</v>
      </c>
      <c r="M831" t="s">
        <v>18</v>
      </c>
      <c r="N831">
        <v>0</v>
      </c>
    </row>
    <row r="832" spans="1:14" x14ac:dyDescent="0.25">
      <c r="A832" t="s">
        <v>1426</v>
      </c>
      <c r="B832" t="s">
        <v>1536</v>
      </c>
      <c r="C832">
        <v>20000</v>
      </c>
      <c r="D832" t="s">
        <v>16</v>
      </c>
      <c r="E832">
        <v>0</v>
      </c>
      <c r="F832">
        <v>0</v>
      </c>
      <c r="G832">
        <v>20000</v>
      </c>
      <c r="H832" t="s">
        <v>16</v>
      </c>
      <c r="I832" t="s">
        <v>1711</v>
      </c>
      <c r="J832" t="s">
        <v>17</v>
      </c>
      <c r="K832" t="s">
        <v>17</v>
      </c>
      <c r="L832" t="s">
        <v>1713</v>
      </c>
      <c r="M832" t="s">
        <v>18</v>
      </c>
      <c r="N832">
        <v>0</v>
      </c>
    </row>
    <row r="833" spans="1:14" x14ac:dyDescent="0.25">
      <c r="A833" t="s">
        <v>1426</v>
      </c>
      <c r="B833" t="s">
        <v>1537</v>
      </c>
      <c r="C833">
        <v>41000</v>
      </c>
      <c r="D833" t="s">
        <v>16</v>
      </c>
      <c r="E833">
        <v>0</v>
      </c>
      <c r="F833">
        <v>0</v>
      </c>
      <c r="G833">
        <v>41000</v>
      </c>
      <c r="H833" t="s">
        <v>16</v>
      </c>
      <c r="I833" t="s">
        <v>1714</v>
      </c>
      <c r="J833" t="s">
        <v>17</v>
      </c>
      <c r="K833" t="s">
        <v>17</v>
      </c>
      <c r="L833" t="s">
        <v>1716</v>
      </c>
      <c r="M833" t="s">
        <v>18</v>
      </c>
      <c r="N833">
        <v>0</v>
      </c>
    </row>
    <row r="834" spans="1:14" x14ac:dyDescent="0.25">
      <c r="A834" t="s">
        <v>1426</v>
      </c>
      <c r="B834" t="s">
        <v>1538</v>
      </c>
      <c r="C834">
        <v>124000</v>
      </c>
      <c r="D834" t="s">
        <v>16</v>
      </c>
      <c r="E834">
        <v>0</v>
      </c>
      <c r="F834">
        <v>0</v>
      </c>
      <c r="G834">
        <v>124000</v>
      </c>
      <c r="H834" t="s">
        <v>16</v>
      </c>
      <c r="I834" t="s">
        <v>1717</v>
      </c>
      <c r="J834" t="s">
        <v>17</v>
      </c>
      <c r="K834" t="s">
        <v>17</v>
      </c>
      <c r="L834" t="s">
        <v>1719</v>
      </c>
      <c r="M834" t="s">
        <v>18</v>
      </c>
      <c r="N834">
        <v>0</v>
      </c>
    </row>
    <row r="835" spans="1:14" x14ac:dyDescent="0.25">
      <c r="A835" t="s">
        <v>1426</v>
      </c>
      <c r="B835" t="s">
        <v>1540</v>
      </c>
      <c r="C835">
        <v>23000</v>
      </c>
      <c r="D835" t="s">
        <v>16</v>
      </c>
      <c r="E835">
        <v>0</v>
      </c>
      <c r="F835">
        <v>0</v>
      </c>
      <c r="G835">
        <v>23000</v>
      </c>
      <c r="H835" t="s">
        <v>16</v>
      </c>
      <c r="I835" t="s">
        <v>1720</v>
      </c>
      <c r="J835" t="s">
        <v>17</v>
      </c>
      <c r="K835" t="s">
        <v>17</v>
      </c>
      <c r="L835" t="s">
        <v>1722</v>
      </c>
      <c r="M835" t="s">
        <v>18</v>
      </c>
      <c r="N835">
        <v>0</v>
      </c>
    </row>
    <row r="836" spans="1:14" x14ac:dyDescent="0.25">
      <c r="A836" t="s">
        <v>1426</v>
      </c>
      <c r="B836" t="s">
        <v>1542</v>
      </c>
      <c r="C836">
        <v>105000</v>
      </c>
      <c r="D836" t="s">
        <v>16</v>
      </c>
      <c r="E836">
        <v>0</v>
      </c>
      <c r="F836">
        <v>0</v>
      </c>
      <c r="G836">
        <v>105000</v>
      </c>
      <c r="H836" t="s">
        <v>16</v>
      </c>
      <c r="I836" t="s">
        <v>1723</v>
      </c>
      <c r="J836" t="s">
        <v>17</v>
      </c>
      <c r="K836" t="s">
        <v>17</v>
      </c>
      <c r="L836" t="s">
        <v>1725</v>
      </c>
      <c r="M836" t="s">
        <v>18</v>
      </c>
      <c r="N836">
        <v>0</v>
      </c>
    </row>
    <row r="837" spans="1:14" x14ac:dyDescent="0.25">
      <c r="A837" t="s">
        <v>1426</v>
      </c>
      <c r="B837" t="s">
        <v>1543</v>
      </c>
      <c r="C837">
        <v>11000</v>
      </c>
      <c r="D837" t="s">
        <v>16</v>
      </c>
      <c r="E837">
        <v>0</v>
      </c>
      <c r="F837">
        <v>0</v>
      </c>
      <c r="G837">
        <v>11000</v>
      </c>
      <c r="H837" t="s">
        <v>16</v>
      </c>
      <c r="I837" t="s">
        <v>1726</v>
      </c>
      <c r="J837" t="s">
        <v>17</v>
      </c>
      <c r="K837" t="s">
        <v>17</v>
      </c>
      <c r="L837" t="s">
        <v>1728</v>
      </c>
      <c r="M837" t="s">
        <v>18</v>
      </c>
      <c r="N837">
        <v>0</v>
      </c>
    </row>
    <row r="838" spans="1:14" x14ac:dyDescent="0.25">
      <c r="A838" t="s">
        <v>1426</v>
      </c>
      <c r="B838" t="s">
        <v>1544</v>
      </c>
      <c r="C838">
        <v>1000</v>
      </c>
      <c r="D838" t="s">
        <v>16</v>
      </c>
      <c r="E838">
        <v>0</v>
      </c>
      <c r="F838">
        <v>0</v>
      </c>
      <c r="G838">
        <v>1000</v>
      </c>
      <c r="H838" t="s">
        <v>16</v>
      </c>
      <c r="I838" t="s">
        <v>1729</v>
      </c>
      <c r="J838" t="s">
        <v>17</v>
      </c>
      <c r="K838" t="s">
        <v>17</v>
      </c>
      <c r="L838" t="s">
        <v>1731</v>
      </c>
      <c r="M838" t="s">
        <v>18</v>
      </c>
      <c r="N838">
        <v>0</v>
      </c>
    </row>
    <row r="839" spans="1:14" x14ac:dyDescent="0.25">
      <c r="A839" t="s">
        <v>1426</v>
      </c>
      <c r="B839" t="s">
        <v>1545</v>
      </c>
      <c r="C839">
        <v>1000</v>
      </c>
      <c r="D839" t="s">
        <v>16</v>
      </c>
      <c r="E839">
        <v>0</v>
      </c>
      <c r="F839">
        <v>0</v>
      </c>
      <c r="G839">
        <v>1000</v>
      </c>
      <c r="H839" t="s">
        <v>16</v>
      </c>
      <c r="I839" t="s">
        <v>1732</v>
      </c>
      <c r="J839" t="s">
        <v>17</v>
      </c>
      <c r="K839" t="s">
        <v>17</v>
      </c>
      <c r="L839" t="s">
        <v>1734</v>
      </c>
      <c r="M839" t="s">
        <v>18</v>
      </c>
      <c r="N839">
        <v>0</v>
      </c>
    </row>
    <row r="840" spans="1:14" x14ac:dyDescent="0.25">
      <c r="A840" t="s">
        <v>1426</v>
      </c>
      <c r="B840" t="s">
        <v>1546</v>
      </c>
      <c r="C840">
        <v>5000</v>
      </c>
      <c r="D840" t="s">
        <v>16</v>
      </c>
      <c r="E840">
        <v>0</v>
      </c>
      <c r="F840">
        <v>0</v>
      </c>
      <c r="G840">
        <v>5000</v>
      </c>
      <c r="H840" t="s">
        <v>16</v>
      </c>
      <c r="I840" t="s">
        <v>1735</v>
      </c>
      <c r="J840" t="s">
        <v>17</v>
      </c>
      <c r="K840" t="s">
        <v>17</v>
      </c>
      <c r="L840" t="s">
        <v>1736</v>
      </c>
      <c r="M840" t="s">
        <v>18</v>
      </c>
      <c r="N840">
        <v>0</v>
      </c>
    </row>
    <row r="841" spans="1:14" x14ac:dyDescent="0.25">
      <c r="A841" t="s">
        <v>1426</v>
      </c>
      <c r="B841" t="s">
        <v>1547</v>
      </c>
      <c r="C841">
        <v>1000</v>
      </c>
      <c r="D841" t="s">
        <v>16</v>
      </c>
      <c r="E841">
        <v>0</v>
      </c>
      <c r="F841">
        <v>0</v>
      </c>
      <c r="G841">
        <v>1000</v>
      </c>
      <c r="H841" t="s">
        <v>16</v>
      </c>
      <c r="I841" t="s">
        <v>1737</v>
      </c>
      <c r="J841" t="s">
        <v>17</v>
      </c>
      <c r="K841" t="s">
        <v>17</v>
      </c>
      <c r="L841" t="s">
        <v>1738</v>
      </c>
      <c r="M841" t="s">
        <v>18</v>
      </c>
      <c r="N841">
        <v>0</v>
      </c>
    </row>
    <row r="842" spans="1:14" x14ac:dyDescent="0.25">
      <c r="A842" t="s">
        <v>1426</v>
      </c>
      <c r="B842" t="s">
        <v>1548</v>
      </c>
      <c r="C842">
        <v>1000</v>
      </c>
      <c r="D842" t="s">
        <v>16</v>
      </c>
      <c r="E842">
        <v>0</v>
      </c>
      <c r="F842">
        <v>0</v>
      </c>
      <c r="G842">
        <v>1000</v>
      </c>
      <c r="H842" t="s">
        <v>16</v>
      </c>
      <c r="I842" t="s">
        <v>1739</v>
      </c>
      <c r="J842" t="s">
        <v>17</v>
      </c>
      <c r="K842" t="s">
        <v>17</v>
      </c>
      <c r="L842" t="s">
        <v>1741</v>
      </c>
      <c r="M842" t="s">
        <v>18</v>
      </c>
      <c r="N842">
        <v>0</v>
      </c>
    </row>
    <row r="843" spans="1:14" x14ac:dyDescent="0.25">
      <c r="A843" t="s">
        <v>1426</v>
      </c>
      <c r="B843" t="s">
        <v>1549</v>
      </c>
      <c r="C843">
        <v>1000</v>
      </c>
      <c r="D843" t="s">
        <v>16</v>
      </c>
      <c r="E843">
        <v>0</v>
      </c>
      <c r="F843">
        <v>0</v>
      </c>
      <c r="G843">
        <v>1000</v>
      </c>
      <c r="H843" t="s">
        <v>16</v>
      </c>
      <c r="I843" t="s">
        <v>1742</v>
      </c>
      <c r="J843" t="s">
        <v>17</v>
      </c>
      <c r="K843" t="s">
        <v>17</v>
      </c>
      <c r="L843" t="s">
        <v>1744</v>
      </c>
      <c r="M843" t="s">
        <v>18</v>
      </c>
      <c r="N843">
        <v>0</v>
      </c>
    </row>
    <row r="844" spans="1:14" x14ac:dyDescent="0.25">
      <c r="A844" t="s">
        <v>1426</v>
      </c>
      <c r="B844" t="s">
        <v>1550</v>
      </c>
      <c r="C844">
        <v>1000</v>
      </c>
      <c r="D844" t="s">
        <v>16</v>
      </c>
      <c r="E844">
        <v>0</v>
      </c>
      <c r="F844">
        <v>0</v>
      </c>
      <c r="G844">
        <v>1000</v>
      </c>
      <c r="H844" t="s">
        <v>16</v>
      </c>
      <c r="I844" t="s">
        <v>1745</v>
      </c>
      <c r="J844" t="s">
        <v>17</v>
      </c>
      <c r="K844" t="s">
        <v>17</v>
      </c>
      <c r="L844" t="s">
        <v>1747</v>
      </c>
      <c r="M844" t="s">
        <v>18</v>
      </c>
      <c r="N844">
        <v>0</v>
      </c>
    </row>
    <row r="845" spans="1:14" x14ac:dyDescent="0.25">
      <c r="A845" t="s">
        <v>1426</v>
      </c>
      <c r="B845" t="s">
        <v>63</v>
      </c>
      <c r="C845">
        <v>2000</v>
      </c>
      <c r="D845" t="s">
        <v>16</v>
      </c>
      <c r="E845">
        <v>0</v>
      </c>
      <c r="F845">
        <v>0</v>
      </c>
      <c r="G845">
        <v>2000</v>
      </c>
      <c r="H845" t="s">
        <v>16</v>
      </c>
      <c r="I845" t="s">
        <v>1748</v>
      </c>
      <c r="J845" t="s">
        <v>17</v>
      </c>
      <c r="K845" t="s">
        <v>17</v>
      </c>
      <c r="L845" t="s">
        <v>1750</v>
      </c>
      <c r="M845" t="s">
        <v>18</v>
      </c>
      <c r="N845">
        <v>0</v>
      </c>
    </row>
    <row r="846" spans="1:14" x14ac:dyDescent="0.25">
      <c r="A846" t="s">
        <v>1426</v>
      </c>
      <c r="B846" t="s">
        <v>168</v>
      </c>
      <c r="C846">
        <v>2000</v>
      </c>
      <c r="D846" t="s">
        <v>16</v>
      </c>
      <c r="E846">
        <v>0</v>
      </c>
      <c r="F846">
        <v>0</v>
      </c>
      <c r="G846">
        <v>2000</v>
      </c>
      <c r="H846" t="s">
        <v>16</v>
      </c>
      <c r="I846" t="s">
        <v>1751</v>
      </c>
      <c r="J846" t="s">
        <v>17</v>
      </c>
      <c r="K846" t="s">
        <v>17</v>
      </c>
      <c r="L846" t="s">
        <v>1753</v>
      </c>
      <c r="M846" t="s">
        <v>18</v>
      </c>
      <c r="N846">
        <v>0</v>
      </c>
    </row>
    <row r="847" spans="1:14" x14ac:dyDescent="0.25">
      <c r="A847" t="s">
        <v>1426</v>
      </c>
      <c r="B847" t="s">
        <v>1552</v>
      </c>
      <c r="C847">
        <v>9000</v>
      </c>
      <c r="D847" t="s">
        <v>16</v>
      </c>
      <c r="E847">
        <v>0</v>
      </c>
      <c r="F847">
        <v>0</v>
      </c>
      <c r="G847">
        <v>9000</v>
      </c>
      <c r="H847" t="s">
        <v>16</v>
      </c>
      <c r="I847" t="s">
        <v>1754</v>
      </c>
      <c r="J847" t="s">
        <v>17</v>
      </c>
      <c r="K847" t="s">
        <v>17</v>
      </c>
      <c r="L847" t="s">
        <v>1756</v>
      </c>
      <c r="M847" t="s">
        <v>18</v>
      </c>
      <c r="N847">
        <v>0</v>
      </c>
    </row>
    <row r="848" spans="1:14" x14ac:dyDescent="0.25">
      <c r="A848" t="s">
        <v>1426</v>
      </c>
      <c r="B848" t="s">
        <v>5984</v>
      </c>
      <c r="C848">
        <v>1000</v>
      </c>
      <c r="D848" t="s">
        <v>16</v>
      </c>
      <c r="E848">
        <v>0</v>
      </c>
      <c r="F848">
        <v>0</v>
      </c>
      <c r="G848">
        <v>1000</v>
      </c>
      <c r="H848" t="s">
        <v>16</v>
      </c>
      <c r="I848" t="s">
        <v>1757</v>
      </c>
      <c r="J848" t="s">
        <v>17</v>
      </c>
      <c r="K848" t="s">
        <v>17</v>
      </c>
      <c r="L848" t="s">
        <v>1759</v>
      </c>
      <c r="M848" t="s">
        <v>18</v>
      </c>
      <c r="N848">
        <v>0</v>
      </c>
    </row>
    <row r="849" spans="1:14" x14ac:dyDescent="0.25">
      <c r="A849" t="s">
        <v>1426</v>
      </c>
      <c r="B849" t="s">
        <v>5985</v>
      </c>
      <c r="C849">
        <v>1000</v>
      </c>
      <c r="D849" t="s">
        <v>16</v>
      </c>
      <c r="E849">
        <v>0</v>
      </c>
      <c r="F849">
        <v>0</v>
      </c>
      <c r="G849">
        <v>1000</v>
      </c>
      <c r="H849" t="s">
        <v>16</v>
      </c>
      <c r="I849" t="s">
        <v>1760</v>
      </c>
      <c r="J849" t="s">
        <v>17</v>
      </c>
      <c r="K849" t="s">
        <v>17</v>
      </c>
      <c r="L849" t="s">
        <v>1762</v>
      </c>
      <c r="M849" t="s">
        <v>18</v>
      </c>
      <c r="N849">
        <v>0</v>
      </c>
    </row>
    <row r="850" spans="1:14" x14ac:dyDescent="0.25">
      <c r="A850" t="s">
        <v>1426</v>
      </c>
      <c r="B850" t="s">
        <v>1558</v>
      </c>
      <c r="C850">
        <v>1000</v>
      </c>
      <c r="D850" t="s">
        <v>16</v>
      </c>
      <c r="E850">
        <v>0</v>
      </c>
      <c r="F850">
        <v>0</v>
      </c>
      <c r="G850">
        <v>1000</v>
      </c>
      <c r="H850" t="s">
        <v>16</v>
      </c>
      <c r="I850" t="s">
        <v>1763</v>
      </c>
      <c r="J850" t="s">
        <v>17</v>
      </c>
      <c r="K850" t="s">
        <v>17</v>
      </c>
      <c r="L850" t="s">
        <v>1765</v>
      </c>
      <c r="M850" t="s">
        <v>18</v>
      </c>
      <c r="N850">
        <v>0</v>
      </c>
    </row>
    <row r="851" spans="1:14" x14ac:dyDescent="0.25">
      <c r="A851" t="s">
        <v>1426</v>
      </c>
      <c r="B851" t="s">
        <v>1560</v>
      </c>
      <c r="C851">
        <v>137000</v>
      </c>
      <c r="D851" t="s">
        <v>16</v>
      </c>
      <c r="E851">
        <v>0</v>
      </c>
      <c r="F851">
        <v>0</v>
      </c>
      <c r="G851">
        <v>137000</v>
      </c>
      <c r="H851" t="s">
        <v>16</v>
      </c>
      <c r="I851" t="s">
        <v>1766</v>
      </c>
      <c r="J851" t="s">
        <v>17</v>
      </c>
      <c r="K851" t="s">
        <v>17</v>
      </c>
      <c r="L851" t="s">
        <v>1767</v>
      </c>
      <c r="M851" t="s">
        <v>18</v>
      </c>
      <c r="N851">
        <v>0</v>
      </c>
    </row>
    <row r="852" spans="1:14" x14ac:dyDescent="0.25">
      <c r="A852" t="s">
        <v>1426</v>
      </c>
      <c r="B852" t="s">
        <v>1563</v>
      </c>
      <c r="C852">
        <v>3000</v>
      </c>
      <c r="D852" t="s">
        <v>16</v>
      </c>
      <c r="E852">
        <v>0</v>
      </c>
      <c r="F852">
        <v>0</v>
      </c>
      <c r="G852">
        <v>3000</v>
      </c>
      <c r="H852" t="s">
        <v>16</v>
      </c>
      <c r="I852" t="s">
        <v>1768</v>
      </c>
      <c r="J852" t="s">
        <v>17</v>
      </c>
      <c r="K852" t="s">
        <v>17</v>
      </c>
      <c r="L852" t="s">
        <v>1770</v>
      </c>
      <c r="M852" t="s">
        <v>18</v>
      </c>
      <c r="N852">
        <v>0</v>
      </c>
    </row>
    <row r="853" spans="1:14" x14ac:dyDescent="0.25">
      <c r="A853" t="s">
        <v>1426</v>
      </c>
      <c r="B853" t="s">
        <v>1566</v>
      </c>
      <c r="C853">
        <v>1000</v>
      </c>
      <c r="D853" t="s">
        <v>16</v>
      </c>
      <c r="E853">
        <v>0</v>
      </c>
      <c r="F853">
        <v>0</v>
      </c>
      <c r="G853">
        <v>1000</v>
      </c>
      <c r="H853" t="s">
        <v>16</v>
      </c>
      <c r="I853" t="s">
        <v>1771</v>
      </c>
      <c r="J853" t="s">
        <v>17</v>
      </c>
      <c r="K853" t="s">
        <v>17</v>
      </c>
      <c r="L853" t="s">
        <v>1773</v>
      </c>
      <c r="M853" t="s">
        <v>18</v>
      </c>
      <c r="N853">
        <v>0</v>
      </c>
    </row>
    <row r="854" spans="1:14" x14ac:dyDescent="0.25">
      <c r="A854" t="s">
        <v>1426</v>
      </c>
      <c r="B854" t="s">
        <v>1569</v>
      </c>
      <c r="C854">
        <v>1000</v>
      </c>
      <c r="D854" t="s">
        <v>16</v>
      </c>
      <c r="E854">
        <v>0</v>
      </c>
      <c r="F854">
        <v>0</v>
      </c>
      <c r="G854">
        <v>1000</v>
      </c>
      <c r="H854" t="s">
        <v>16</v>
      </c>
      <c r="I854" t="s">
        <v>1774</v>
      </c>
      <c r="J854" t="s">
        <v>17</v>
      </c>
      <c r="K854" t="s">
        <v>17</v>
      </c>
      <c r="L854" t="s">
        <v>1776</v>
      </c>
      <c r="M854" t="s">
        <v>18</v>
      </c>
      <c r="N854">
        <v>0</v>
      </c>
    </row>
    <row r="855" spans="1:14" x14ac:dyDescent="0.25">
      <c r="A855" t="s">
        <v>1426</v>
      </c>
      <c r="B855" t="s">
        <v>69</v>
      </c>
      <c r="C855">
        <v>200000</v>
      </c>
      <c r="D855" t="s">
        <v>16</v>
      </c>
      <c r="E855">
        <v>0</v>
      </c>
      <c r="F855">
        <v>0</v>
      </c>
      <c r="G855">
        <v>200000</v>
      </c>
      <c r="H855" t="s">
        <v>16</v>
      </c>
      <c r="I855" t="s">
        <v>1777</v>
      </c>
      <c r="J855" t="s">
        <v>17</v>
      </c>
      <c r="K855" t="s">
        <v>17</v>
      </c>
      <c r="L855" t="s">
        <v>1779</v>
      </c>
      <c r="M855" t="s">
        <v>18</v>
      </c>
      <c r="N855">
        <v>0</v>
      </c>
    </row>
    <row r="856" spans="1:14" x14ac:dyDescent="0.25">
      <c r="A856" t="s">
        <v>1426</v>
      </c>
      <c r="B856" t="s">
        <v>1574</v>
      </c>
      <c r="C856">
        <v>9000</v>
      </c>
      <c r="D856" t="s">
        <v>16</v>
      </c>
      <c r="E856">
        <v>0</v>
      </c>
      <c r="F856">
        <v>0</v>
      </c>
      <c r="G856">
        <v>9000</v>
      </c>
      <c r="H856" t="s">
        <v>16</v>
      </c>
      <c r="I856" t="s">
        <v>1780</v>
      </c>
      <c r="J856" t="s">
        <v>17</v>
      </c>
      <c r="K856" t="s">
        <v>17</v>
      </c>
      <c r="L856" t="s">
        <v>1781</v>
      </c>
      <c r="M856" t="s">
        <v>18</v>
      </c>
      <c r="N856">
        <v>0</v>
      </c>
    </row>
    <row r="857" spans="1:14" x14ac:dyDescent="0.25">
      <c r="A857" t="s">
        <v>1426</v>
      </c>
      <c r="B857" t="s">
        <v>1577</v>
      </c>
      <c r="C857">
        <v>1000</v>
      </c>
      <c r="D857" t="s">
        <v>16</v>
      </c>
      <c r="E857">
        <v>0</v>
      </c>
      <c r="F857">
        <v>0</v>
      </c>
      <c r="G857">
        <v>1000</v>
      </c>
      <c r="H857" t="s">
        <v>16</v>
      </c>
      <c r="I857" t="s">
        <v>1782</v>
      </c>
      <c r="J857" t="s">
        <v>17</v>
      </c>
      <c r="K857" t="s">
        <v>17</v>
      </c>
      <c r="L857" t="s">
        <v>1784</v>
      </c>
      <c r="M857" t="s">
        <v>18</v>
      </c>
      <c r="N857">
        <v>0</v>
      </c>
    </row>
    <row r="858" spans="1:14" x14ac:dyDescent="0.25">
      <c r="A858" t="s">
        <v>1426</v>
      </c>
      <c r="B858" t="s">
        <v>1580</v>
      </c>
      <c r="C858">
        <v>1000</v>
      </c>
      <c r="D858" t="s">
        <v>16</v>
      </c>
      <c r="E858">
        <v>0</v>
      </c>
      <c r="F858">
        <v>0</v>
      </c>
      <c r="G858">
        <v>1000</v>
      </c>
      <c r="H858" t="s">
        <v>16</v>
      </c>
      <c r="I858" t="s">
        <v>1785</v>
      </c>
      <c r="J858" t="s">
        <v>17</v>
      </c>
      <c r="K858" t="s">
        <v>17</v>
      </c>
      <c r="L858" t="s">
        <v>1787</v>
      </c>
      <c r="M858" t="s">
        <v>18</v>
      </c>
      <c r="N858">
        <v>0</v>
      </c>
    </row>
    <row r="859" spans="1:14" x14ac:dyDescent="0.25">
      <c r="A859" t="s">
        <v>1426</v>
      </c>
      <c r="B859" t="s">
        <v>1583</v>
      </c>
      <c r="C859">
        <v>1000</v>
      </c>
      <c r="D859" t="s">
        <v>16</v>
      </c>
      <c r="E859">
        <v>0</v>
      </c>
      <c r="F859">
        <v>0</v>
      </c>
      <c r="G859">
        <v>1000</v>
      </c>
      <c r="H859" t="s">
        <v>16</v>
      </c>
      <c r="I859" t="s">
        <v>1788</v>
      </c>
      <c r="J859" t="s">
        <v>17</v>
      </c>
      <c r="K859" t="s">
        <v>17</v>
      </c>
      <c r="L859" t="s">
        <v>1790</v>
      </c>
      <c r="M859" t="s">
        <v>18</v>
      </c>
      <c r="N859">
        <v>0</v>
      </c>
    </row>
    <row r="860" spans="1:14" x14ac:dyDescent="0.25">
      <c r="A860" t="s">
        <v>1426</v>
      </c>
      <c r="B860" t="s">
        <v>1586</v>
      </c>
      <c r="C860">
        <v>1000</v>
      </c>
      <c r="D860" t="s">
        <v>16</v>
      </c>
      <c r="E860">
        <v>0</v>
      </c>
      <c r="F860">
        <v>0</v>
      </c>
      <c r="G860">
        <v>1000</v>
      </c>
      <c r="H860" t="s">
        <v>16</v>
      </c>
      <c r="I860" t="s">
        <v>1791</v>
      </c>
      <c r="J860" t="s">
        <v>17</v>
      </c>
      <c r="K860" t="s">
        <v>17</v>
      </c>
      <c r="L860" t="s">
        <v>1793</v>
      </c>
      <c r="M860" t="s">
        <v>18</v>
      </c>
      <c r="N860">
        <v>0</v>
      </c>
    </row>
    <row r="861" spans="1:14" x14ac:dyDescent="0.25">
      <c r="A861" t="s">
        <v>1426</v>
      </c>
      <c r="B861" t="s">
        <v>1589</v>
      </c>
      <c r="C861">
        <v>1000</v>
      </c>
      <c r="D861" t="s">
        <v>16</v>
      </c>
      <c r="E861">
        <v>0</v>
      </c>
      <c r="F861">
        <v>0</v>
      </c>
      <c r="G861">
        <v>1000</v>
      </c>
      <c r="H861" t="s">
        <v>16</v>
      </c>
      <c r="I861" t="s">
        <v>1794</v>
      </c>
      <c r="J861" t="s">
        <v>17</v>
      </c>
      <c r="K861" t="s">
        <v>17</v>
      </c>
      <c r="L861" t="s">
        <v>1796</v>
      </c>
      <c r="M861" t="s">
        <v>18</v>
      </c>
      <c r="N861">
        <v>0</v>
      </c>
    </row>
    <row r="862" spans="1:14" x14ac:dyDescent="0.25">
      <c r="A862" t="s">
        <v>1426</v>
      </c>
      <c r="B862" t="s">
        <v>1590</v>
      </c>
      <c r="C862">
        <v>1000</v>
      </c>
      <c r="D862" t="s">
        <v>16</v>
      </c>
      <c r="E862">
        <v>0</v>
      </c>
      <c r="F862">
        <v>0</v>
      </c>
      <c r="G862">
        <v>1000</v>
      </c>
      <c r="H862" t="s">
        <v>16</v>
      </c>
      <c r="I862" t="s">
        <v>1797</v>
      </c>
      <c r="J862" t="s">
        <v>17</v>
      </c>
      <c r="K862" t="s">
        <v>17</v>
      </c>
      <c r="L862" t="s">
        <v>1799</v>
      </c>
      <c r="M862" t="s">
        <v>18</v>
      </c>
      <c r="N862">
        <v>0</v>
      </c>
    </row>
    <row r="863" spans="1:14" x14ac:dyDescent="0.25">
      <c r="A863" t="s">
        <v>1426</v>
      </c>
      <c r="B863" t="s">
        <v>1593</v>
      </c>
      <c r="C863">
        <v>1000</v>
      </c>
      <c r="D863" t="s">
        <v>16</v>
      </c>
      <c r="E863">
        <v>0</v>
      </c>
      <c r="F863">
        <v>0</v>
      </c>
      <c r="G863">
        <v>1000</v>
      </c>
      <c r="H863" t="s">
        <v>16</v>
      </c>
      <c r="I863" t="s">
        <v>1800</v>
      </c>
      <c r="J863" t="s">
        <v>17</v>
      </c>
      <c r="K863" t="s">
        <v>17</v>
      </c>
      <c r="L863" t="s">
        <v>1802</v>
      </c>
      <c r="M863" t="s">
        <v>18</v>
      </c>
      <c r="N863">
        <v>0</v>
      </c>
    </row>
    <row r="864" spans="1:14" x14ac:dyDescent="0.25">
      <c r="A864" t="s">
        <v>1426</v>
      </c>
      <c r="B864" t="s">
        <v>1594</v>
      </c>
      <c r="C864">
        <v>1000</v>
      </c>
      <c r="D864" t="s">
        <v>16</v>
      </c>
      <c r="E864">
        <v>0</v>
      </c>
      <c r="F864">
        <v>0</v>
      </c>
      <c r="G864">
        <v>1000</v>
      </c>
      <c r="H864" t="s">
        <v>16</v>
      </c>
      <c r="I864" t="s">
        <v>1803</v>
      </c>
      <c r="J864" t="s">
        <v>17</v>
      </c>
      <c r="K864" t="s">
        <v>17</v>
      </c>
      <c r="L864" t="s">
        <v>1805</v>
      </c>
      <c r="M864" t="s">
        <v>18</v>
      </c>
      <c r="N864">
        <v>0</v>
      </c>
    </row>
    <row r="865" spans="1:14" x14ac:dyDescent="0.25">
      <c r="A865" t="s">
        <v>1426</v>
      </c>
      <c r="B865" t="s">
        <v>1595</v>
      </c>
      <c r="C865">
        <v>1000</v>
      </c>
      <c r="D865" t="s">
        <v>16</v>
      </c>
      <c r="E865">
        <v>0</v>
      </c>
      <c r="F865">
        <v>0</v>
      </c>
      <c r="G865">
        <v>1000</v>
      </c>
      <c r="H865" t="s">
        <v>16</v>
      </c>
      <c r="I865" t="s">
        <v>1806</v>
      </c>
      <c r="J865" t="s">
        <v>17</v>
      </c>
      <c r="K865" t="s">
        <v>17</v>
      </c>
      <c r="L865" t="s">
        <v>1808</v>
      </c>
      <c r="M865" t="s">
        <v>18</v>
      </c>
      <c r="N865">
        <v>0</v>
      </c>
    </row>
    <row r="866" spans="1:14" x14ac:dyDescent="0.25">
      <c r="A866" t="s">
        <v>1426</v>
      </c>
      <c r="B866" t="s">
        <v>1598</v>
      </c>
      <c r="C866">
        <v>2000</v>
      </c>
      <c r="D866" t="s">
        <v>16</v>
      </c>
      <c r="E866">
        <v>0</v>
      </c>
      <c r="F866">
        <v>0</v>
      </c>
      <c r="G866">
        <v>2000</v>
      </c>
      <c r="H866" t="s">
        <v>16</v>
      </c>
      <c r="I866" t="s">
        <v>1809</v>
      </c>
      <c r="J866" t="s">
        <v>17</v>
      </c>
      <c r="K866" t="s">
        <v>17</v>
      </c>
      <c r="L866" t="s">
        <v>1811</v>
      </c>
      <c r="M866" t="s">
        <v>18</v>
      </c>
      <c r="N866">
        <v>0</v>
      </c>
    </row>
    <row r="867" spans="1:14" x14ac:dyDescent="0.25">
      <c r="A867" t="s">
        <v>1426</v>
      </c>
      <c r="B867" t="s">
        <v>1601</v>
      </c>
      <c r="C867">
        <v>2000</v>
      </c>
      <c r="D867" t="s">
        <v>16</v>
      </c>
      <c r="E867">
        <v>0</v>
      </c>
      <c r="F867">
        <v>0</v>
      </c>
      <c r="G867">
        <v>2000</v>
      </c>
      <c r="H867" t="s">
        <v>16</v>
      </c>
      <c r="I867" t="s">
        <v>1812</v>
      </c>
      <c r="J867" t="s">
        <v>17</v>
      </c>
      <c r="K867" t="s">
        <v>17</v>
      </c>
      <c r="L867" t="s">
        <v>1814</v>
      </c>
      <c r="M867" t="s">
        <v>18</v>
      </c>
      <c r="N867">
        <v>0</v>
      </c>
    </row>
    <row r="868" spans="1:14" x14ac:dyDescent="0.25">
      <c r="A868" t="s">
        <v>1426</v>
      </c>
      <c r="B868" t="s">
        <v>1604</v>
      </c>
      <c r="C868">
        <v>1000</v>
      </c>
      <c r="D868" t="s">
        <v>16</v>
      </c>
      <c r="E868">
        <v>0</v>
      </c>
      <c r="F868">
        <v>0</v>
      </c>
      <c r="G868">
        <v>1000</v>
      </c>
      <c r="H868" t="s">
        <v>16</v>
      </c>
      <c r="I868" t="s">
        <v>1815</v>
      </c>
      <c r="J868" t="s">
        <v>17</v>
      </c>
      <c r="K868" t="s">
        <v>17</v>
      </c>
      <c r="L868" t="s">
        <v>1817</v>
      </c>
      <c r="M868" t="s">
        <v>18</v>
      </c>
      <c r="N868">
        <v>0</v>
      </c>
    </row>
    <row r="869" spans="1:14" x14ac:dyDescent="0.25">
      <c r="A869" t="s">
        <v>1426</v>
      </c>
      <c r="B869" t="s">
        <v>5986</v>
      </c>
      <c r="C869">
        <v>1000</v>
      </c>
      <c r="D869" t="s">
        <v>16</v>
      </c>
      <c r="E869">
        <v>0</v>
      </c>
      <c r="F869">
        <v>0</v>
      </c>
      <c r="G869">
        <v>1000</v>
      </c>
      <c r="H869" t="s">
        <v>16</v>
      </c>
      <c r="I869" t="s">
        <v>1818</v>
      </c>
      <c r="J869" t="s">
        <v>17</v>
      </c>
      <c r="K869" t="s">
        <v>17</v>
      </c>
      <c r="L869" t="s">
        <v>1820</v>
      </c>
      <c r="M869" t="s">
        <v>18</v>
      </c>
      <c r="N869">
        <v>0</v>
      </c>
    </row>
    <row r="870" spans="1:14" x14ac:dyDescent="0.25">
      <c r="A870" t="s">
        <v>1426</v>
      </c>
      <c r="B870" t="s">
        <v>5773</v>
      </c>
      <c r="C870">
        <v>1000</v>
      </c>
      <c r="D870" t="s">
        <v>16</v>
      </c>
      <c r="E870">
        <v>0</v>
      </c>
      <c r="F870">
        <v>0</v>
      </c>
      <c r="G870">
        <v>1000</v>
      </c>
      <c r="H870" t="s">
        <v>16</v>
      </c>
      <c r="I870" t="s">
        <v>1821</v>
      </c>
      <c r="J870" t="s">
        <v>17</v>
      </c>
      <c r="K870" t="s">
        <v>17</v>
      </c>
      <c r="L870" t="s">
        <v>1823</v>
      </c>
      <c r="M870" t="s">
        <v>18</v>
      </c>
      <c r="N870">
        <v>0</v>
      </c>
    </row>
    <row r="871" spans="1:14" x14ac:dyDescent="0.25">
      <c r="A871" t="s">
        <v>1426</v>
      </c>
      <c r="B871" t="s">
        <v>1611</v>
      </c>
      <c r="C871">
        <v>1000</v>
      </c>
      <c r="D871" t="s">
        <v>16</v>
      </c>
      <c r="E871">
        <v>0</v>
      </c>
      <c r="F871">
        <v>0</v>
      </c>
      <c r="G871">
        <v>1000</v>
      </c>
      <c r="H871" t="s">
        <v>16</v>
      </c>
      <c r="I871" t="s">
        <v>1824</v>
      </c>
      <c r="J871" t="s">
        <v>17</v>
      </c>
      <c r="K871" t="s">
        <v>17</v>
      </c>
      <c r="L871" t="s">
        <v>1826</v>
      </c>
      <c r="M871" t="s">
        <v>18</v>
      </c>
      <c r="N871">
        <v>0</v>
      </c>
    </row>
    <row r="872" spans="1:14" x14ac:dyDescent="0.25">
      <c r="A872" t="s">
        <v>1426</v>
      </c>
      <c r="B872" t="s">
        <v>1614</v>
      </c>
      <c r="C872">
        <v>6000</v>
      </c>
      <c r="D872" t="s">
        <v>16</v>
      </c>
      <c r="E872">
        <v>0</v>
      </c>
      <c r="F872">
        <v>0</v>
      </c>
      <c r="G872">
        <v>6000</v>
      </c>
      <c r="H872" t="s">
        <v>16</v>
      </c>
      <c r="I872" t="s">
        <v>1827</v>
      </c>
      <c r="J872" t="s">
        <v>17</v>
      </c>
      <c r="K872" t="s">
        <v>17</v>
      </c>
      <c r="L872" t="s">
        <v>1829</v>
      </c>
      <c r="M872" t="s">
        <v>18</v>
      </c>
      <c r="N872">
        <v>0</v>
      </c>
    </row>
    <row r="873" spans="1:14" x14ac:dyDescent="0.25">
      <c r="A873" t="s">
        <v>1426</v>
      </c>
      <c r="B873" t="s">
        <v>1617</v>
      </c>
      <c r="C873">
        <v>1000</v>
      </c>
      <c r="D873" t="s">
        <v>16</v>
      </c>
      <c r="E873">
        <v>0</v>
      </c>
      <c r="F873">
        <v>0</v>
      </c>
      <c r="G873">
        <v>1000</v>
      </c>
      <c r="H873" t="s">
        <v>16</v>
      </c>
      <c r="I873" t="s">
        <v>1830</v>
      </c>
      <c r="J873" t="s">
        <v>17</v>
      </c>
      <c r="K873" t="s">
        <v>17</v>
      </c>
      <c r="L873" t="s">
        <v>1832</v>
      </c>
      <c r="M873" t="s">
        <v>18</v>
      </c>
      <c r="N873">
        <v>0</v>
      </c>
    </row>
    <row r="874" spans="1:14" x14ac:dyDescent="0.25">
      <c r="A874" t="s">
        <v>1426</v>
      </c>
      <c r="B874" t="s">
        <v>1620</v>
      </c>
      <c r="C874">
        <v>1000</v>
      </c>
      <c r="D874" t="s">
        <v>16</v>
      </c>
      <c r="E874">
        <v>0</v>
      </c>
      <c r="F874">
        <v>0</v>
      </c>
      <c r="G874">
        <v>1000</v>
      </c>
      <c r="H874" t="s">
        <v>16</v>
      </c>
      <c r="I874" t="s">
        <v>1833</v>
      </c>
      <c r="J874" t="s">
        <v>17</v>
      </c>
      <c r="K874" t="s">
        <v>17</v>
      </c>
      <c r="L874" t="s">
        <v>1834</v>
      </c>
      <c r="M874" t="s">
        <v>18</v>
      </c>
      <c r="N874">
        <v>0</v>
      </c>
    </row>
    <row r="875" spans="1:14" x14ac:dyDescent="0.25">
      <c r="A875" t="s">
        <v>1426</v>
      </c>
      <c r="B875" t="s">
        <v>1623</v>
      </c>
      <c r="C875">
        <v>1000</v>
      </c>
      <c r="D875" t="s">
        <v>16</v>
      </c>
      <c r="E875">
        <v>0</v>
      </c>
      <c r="F875">
        <v>0</v>
      </c>
      <c r="G875">
        <v>1000</v>
      </c>
      <c r="H875" t="s">
        <v>16</v>
      </c>
      <c r="I875" t="s">
        <v>1835</v>
      </c>
      <c r="J875" t="s">
        <v>17</v>
      </c>
      <c r="K875" t="s">
        <v>17</v>
      </c>
      <c r="L875" t="s">
        <v>1837</v>
      </c>
      <c r="M875" t="s">
        <v>18</v>
      </c>
      <c r="N875">
        <v>0</v>
      </c>
    </row>
    <row r="876" spans="1:14" x14ac:dyDescent="0.25">
      <c r="A876" t="s">
        <v>1426</v>
      </c>
      <c r="B876" t="s">
        <v>1626</v>
      </c>
      <c r="C876">
        <v>313000</v>
      </c>
      <c r="D876" t="s">
        <v>16</v>
      </c>
      <c r="E876">
        <v>0</v>
      </c>
      <c r="F876">
        <v>0</v>
      </c>
      <c r="G876">
        <v>313000</v>
      </c>
      <c r="H876" t="s">
        <v>16</v>
      </c>
      <c r="I876" t="s">
        <v>1838</v>
      </c>
      <c r="J876" t="s">
        <v>17</v>
      </c>
      <c r="K876" t="s">
        <v>17</v>
      </c>
      <c r="L876" t="s">
        <v>1840</v>
      </c>
      <c r="M876" t="s">
        <v>18</v>
      </c>
      <c r="N876">
        <v>0</v>
      </c>
    </row>
    <row r="877" spans="1:14" x14ac:dyDescent="0.25">
      <c r="A877" t="s">
        <v>1426</v>
      </c>
      <c r="B877" t="s">
        <v>1629</v>
      </c>
      <c r="C877">
        <v>59000</v>
      </c>
      <c r="D877" t="s">
        <v>16</v>
      </c>
      <c r="E877">
        <v>0</v>
      </c>
      <c r="F877">
        <v>0</v>
      </c>
      <c r="G877">
        <v>59000</v>
      </c>
      <c r="H877" t="s">
        <v>16</v>
      </c>
      <c r="I877" t="s">
        <v>1841</v>
      </c>
      <c r="J877" t="s">
        <v>17</v>
      </c>
      <c r="K877" t="s">
        <v>17</v>
      </c>
      <c r="L877" t="s">
        <v>1843</v>
      </c>
      <c r="M877" t="s">
        <v>18</v>
      </c>
      <c r="N877">
        <v>0</v>
      </c>
    </row>
    <row r="878" spans="1:14" x14ac:dyDescent="0.25">
      <c r="A878" t="s">
        <v>1426</v>
      </c>
      <c r="B878" t="s">
        <v>1632</v>
      </c>
      <c r="C878">
        <v>13000</v>
      </c>
      <c r="D878" t="s">
        <v>16</v>
      </c>
      <c r="E878">
        <v>0</v>
      </c>
      <c r="F878">
        <v>0</v>
      </c>
      <c r="G878">
        <v>13000</v>
      </c>
      <c r="H878" t="s">
        <v>16</v>
      </c>
      <c r="I878" t="s">
        <v>1844</v>
      </c>
      <c r="J878" t="s">
        <v>17</v>
      </c>
      <c r="K878" t="s">
        <v>17</v>
      </c>
      <c r="L878" t="s">
        <v>1846</v>
      </c>
      <c r="M878" t="s">
        <v>18</v>
      </c>
      <c r="N878">
        <v>0</v>
      </c>
    </row>
    <row r="879" spans="1:14" x14ac:dyDescent="0.25">
      <c r="A879" t="s">
        <v>1426</v>
      </c>
      <c r="B879" t="s">
        <v>1635</v>
      </c>
      <c r="C879">
        <v>13000</v>
      </c>
      <c r="D879" t="s">
        <v>16</v>
      </c>
      <c r="E879">
        <v>0</v>
      </c>
      <c r="F879">
        <v>0</v>
      </c>
      <c r="G879">
        <v>13000</v>
      </c>
      <c r="H879" t="s">
        <v>16</v>
      </c>
      <c r="I879" t="s">
        <v>1847</v>
      </c>
      <c r="J879" t="s">
        <v>17</v>
      </c>
      <c r="K879" t="s">
        <v>17</v>
      </c>
      <c r="L879" t="s">
        <v>1849</v>
      </c>
      <c r="M879" t="s">
        <v>18</v>
      </c>
      <c r="N879">
        <v>0</v>
      </c>
    </row>
    <row r="880" spans="1:14" x14ac:dyDescent="0.25">
      <c r="A880" t="s">
        <v>1426</v>
      </c>
      <c r="B880" t="s">
        <v>1638</v>
      </c>
      <c r="C880">
        <v>28000</v>
      </c>
      <c r="D880" t="s">
        <v>16</v>
      </c>
      <c r="E880">
        <v>0</v>
      </c>
      <c r="F880">
        <v>0</v>
      </c>
      <c r="G880">
        <v>28000</v>
      </c>
      <c r="H880" t="s">
        <v>16</v>
      </c>
      <c r="I880" t="s">
        <v>1850</v>
      </c>
      <c r="J880" t="s">
        <v>17</v>
      </c>
      <c r="K880" t="s">
        <v>17</v>
      </c>
      <c r="L880" t="s">
        <v>1852</v>
      </c>
      <c r="M880" t="s">
        <v>18</v>
      </c>
      <c r="N880">
        <v>0</v>
      </c>
    </row>
    <row r="881" spans="1:14" x14ac:dyDescent="0.25">
      <c r="A881" t="s">
        <v>1426</v>
      </c>
      <c r="B881" t="s">
        <v>1641</v>
      </c>
      <c r="C881">
        <v>33000</v>
      </c>
      <c r="D881" t="s">
        <v>16</v>
      </c>
      <c r="E881">
        <v>0</v>
      </c>
      <c r="F881">
        <v>0</v>
      </c>
      <c r="G881">
        <v>33000</v>
      </c>
      <c r="H881" t="s">
        <v>16</v>
      </c>
      <c r="I881" t="s">
        <v>1853</v>
      </c>
      <c r="J881" t="s">
        <v>17</v>
      </c>
      <c r="K881" t="s">
        <v>17</v>
      </c>
      <c r="L881" t="s">
        <v>1855</v>
      </c>
      <c r="M881" t="s">
        <v>18</v>
      </c>
      <c r="N881">
        <v>0</v>
      </c>
    </row>
    <row r="882" spans="1:14" x14ac:dyDescent="0.25">
      <c r="A882" t="s">
        <v>1426</v>
      </c>
      <c r="B882" t="s">
        <v>1644</v>
      </c>
      <c r="C882">
        <v>654000</v>
      </c>
      <c r="D882" t="s">
        <v>16</v>
      </c>
      <c r="E882">
        <v>0</v>
      </c>
      <c r="F882">
        <v>0</v>
      </c>
      <c r="G882">
        <v>654000</v>
      </c>
      <c r="H882" t="s">
        <v>16</v>
      </c>
      <c r="I882" t="s">
        <v>1856</v>
      </c>
      <c r="J882" t="s">
        <v>17</v>
      </c>
      <c r="K882" t="s">
        <v>17</v>
      </c>
      <c r="L882" t="s">
        <v>1858</v>
      </c>
      <c r="M882" t="s">
        <v>18</v>
      </c>
      <c r="N882">
        <v>0</v>
      </c>
    </row>
    <row r="883" spans="1:14" x14ac:dyDescent="0.25">
      <c r="A883" t="s">
        <v>1426</v>
      </c>
      <c r="B883" t="s">
        <v>1647</v>
      </c>
      <c r="C883">
        <v>3640</v>
      </c>
      <c r="D883" t="s">
        <v>16</v>
      </c>
      <c r="E883">
        <v>0</v>
      </c>
      <c r="F883">
        <v>0</v>
      </c>
      <c r="G883">
        <v>3640</v>
      </c>
      <c r="H883" t="s">
        <v>16</v>
      </c>
      <c r="I883" t="s">
        <v>1859</v>
      </c>
      <c r="J883" t="s">
        <v>17</v>
      </c>
      <c r="K883" t="s">
        <v>17</v>
      </c>
      <c r="L883" t="s">
        <v>1861</v>
      </c>
      <c r="M883" t="s">
        <v>18</v>
      </c>
      <c r="N883">
        <v>0</v>
      </c>
    </row>
    <row r="884" spans="1:14" x14ac:dyDescent="0.25">
      <c r="A884" t="s">
        <v>1426</v>
      </c>
      <c r="B884" t="s">
        <v>334</v>
      </c>
      <c r="C884">
        <v>20000</v>
      </c>
      <c r="D884" t="s">
        <v>16</v>
      </c>
      <c r="E884">
        <v>0</v>
      </c>
      <c r="F884">
        <v>0</v>
      </c>
      <c r="G884">
        <v>20000</v>
      </c>
      <c r="H884" t="s">
        <v>16</v>
      </c>
      <c r="I884" t="s">
        <v>1862</v>
      </c>
      <c r="J884" t="s">
        <v>17</v>
      </c>
      <c r="K884" t="s">
        <v>17</v>
      </c>
      <c r="L884" t="s">
        <v>1864</v>
      </c>
      <c r="M884" t="s">
        <v>18</v>
      </c>
      <c r="N884">
        <v>0</v>
      </c>
    </row>
    <row r="885" spans="1:14" x14ac:dyDescent="0.25">
      <c r="A885" t="s">
        <v>1426</v>
      </c>
      <c r="B885" t="s">
        <v>404</v>
      </c>
      <c r="C885">
        <v>13000</v>
      </c>
      <c r="D885" t="s">
        <v>16</v>
      </c>
      <c r="E885">
        <v>0</v>
      </c>
      <c r="F885">
        <v>0</v>
      </c>
      <c r="G885">
        <v>13000</v>
      </c>
      <c r="H885" t="s">
        <v>16</v>
      </c>
      <c r="I885" t="s">
        <v>1865</v>
      </c>
      <c r="J885" t="s">
        <v>17</v>
      </c>
      <c r="K885" t="s">
        <v>17</v>
      </c>
      <c r="L885" t="s">
        <v>1867</v>
      </c>
      <c r="M885" t="s">
        <v>18</v>
      </c>
      <c r="N885">
        <v>0</v>
      </c>
    </row>
    <row r="886" spans="1:14" x14ac:dyDescent="0.25">
      <c r="A886" t="s">
        <v>1426</v>
      </c>
      <c r="B886" t="s">
        <v>304</v>
      </c>
      <c r="C886">
        <v>603986.56999999995</v>
      </c>
      <c r="D886" t="s">
        <v>16</v>
      </c>
      <c r="E886">
        <v>0</v>
      </c>
      <c r="F886">
        <v>0</v>
      </c>
      <c r="G886">
        <v>603986.56999999995</v>
      </c>
      <c r="H886" t="s">
        <v>16</v>
      </c>
      <c r="I886" t="s">
        <v>1868</v>
      </c>
      <c r="J886" t="s">
        <v>17</v>
      </c>
      <c r="K886" t="s">
        <v>17</v>
      </c>
      <c r="L886" t="s">
        <v>1870</v>
      </c>
      <c r="M886" t="s">
        <v>18</v>
      </c>
      <c r="N886">
        <v>0</v>
      </c>
    </row>
    <row r="887" spans="1:14" x14ac:dyDescent="0.25">
      <c r="A887" t="s">
        <v>1426</v>
      </c>
      <c r="B887" t="s">
        <v>1656</v>
      </c>
      <c r="C887">
        <v>29460</v>
      </c>
      <c r="D887" t="s">
        <v>16</v>
      </c>
      <c r="E887">
        <v>0</v>
      </c>
      <c r="F887">
        <v>0</v>
      </c>
      <c r="G887">
        <v>29460</v>
      </c>
      <c r="H887" t="s">
        <v>16</v>
      </c>
      <c r="I887" t="s">
        <v>1871</v>
      </c>
      <c r="J887" t="s">
        <v>17</v>
      </c>
      <c r="K887" t="s">
        <v>17</v>
      </c>
      <c r="L887" t="s">
        <v>1873</v>
      </c>
      <c r="M887" t="s">
        <v>18</v>
      </c>
      <c r="N887">
        <v>0</v>
      </c>
    </row>
    <row r="888" spans="1:14" x14ac:dyDescent="0.25">
      <c r="A888" t="s">
        <v>1426</v>
      </c>
      <c r="B888" t="s">
        <v>274</v>
      </c>
      <c r="C888">
        <v>34460</v>
      </c>
      <c r="D888" t="s">
        <v>16</v>
      </c>
      <c r="E888">
        <v>0</v>
      </c>
      <c r="F888">
        <v>0</v>
      </c>
      <c r="G888">
        <v>34460</v>
      </c>
      <c r="H888" t="s">
        <v>16</v>
      </c>
      <c r="I888" t="s">
        <v>1874</v>
      </c>
      <c r="J888" t="s">
        <v>17</v>
      </c>
      <c r="K888" t="s">
        <v>17</v>
      </c>
      <c r="L888" t="s">
        <v>1875</v>
      </c>
      <c r="M888" t="s">
        <v>18</v>
      </c>
      <c r="N888">
        <v>0</v>
      </c>
    </row>
    <row r="889" spans="1:14" x14ac:dyDescent="0.25">
      <c r="A889" t="s">
        <v>1426</v>
      </c>
      <c r="B889" t="s">
        <v>45</v>
      </c>
      <c r="C889">
        <v>40000</v>
      </c>
      <c r="D889" t="s">
        <v>16</v>
      </c>
      <c r="E889">
        <v>0</v>
      </c>
      <c r="F889">
        <v>0</v>
      </c>
      <c r="G889">
        <v>40000</v>
      </c>
      <c r="H889" t="s">
        <v>16</v>
      </c>
      <c r="I889" t="s">
        <v>1876</v>
      </c>
      <c r="J889" t="s">
        <v>17</v>
      </c>
      <c r="K889" t="s">
        <v>17</v>
      </c>
      <c r="L889" t="s">
        <v>1878</v>
      </c>
      <c r="M889" t="s">
        <v>18</v>
      </c>
      <c r="N889">
        <v>0</v>
      </c>
    </row>
    <row r="890" spans="1:14" x14ac:dyDescent="0.25">
      <c r="A890" t="s">
        <v>1426</v>
      </c>
      <c r="B890" t="s">
        <v>5987</v>
      </c>
      <c r="C890">
        <v>172013.43</v>
      </c>
      <c r="D890" t="s">
        <v>16</v>
      </c>
      <c r="E890">
        <v>0</v>
      </c>
      <c r="F890">
        <v>0</v>
      </c>
      <c r="G890">
        <v>172013.43</v>
      </c>
      <c r="H890" t="s">
        <v>16</v>
      </c>
      <c r="I890" t="s">
        <v>1879</v>
      </c>
      <c r="J890" t="s">
        <v>17</v>
      </c>
      <c r="K890" t="s">
        <v>17</v>
      </c>
      <c r="L890" t="s">
        <v>1881</v>
      </c>
      <c r="M890" t="s">
        <v>18</v>
      </c>
      <c r="N890">
        <v>0</v>
      </c>
    </row>
    <row r="891" spans="1:14" x14ac:dyDescent="0.25">
      <c r="A891" t="s">
        <v>1426</v>
      </c>
      <c r="B891" t="s">
        <v>5988</v>
      </c>
      <c r="C891">
        <v>274000</v>
      </c>
      <c r="D891" t="s">
        <v>16</v>
      </c>
      <c r="E891">
        <v>0</v>
      </c>
      <c r="F891">
        <v>0</v>
      </c>
      <c r="G891">
        <v>274000</v>
      </c>
      <c r="H891" t="s">
        <v>16</v>
      </c>
      <c r="I891" t="s">
        <v>1882</v>
      </c>
      <c r="J891" t="s">
        <v>17</v>
      </c>
      <c r="K891" t="s">
        <v>17</v>
      </c>
      <c r="L891" t="s">
        <v>1884</v>
      </c>
      <c r="M891" t="s">
        <v>18</v>
      </c>
      <c r="N891">
        <v>0</v>
      </c>
    </row>
    <row r="892" spans="1:14" x14ac:dyDescent="0.25">
      <c r="A892" t="s">
        <v>1426</v>
      </c>
      <c r="B892" t="s">
        <v>5989</v>
      </c>
      <c r="C892">
        <v>250000</v>
      </c>
      <c r="D892" t="s">
        <v>16</v>
      </c>
      <c r="E892">
        <v>0</v>
      </c>
      <c r="F892">
        <v>0</v>
      </c>
      <c r="G892">
        <v>250000</v>
      </c>
      <c r="H892" t="s">
        <v>16</v>
      </c>
      <c r="I892" t="s">
        <v>1885</v>
      </c>
      <c r="J892" t="s">
        <v>17</v>
      </c>
      <c r="K892" t="s">
        <v>17</v>
      </c>
      <c r="L892" t="s">
        <v>1887</v>
      </c>
      <c r="M892" t="s">
        <v>18</v>
      </c>
      <c r="N892">
        <v>0</v>
      </c>
    </row>
    <row r="893" spans="1:14" x14ac:dyDescent="0.25">
      <c r="A893" t="s">
        <v>1426</v>
      </c>
      <c r="B893" t="s">
        <v>1669</v>
      </c>
      <c r="C893">
        <v>16000</v>
      </c>
      <c r="D893" t="s">
        <v>16</v>
      </c>
      <c r="E893">
        <v>0</v>
      </c>
      <c r="F893">
        <v>0</v>
      </c>
      <c r="G893">
        <v>16000</v>
      </c>
      <c r="H893" t="s">
        <v>16</v>
      </c>
      <c r="I893" t="s">
        <v>1888</v>
      </c>
      <c r="J893" t="s">
        <v>17</v>
      </c>
      <c r="K893" t="s">
        <v>17</v>
      </c>
      <c r="L893" t="s">
        <v>1890</v>
      </c>
      <c r="M893" t="s">
        <v>18</v>
      </c>
      <c r="N893">
        <v>0</v>
      </c>
    </row>
    <row r="894" spans="1:14" x14ac:dyDescent="0.25">
      <c r="A894" t="s">
        <v>1426</v>
      </c>
      <c r="B894" t="s">
        <v>1672</v>
      </c>
      <c r="C894">
        <v>176000</v>
      </c>
      <c r="D894" t="s">
        <v>16</v>
      </c>
      <c r="E894">
        <v>0</v>
      </c>
      <c r="F894">
        <v>0</v>
      </c>
      <c r="G894">
        <v>176000</v>
      </c>
      <c r="H894" t="s">
        <v>16</v>
      </c>
      <c r="I894" t="s">
        <v>1891</v>
      </c>
      <c r="J894" t="s">
        <v>17</v>
      </c>
      <c r="K894" t="s">
        <v>17</v>
      </c>
      <c r="L894" t="s">
        <v>1893</v>
      </c>
      <c r="M894" t="s">
        <v>18</v>
      </c>
      <c r="N894">
        <v>0</v>
      </c>
    </row>
    <row r="895" spans="1:14" x14ac:dyDescent="0.25">
      <c r="A895" t="s">
        <v>1426</v>
      </c>
      <c r="B895" t="s">
        <v>1675</v>
      </c>
      <c r="C895">
        <v>79000</v>
      </c>
      <c r="D895" t="s">
        <v>16</v>
      </c>
      <c r="E895">
        <v>0</v>
      </c>
      <c r="F895">
        <v>0</v>
      </c>
      <c r="G895">
        <v>79000</v>
      </c>
      <c r="H895" t="s">
        <v>16</v>
      </c>
      <c r="I895" t="s">
        <v>1894</v>
      </c>
      <c r="J895" t="s">
        <v>17</v>
      </c>
      <c r="K895" t="s">
        <v>17</v>
      </c>
      <c r="L895" t="s">
        <v>1896</v>
      </c>
      <c r="M895" t="s">
        <v>18</v>
      </c>
      <c r="N895">
        <v>0</v>
      </c>
    </row>
    <row r="896" spans="1:14" x14ac:dyDescent="0.25">
      <c r="A896" t="s">
        <v>1426</v>
      </c>
      <c r="B896" t="s">
        <v>1678</v>
      </c>
      <c r="C896">
        <v>3000</v>
      </c>
      <c r="D896" t="s">
        <v>16</v>
      </c>
      <c r="E896">
        <v>0</v>
      </c>
      <c r="F896">
        <v>0</v>
      </c>
      <c r="G896">
        <v>3000</v>
      </c>
      <c r="H896" t="s">
        <v>16</v>
      </c>
      <c r="I896" t="s">
        <v>1897</v>
      </c>
      <c r="J896" t="s">
        <v>17</v>
      </c>
      <c r="K896" t="s">
        <v>17</v>
      </c>
      <c r="L896" t="s">
        <v>1899</v>
      </c>
      <c r="M896" t="s">
        <v>18</v>
      </c>
      <c r="N896">
        <v>0</v>
      </c>
    </row>
    <row r="897" spans="1:14" x14ac:dyDescent="0.25">
      <c r="A897" t="s">
        <v>1426</v>
      </c>
      <c r="B897" t="s">
        <v>1680</v>
      </c>
      <c r="C897">
        <v>17000</v>
      </c>
      <c r="D897" t="s">
        <v>16</v>
      </c>
      <c r="E897">
        <v>0</v>
      </c>
      <c r="F897">
        <v>0</v>
      </c>
      <c r="G897">
        <v>17000</v>
      </c>
      <c r="H897" t="s">
        <v>16</v>
      </c>
      <c r="I897" t="s">
        <v>1900</v>
      </c>
      <c r="J897" t="s">
        <v>17</v>
      </c>
      <c r="K897" t="s">
        <v>17</v>
      </c>
      <c r="L897" t="s">
        <v>1902</v>
      </c>
      <c r="M897" t="s">
        <v>18</v>
      </c>
      <c r="N897">
        <v>0</v>
      </c>
    </row>
    <row r="898" spans="1:14" x14ac:dyDescent="0.25">
      <c r="A898" t="s">
        <v>1426</v>
      </c>
      <c r="B898" t="s">
        <v>323</v>
      </c>
      <c r="C898">
        <v>1400</v>
      </c>
      <c r="D898" t="s">
        <v>16</v>
      </c>
      <c r="E898">
        <v>0</v>
      </c>
      <c r="F898">
        <v>0</v>
      </c>
      <c r="G898">
        <v>1400</v>
      </c>
      <c r="H898" t="s">
        <v>16</v>
      </c>
      <c r="I898" t="s">
        <v>1903</v>
      </c>
      <c r="J898" t="s">
        <v>17</v>
      </c>
      <c r="K898" t="s">
        <v>17</v>
      </c>
      <c r="L898" t="s">
        <v>1905</v>
      </c>
      <c r="M898" t="s">
        <v>18</v>
      </c>
      <c r="N898">
        <v>0</v>
      </c>
    </row>
    <row r="899" spans="1:14" x14ac:dyDescent="0.25">
      <c r="A899" t="s">
        <v>1426</v>
      </c>
      <c r="B899" t="s">
        <v>1683</v>
      </c>
      <c r="C899">
        <v>55000</v>
      </c>
      <c r="D899" t="s">
        <v>16</v>
      </c>
      <c r="E899">
        <v>0</v>
      </c>
      <c r="F899">
        <v>0</v>
      </c>
      <c r="G899">
        <v>55000</v>
      </c>
      <c r="H899" t="s">
        <v>16</v>
      </c>
      <c r="I899" t="s">
        <v>1906</v>
      </c>
      <c r="J899" t="s">
        <v>17</v>
      </c>
      <c r="K899" t="s">
        <v>17</v>
      </c>
      <c r="L899" t="s">
        <v>1908</v>
      </c>
      <c r="M899" t="s">
        <v>18</v>
      </c>
      <c r="N899">
        <v>0</v>
      </c>
    </row>
    <row r="900" spans="1:14" x14ac:dyDescent="0.25">
      <c r="A900" t="s">
        <v>1426</v>
      </c>
      <c r="B900" t="s">
        <v>1684</v>
      </c>
      <c r="C900">
        <v>45000</v>
      </c>
      <c r="D900" t="s">
        <v>16</v>
      </c>
      <c r="E900">
        <v>0</v>
      </c>
      <c r="F900">
        <v>0</v>
      </c>
      <c r="G900">
        <v>45000</v>
      </c>
      <c r="H900" t="s">
        <v>16</v>
      </c>
      <c r="I900" t="s">
        <v>1909</v>
      </c>
      <c r="J900" t="s">
        <v>17</v>
      </c>
      <c r="K900" t="s">
        <v>17</v>
      </c>
      <c r="L900" t="s">
        <v>1911</v>
      </c>
      <c r="M900" t="s">
        <v>18</v>
      </c>
      <c r="N900">
        <v>0</v>
      </c>
    </row>
    <row r="901" spans="1:14" x14ac:dyDescent="0.25">
      <c r="A901" t="s">
        <v>1426</v>
      </c>
      <c r="B901" t="s">
        <v>161</v>
      </c>
      <c r="C901">
        <v>4000</v>
      </c>
      <c r="D901" t="s">
        <v>16</v>
      </c>
      <c r="E901">
        <v>0</v>
      </c>
      <c r="F901">
        <v>0</v>
      </c>
      <c r="G901">
        <v>4000</v>
      </c>
      <c r="H901" t="s">
        <v>16</v>
      </c>
      <c r="I901" t="s">
        <v>1912</v>
      </c>
      <c r="J901" t="s">
        <v>17</v>
      </c>
      <c r="K901" t="s">
        <v>17</v>
      </c>
      <c r="L901" t="s">
        <v>1914</v>
      </c>
      <c r="M901" t="s">
        <v>18</v>
      </c>
      <c r="N901">
        <v>0</v>
      </c>
    </row>
    <row r="902" spans="1:14" x14ac:dyDescent="0.25">
      <c r="A902" t="s">
        <v>1426</v>
      </c>
      <c r="B902" t="s">
        <v>222</v>
      </c>
      <c r="C902">
        <v>35200</v>
      </c>
      <c r="D902" t="s">
        <v>16</v>
      </c>
      <c r="E902">
        <v>0</v>
      </c>
      <c r="F902">
        <v>0</v>
      </c>
      <c r="G902">
        <v>35200</v>
      </c>
      <c r="H902" t="s">
        <v>16</v>
      </c>
      <c r="I902" t="s">
        <v>1915</v>
      </c>
      <c r="J902" t="s">
        <v>17</v>
      </c>
      <c r="K902" t="s">
        <v>17</v>
      </c>
      <c r="L902" t="s">
        <v>1917</v>
      </c>
      <c r="M902" t="s">
        <v>18</v>
      </c>
      <c r="N902">
        <v>0</v>
      </c>
    </row>
    <row r="903" spans="1:14" x14ac:dyDescent="0.25">
      <c r="A903" t="s">
        <v>1426</v>
      </c>
      <c r="B903" t="s">
        <v>1687</v>
      </c>
      <c r="C903">
        <v>275000</v>
      </c>
      <c r="D903" t="s">
        <v>16</v>
      </c>
      <c r="E903">
        <v>0</v>
      </c>
      <c r="F903">
        <v>0</v>
      </c>
      <c r="G903">
        <v>275000</v>
      </c>
      <c r="H903" t="s">
        <v>16</v>
      </c>
      <c r="I903" t="s">
        <v>1918</v>
      </c>
      <c r="J903" t="s">
        <v>17</v>
      </c>
      <c r="K903" t="s">
        <v>17</v>
      </c>
      <c r="L903" t="s">
        <v>1920</v>
      </c>
      <c r="M903" t="s">
        <v>18</v>
      </c>
      <c r="N903">
        <v>0</v>
      </c>
    </row>
    <row r="904" spans="1:14" x14ac:dyDescent="0.25">
      <c r="A904" t="s">
        <v>1426</v>
      </c>
      <c r="B904" t="s">
        <v>247</v>
      </c>
      <c r="C904">
        <v>178000</v>
      </c>
      <c r="D904" t="s">
        <v>16</v>
      </c>
      <c r="E904">
        <v>0</v>
      </c>
      <c r="F904">
        <v>0</v>
      </c>
      <c r="G904">
        <v>178000</v>
      </c>
      <c r="H904" t="s">
        <v>16</v>
      </c>
      <c r="I904" t="s">
        <v>1921</v>
      </c>
      <c r="J904" t="s">
        <v>17</v>
      </c>
      <c r="K904" t="s">
        <v>17</v>
      </c>
      <c r="L904" t="s">
        <v>1923</v>
      </c>
      <c r="M904" t="s">
        <v>18</v>
      </c>
      <c r="N904">
        <v>0</v>
      </c>
    </row>
    <row r="905" spans="1:14" x14ac:dyDescent="0.25">
      <c r="A905" t="s">
        <v>1426</v>
      </c>
      <c r="B905" t="s">
        <v>1689</v>
      </c>
      <c r="C905">
        <v>20000</v>
      </c>
      <c r="D905" t="s">
        <v>16</v>
      </c>
      <c r="E905">
        <v>0</v>
      </c>
      <c r="F905">
        <v>0</v>
      </c>
      <c r="G905">
        <v>20000</v>
      </c>
      <c r="H905" t="s">
        <v>16</v>
      </c>
      <c r="I905" t="s">
        <v>1924</v>
      </c>
      <c r="J905" t="s">
        <v>17</v>
      </c>
      <c r="K905" t="s">
        <v>17</v>
      </c>
      <c r="L905" t="s">
        <v>1925</v>
      </c>
      <c r="M905" t="s">
        <v>18</v>
      </c>
      <c r="N905">
        <v>0</v>
      </c>
    </row>
    <row r="906" spans="1:14" x14ac:dyDescent="0.25">
      <c r="A906" t="s">
        <v>1426</v>
      </c>
      <c r="B906" t="s">
        <v>48</v>
      </c>
      <c r="C906">
        <v>3600</v>
      </c>
      <c r="D906" t="s">
        <v>16</v>
      </c>
      <c r="E906">
        <v>0</v>
      </c>
      <c r="F906">
        <v>0</v>
      </c>
      <c r="G906">
        <v>3600</v>
      </c>
      <c r="H906" t="s">
        <v>16</v>
      </c>
      <c r="I906" t="s">
        <v>1926</v>
      </c>
      <c r="J906" t="s">
        <v>17</v>
      </c>
      <c r="K906" t="s">
        <v>17</v>
      </c>
      <c r="L906" t="s">
        <v>1927</v>
      </c>
      <c r="M906" t="s">
        <v>18</v>
      </c>
      <c r="N906">
        <v>0</v>
      </c>
    </row>
    <row r="907" spans="1:14" x14ac:dyDescent="0.25">
      <c r="A907" t="s">
        <v>1426</v>
      </c>
      <c r="B907" t="s">
        <v>1694</v>
      </c>
      <c r="C907">
        <v>100000</v>
      </c>
      <c r="D907" t="s">
        <v>16</v>
      </c>
      <c r="E907">
        <v>0</v>
      </c>
      <c r="F907">
        <v>0</v>
      </c>
      <c r="G907">
        <v>100000</v>
      </c>
      <c r="H907" t="s">
        <v>16</v>
      </c>
      <c r="I907" t="s">
        <v>1928</v>
      </c>
      <c r="J907" t="s">
        <v>17</v>
      </c>
      <c r="K907" t="s">
        <v>17</v>
      </c>
      <c r="L907" t="s">
        <v>1929</v>
      </c>
      <c r="M907" t="s">
        <v>18</v>
      </c>
      <c r="N907">
        <v>0</v>
      </c>
    </row>
    <row r="908" spans="1:14" x14ac:dyDescent="0.25">
      <c r="A908" t="s">
        <v>1426</v>
      </c>
      <c r="B908" t="s">
        <v>1697</v>
      </c>
      <c r="C908">
        <v>9000</v>
      </c>
      <c r="D908" t="s">
        <v>16</v>
      </c>
      <c r="E908">
        <v>0</v>
      </c>
      <c r="F908">
        <v>0</v>
      </c>
      <c r="G908">
        <v>9000</v>
      </c>
      <c r="H908" t="s">
        <v>16</v>
      </c>
      <c r="I908" t="s">
        <v>1930</v>
      </c>
      <c r="J908" t="s">
        <v>17</v>
      </c>
      <c r="K908" t="s">
        <v>17</v>
      </c>
      <c r="L908" t="s">
        <v>1931</v>
      </c>
      <c r="M908" t="s">
        <v>18</v>
      </c>
      <c r="N908">
        <v>0</v>
      </c>
    </row>
    <row r="909" spans="1:14" x14ac:dyDescent="0.25">
      <c r="A909" t="s">
        <v>1426</v>
      </c>
      <c r="B909" t="s">
        <v>1700</v>
      </c>
      <c r="C909">
        <v>1000</v>
      </c>
      <c r="D909" t="s">
        <v>16</v>
      </c>
      <c r="E909">
        <v>0</v>
      </c>
      <c r="F909">
        <v>0</v>
      </c>
      <c r="G909">
        <v>1000</v>
      </c>
      <c r="H909" t="s">
        <v>16</v>
      </c>
      <c r="I909" t="s">
        <v>1932</v>
      </c>
      <c r="J909" t="s">
        <v>17</v>
      </c>
      <c r="K909" t="s">
        <v>17</v>
      </c>
      <c r="L909" t="s">
        <v>1933</v>
      </c>
      <c r="M909" t="s">
        <v>18</v>
      </c>
      <c r="N909">
        <v>0</v>
      </c>
    </row>
    <row r="910" spans="1:14" x14ac:dyDescent="0.25">
      <c r="A910" t="s">
        <v>1426</v>
      </c>
      <c r="B910" t="s">
        <v>1703</v>
      </c>
      <c r="C910">
        <v>1000</v>
      </c>
      <c r="D910" t="s">
        <v>16</v>
      </c>
      <c r="E910">
        <v>0</v>
      </c>
      <c r="F910">
        <v>0</v>
      </c>
      <c r="G910">
        <v>1000</v>
      </c>
      <c r="H910" t="s">
        <v>16</v>
      </c>
      <c r="I910" t="s">
        <v>1934</v>
      </c>
      <c r="J910" t="s">
        <v>17</v>
      </c>
      <c r="K910" t="s">
        <v>17</v>
      </c>
      <c r="L910" t="s">
        <v>1936</v>
      </c>
      <c r="M910" t="s">
        <v>18</v>
      </c>
      <c r="N910">
        <v>0</v>
      </c>
    </row>
    <row r="911" spans="1:14" x14ac:dyDescent="0.25">
      <c r="A911" t="s">
        <v>1426</v>
      </c>
      <c r="B911" t="s">
        <v>1706</v>
      </c>
      <c r="C911">
        <v>1000</v>
      </c>
      <c r="D911" t="s">
        <v>16</v>
      </c>
      <c r="E911">
        <v>0</v>
      </c>
      <c r="F911">
        <v>0</v>
      </c>
      <c r="G911">
        <v>1000</v>
      </c>
      <c r="H911" t="s">
        <v>16</v>
      </c>
      <c r="I911" t="s">
        <v>1937</v>
      </c>
      <c r="J911" t="s">
        <v>17</v>
      </c>
      <c r="K911" t="s">
        <v>17</v>
      </c>
      <c r="L911" t="s">
        <v>1939</v>
      </c>
      <c r="M911" t="s">
        <v>18</v>
      </c>
      <c r="N911">
        <v>0</v>
      </c>
    </row>
    <row r="912" spans="1:14" x14ac:dyDescent="0.25">
      <c r="A912" t="s">
        <v>1426</v>
      </c>
      <c r="B912" t="s">
        <v>1709</v>
      </c>
      <c r="C912">
        <v>1000</v>
      </c>
      <c r="D912" t="s">
        <v>16</v>
      </c>
      <c r="E912">
        <v>0</v>
      </c>
      <c r="F912">
        <v>0</v>
      </c>
      <c r="G912">
        <v>1000</v>
      </c>
      <c r="H912" t="s">
        <v>16</v>
      </c>
      <c r="I912" t="s">
        <v>1940</v>
      </c>
      <c r="J912" t="s">
        <v>17</v>
      </c>
      <c r="K912" t="s">
        <v>17</v>
      </c>
      <c r="L912" t="s">
        <v>1942</v>
      </c>
      <c r="M912" t="s">
        <v>18</v>
      </c>
      <c r="N912">
        <v>0</v>
      </c>
    </row>
    <row r="913" spans="1:14" x14ac:dyDescent="0.25">
      <c r="A913" t="s">
        <v>1426</v>
      </c>
      <c r="B913" t="s">
        <v>1712</v>
      </c>
      <c r="C913">
        <v>1000</v>
      </c>
      <c r="D913" t="s">
        <v>16</v>
      </c>
      <c r="E913">
        <v>0</v>
      </c>
      <c r="F913">
        <v>0</v>
      </c>
      <c r="G913">
        <v>1000</v>
      </c>
      <c r="H913" t="s">
        <v>16</v>
      </c>
      <c r="I913" t="s">
        <v>1943</v>
      </c>
      <c r="J913" t="s">
        <v>17</v>
      </c>
      <c r="K913" t="s">
        <v>17</v>
      </c>
      <c r="L913" t="s">
        <v>1945</v>
      </c>
      <c r="M913" t="s">
        <v>18</v>
      </c>
      <c r="N913">
        <v>0</v>
      </c>
    </row>
    <row r="914" spans="1:14" x14ac:dyDescent="0.25">
      <c r="A914" t="s">
        <v>1426</v>
      </c>
      <c r="B914" t="s">
        <v>1715</v>
      </c>
      <c r="C914">
        <v>1000</v>
      </c>
      <c r="D914" t="s">
        <v>16</v>
      </c>
      <c r="E914">
        <v>0</v>
      </c>
      <c r="F914">
        <v>0</v>
      </c>
      <c r="G914">
        <v>1000</v>
      </c>
      <c r="H914" t="s">
        <v>16</v>
      </c>
      <c r="I914" t="s">
        <v>1946</v>
      </c>
      <c r="J914" t="s">
        <v>17</v>
      </c>
      <c r="K914" t="s">
        <v>17</v>
      </c>
      <c r="L914" t="s">
        <v>1948</v>
      </c>
      <c r="M914" t="s">
        <v>18</v>
      </c>
      <c r="N914">
        <v>0</v>
      </c>
    </row>
    <row r="915" spans="1:14" x14ac:dyDescent="0.25">
      <c r="A915" t="s">
        <v>1426</v>
      </c>
      <c r="B915" t="s">
        <v>1718</v>
      </c>
      <c r="C915">
        <v>1000</v>
      </c>
      <c r="D915" t="s">
        <v>16</v>
      </c>
      <c r="E915">
        <v>0</v>
      </c>
      <c r="F915">
        <v>0</v>
      </c>
      <c r="G915">
        <v>1000</v>
      </c>
      <c r="H915" t="s">
        <v>16</v>
      </c>
      <c r="I915" t="s">
        <v>1949</v>
      </c>
      <c r="J915" t="s">
        <v>17</v>
      </c>
      <c r="K915" t="s">
        <v>17</v>
      </c>
      <c r="L915" t="s">
        <v>5195</v>
      </c>
      <c r="M915" t="s">
        <v>18</v>
      </c>
      <c r="N915">
        <v>0</v>
      </c>
    </row>
    <row r="916" spans="1:14" x14ac:dyDescent="0.25">
      <c r="A916" t="s">
        <v>1426</v>
      </c>
      <c r="B916" t="s">
        <v>1721</v>
      </c>
      <c r="C916">
        <v>1000</v>
      </c>
      <c r="D916" t="s">
        <v>16</v>
      </c>
      <c r="E916">
        <v>0</v>
      </c>
      <c r="F916">
        <v>0</v>
      </c>
      <c r="G916">
        <v>1000</v>
      </c>
      <c r="H916" t="s">
        <v>16</v>
      </c>
      <c r="I916" t="s">
        <v>5196</v>
      </c>
      <c r="J916" t="s">
        <v>17</v>
      </c>
      <c r="K916" t="s">
        <v>17</v>
      </c>
      <c r="L916" t="s">
        <v>1952</v>
      </c>
      <c r="M916" t="s">
        <v>18</v>
      </c>
      <c r="N916">
        <v>0</v>
      </c>
    </row>
    <row r="917" spans="1:14" x14ac:dyDescent="0.25">
      <c r="A917" t="s">
        <v>1426</v>
      </c>
      <c r="B917" t="s">
        <v>1724</v>
      </c>
      <c r="C917">
        <v>1000</v>
      </c>
      <c r="D917" t="s">
        <v>16</v>
      </c>
      <c r="E917">
        <v>0</v>
      </c>
      <c r="F917">
        <v>0</v>
      </c>
      <c r="G917">
        <v>1000</v>
      </c>
      <c r="H917" t="s">
        <v>16</v>
      </c>
      <c r="I917" t="s">
        <v>1953</v>
      </c>
      <c r="J917" t="s">
        <v>17</v>
      </c>
      <c r="K917" t="s">
        <v>17</v>
      </c>
      <c r="L917" t="s">
        <v>1955</v>
      </c>
      <c r="M917" t="s">
        <v>18</v>
      </c>
      <c r="N917">
        <v>0</v>
      </c>
    </row>
    <row r="918" spans="1:14" x14ac:dyDescent="0.25">
      <c r="A918" t="s">
        <v>1426</v>
      </c>
      <c r="B918" t="s">
        <v>1727</v>
      </c>
      <c r="C918">
        <v>2000</v>
      </c>
      <c r="D918" t="s">
        <v>16</v>
      </c>
      <c r="E918">
        <v>0</v>
      </c>
      <c r="F918">
        <v>0</v>
      </c>
      <c r="G918">
        <v>2000</v>
      </c>
      <c r="H918" t="s">
        <v>16</v>
      </c>
      <c r="I918" t="s">
        <v>1956</v>
      </c>
      <c r="J918" t="s">
        <v>17</v>
      </c>
      <c r="K918" t="s">
        <v>17</v>
      </c>
      <c r="L918" t="s">
        <v>1957</v>
      </c>
      <c r="M918" t="s">
        <v>18</v>
      </c>
      <c r="N918">
        <v>0</v>
      </c>
    </row>
    <row r="919" spans="1:14" x14ac:dyDescent="0.25">
      <c r="A919" t="s">
        <v>1426</v>
      </c>
      <c r="B919" t="s">
        <v>1730</v>
      </c>
      <c r="C919">
        <v>2000</v>
      </c>
      <c r="D919" t="s">
        <v>16</v>
      </c>
      <c r="E919">
        <v>0</v>
      </c>
      <c r="F919">
        <v>0</v>
      </c>
      <c r="G919">
        <v>2000</v>
      </c>
      <c r="H919" t="s">
        <v>16</v>
      </c>
      <c r="I919" t="s">
        <v>1958</v>
      </c>
      <c r="J919" t="s">
        <v>17</v>
      </c>
      <c r="K919" t="s">
        <v>17</v>
      </c>
      <c r="L919" t="s">
        <v>1959</v>
      </c>
      <c r="M919" t="s">
        <v>18</v>
      </c>
      <c r="N919">
        <v>0</v>
      </c>
    </row>
    <row r="920" spans="1:14" x14ac:dyDescent="0.25">
      <c r="A920" t="s">
        <v>1426</v>
      </c>
      <c r="B920" t="s">
        <v>1733</v>
      </c>
      <c r="C920">
        <v>1000</v>
      </c>
      <c r="D920" t="s">
        <v>16</v>
      </c>
      <c r="E920">
        <v>0</v>
      </c>
      <c r="F920">
        <v>0</v>
      </c>
      <c r="G920">
        <v>1000</v>
      </c>
      <c r="H920" t="s">
        <v>16</v>
      </c>
      <c r="I920" t="s">
        <v>5990</v>
      </c>
      <c r="J920" t="s">
        <v>17</v>
      </c>
      <c r="K920" t="s">
        <v>17</v>
      </c>
      <c r="L920" t="s">
        <v>5991</v>
      </c>
      <c r="M920" t="s">
        <v>18</v>
      </c>
      <c r="N920">
        <v>0</v>
      </c>
    </row>
    <row r="921" spans="1:14" x14ac:dyDescent="0.25">
      <c r="A921" t="s">
        <v>1426</v>
      </c>
      <c r="B921" t="s">
        <v>5765</v>
      </c>
      <c r="C921">
        <v>1000</v>
      </c>
      <c r="D921" t="s">
        <v>16</v>
      </c>
      <c r="E921">
        <v>0</v>
      </c>
      <c r="F921">
        <v>0</v>
      </c>
      <c r="G921">
        <v>1000</v>
      </c>
      <c r="H921" t="s">
        <v>16</v>
      </c>
      <c r="I921" t="s">
        <v>1960</v>
      </c>
      <c r="J921" t="s">
        <v>17</v>
      </c>
      <c r="K921" t="s">
        <v>17</v>
      </c>
      <c r="L921" t="s">
        <v>5197</v>
      </c>
      <c r="M921" t="s">
        <v>18</v>
      </c>
      <c r="N921">
        <v>0</v>
      </c>
    </row>
    <row r="922" spans="1:14" x14ac:dyDescent="0.25">
      <c r="A922" t="s">
        <v>1426</v>
      </c>
      <c r="B922" t="s">
        <v>5774</v>
      </c>
      <c r="C922">
        <v>1000</v>
      </c>
      <c r="D922" t="s">
        <v>16</v>
      </c>
      <c r="E922">
        <v>0</v>
      </c>
      <c r="F922">
        <v>0</v>
      </c>
      <c r="G922">
        <v>1000</v>
      </c>
      <c r="H922" t="s">
        <v>16</v>
      </c>
      <c r="I922" t="s">
        <v>5198</v>
      </c>
      <c r="J922" t="s">
        <v>17</v>
      </c>
      <c r="K922" t="s">
        <v>17</v>
      </c>
      <c r="L922" t="s">
        <v>5199</v>
      </c>
      <c r="M922" t="s">
        <v>18</v>
      </c>
      <c r="N922">
        <v>0</v>
      </c>
    </row>
    <row r="923" spans="1:14" x14ac:dyDescent="0.25">
      <c r="A923" t="s">
        <v>1426</v>
      </c>
      <c r="B923" t="s">
        <v>1740</v>
      </c>
      <c r="C923">
        <v>1000</v>
      </c>
      <c r="D923" t="s">
        <v>16</v>
      </c>
      <c r="E923">
        <v>0</v>
      </c>
      <c r="F923">
        <v>0</v>
      </c>
      <c r="G923">
        <v>1000</v>
      </c>
      <c r="H923" t="s">
        <v>16</v>
      </c>
      <c r="I923" t="s">
        <v>5200</v>
      </c>
      <c r="J923" t="s">
        <v>17</v>
      </c>
      <c r="K923" t="s">
        <v>17</v>
      </c>
      <c r="L923" t="s">
        <v>5201</v>
      </c>
      <c r="M923" t="s">
        <v>18</v>
      </c>
      <c r="N923">
        <v>0</v>
      </c>
    </row>
    <row r="924" spans="1:14" x14ac:dyDescent="0.25">
      <c r="A924" t="s">
        <v>1426</v>
      </c>
      <c r="B924" t="s">
        <v>1743</v>
      </c>
      <c r="C924">
        <v>6000</v>
      </c>
      <c r="D924" t="s">
        <v>16</v>
      </c>
      <c r="E924">
        <v>0</v>
      </c>
      <c r="F924">
        <v>0</v>
      </c>
      <c r="G924">
        <v>6000</v>
      </c>
      <c r="H924" t="s">
        <v>16</v>
      </c>
      <c r="I924" t="s">
        <v>5202</v>
      </c>
      <c r="J924" t="s">
        <v>17</v>
      </c>
      <c r="K924" t="s">
        <v>17</v>
      </c>
      <c r="L924" t="s">
        <v>5203</v>
      </c>
      <c r="M924" t="s">
        <v>18</v>
      </c>
      <c r="N924">
        <v>0</v>
      </c>
    </row>
    <row r="925" spans="1:14" x14ac:dyDescent="0.25">
      <c r="A925" t="s">
        <v>1426</v>
      </c>
      <c r="B925" t="s">
        <v>1746</v>
      </c>
      <c r="C925">
        <v>1000</v>
      </c>
      <c r="D925" t="s">
        <v>16</v>
      </c>
      <c r="E925">
        <v>0</v>
      </c>
      <c r="F925">
        <v>0</v>
      </c>
      <c r="G925">
        <v>1000</v>
      </c>
      <c r="H925" t="s">
        <v>16</v>
      </c>
      <c r="I925" t="s">
        <v>5204</v>
      </c>
      <c r="J925" t="s">
        <v>17</v>
      </c>
      <c r="K925" t="s">
        <v>17</v>
      </c>
      <c r="L925" t="s">
        <v>5205</v>
      </c>
      <c r="M925" t="s">
        <v>18</v>
      </c>
      <c r="N925">
        <v>0</v>
      </c>
    </row>
    <row r="926" spans="1:14" x14ac:dyDescent="0.25">
      <c r="A926" t="s">
        <v>1426</v>
      </c>
      <c r="B926" t="s">
        <v>1749</v>
      </c>
      <c r="C926">
        <v>1000</v>
      </c>
      <c r="D926" t="s">
        <v>16</v>
      </c>
      <c r="E926">
        <v>0</v>
      </c>
      <c r="F926">
        <v>0</v>
      </c>
      <c r="G926">
        <v>1000</v>
      </c>
      <c r="H926" t="s">
        <v>16</v>
      </c>
      <c r="I926" t="s">
        <v>5992</v>
      </c>
      <c r="J926" t="s">
        <v>17</v>
      </c>
      <c r="K926" t="s">
        <v>17</v>
      </c>
      <c r="L926" t="s">
        <v>5993</v>
      </c>
      <c r="M926" t="s">
        <v>18</v>
      </c>
      <c r="N926">
        <v>0</v>
      </c>
    </row>
    <row r="927" spans="1:14" x14ac:dyDescent="0.25">
      <c r="A927" t="s">
        <v>1426</v>
      </c>
      <c r="B927" t="s">
        <v>1752</v>
      </c>
      <c r="C927">
        <v>1000</v>
      </c>
      <c r="D927" t="s">
        <v>16</v>
      </c>
      <c r="E927">
        <v>0</v>
      </c>
      <c r="F927">
        <v>0</v>
      </c>
      <c r="G927">
        <v>1000</v>
      </c>
      <c r="H927" t="s">
        <v>16</v>
      </c>
      <c r="I927" t="s">
        <v>5994</v>
      </c>
      <c r="J927" t="s">
        <v>17</v>
      </c>
      <c r="K927" t="s">
        <v>17</v>
      </c>
      <c r="L927" t="s">
        <v>5995</v>
      </c>
      <c r="M927" t="s">
        <v>18</v>
      </c>
      <c r="N927">
        <v>0</v>
      </c>
    </row>
    <row r="928" spans="1:14" x14ac:dyDescent="0.25">
      <c r="A928" t="s">
        <v>1426</v>
      </c>
      <c r="B928" t="s">
        <v>1755</v>
      </c>
      <c r="C928">
        <v>12000</v>
      </c>
      <c r="D928" t="s">
        <v>16</v>
      </c>
      <c r="E928">
        <v>0</v>
      </c>
      <c r="F928">
        <v>0</v>
      </c>
      <c r="G928">
        <v>12000</v>
      </c>
      <c r="H928" t="s">
        <v>16</v>
      </c>
      <c r="I928" t="s">
        <v>5996</v>
      </c>
      <c r="J928" t="s">
        <v>17</v>
      </c>
      <c r="K928" t="s">
        <v>17</v>
      </c>
      <c r="L928" t="s">
        <v>5997</v>
      </c>
      <c r="M928" t="s">
        <v>18</v>
      </c>
      <c r="N928">
        <v>0</v>
      </c>
    </row>
    <row r="929" spans="1:14" x14ac:dyDescent="0.25">
      <c r="A929" t="s">
        <v>1426</v>
      </c>
      <c r="B929" t="s">
        <v>1758</v>
      </c>
      <c r="C929">
        <v>10000</v>
      </c>
      <c r="D929" t="s">
        <v>16</v>
      </c>
      <c r="E929">
        <v>0</v>
      </c>
      <c r="F929">
        <v>0</v>
      </c>
      <c r="G929">
        <v>10000</v>
      </c>
      <c r="H929" t="s">
        <v>16</v>
      </c>
      <c r="I929" t="s">
        <v>5998</v>
      </c>
      <c r="J929" t="s">
        <v>17</v>
      </c>
      <c r="K929" t="s">
        <v>17</v>
      </c>
      <c r="L929" t="s">
        <v>5999</v>
      </c>
      <c r="M929" t="s">
        <v>18</v>
      </c>
      <c r="N929">
        <v>0</v>
      </c>
    </row>
    <row r="930" spans="1:14" x14ac:dyDescent="0.25">
      <c r="A930" t="s">
        <v>1426</v>
      </c>
      <c r="B930" t="s">
        <v>1761</v>
      </c>
      <c r="C930">
        <v>1000</v>
      </c>
      <c r="D930" t="s">
        <v>16</v>
      </c>
      <c r="E930">
        <v>0</v>
      </c>
      <c r="F930">
        <v>0</v>
      </c>
      <c r="G930">
        <v>1000</v>
      </c>
      <c r="H930" t="s">
        <v>16</v>
      </c>
      <c r="I930" t="s">
        <v>6000</v>
      </c>
      <c r="J930" t="s">
        <v>17</v>
      </c>
      <c r="K930" t="s">
        <v>17</v>
      </c>
      <c r="L930" t="s">
        <v>6001</v>
      </c>
      <c r="M930" t="s">
        <v>18</v>
      </c>
      <c r="N930">
        <v>0</v>
      </c>
    </row>
    <row r="931" spans="1:14" x14ac:dyDescent="0.25">
      <c r="A931" t="s">
        <v>1426</v>
      </c>
      <c r="B931" t="s">
        <v>1764</v>
      </c>
      <c r="C931">
        <v>1000</v>
      </c>
      <c r="D931" t="s">
        <v>16</v>
      </c>
      <c r="E931">
        <v>0</v>
      </c>
      <c r="F931">
        <v>0</v>
      </c>
      <c r="G931">
        <v>1000</v>
      </c>
      <c r="H931" t="s">
        <v>16</v>
      </c>
      <c r="I931" t="s">
        <v>6002</v>
      </c>
      <c r="J931" t="s">
        <v>17</v>
      </c>
      <c r="K931" t="s">
        <v>17</v>
      </c>
      <c r="L931" t="s">
        <v>6003</v>
      </c>
      <c r="M931" t="s">
        <v>18</v>
      </c>
      <c r="N931">
        <v>0</v>
      </c>
    </row>
    <row r="932" spans="1:14" x14ac:dyDescent="0.25">
      <c r="A932" t="s">
        <v>1426</v>
      </c>
      <c r="B932" t="s">
        <v>100</v>
      </c>
      <c r="C932">
        <v>5000</v>
      </c>
      <c r="D932" t="s">
        <v>16</v>
      </c>
      <c r="E932">
        <v>0</v>
      </c>
      <c r="F932">
        <v>0</v>
      </c>
      <c r="G932">
        <v>5000</v>
      </c>
      <c r="H932" t="s">
        <v>16</v>
      </c>
      <c r="I932" t="s">
        <v>6004</v>
      </c>
      <c r="J932" t="s">
        <v>17</v>
      </c>
      <c r="K932" t="s">
        <v>17</v>
      </c>
      <c r="L932" t="s">
        <v>6005</v>
      </c>
      <c r="M932" t="s">
        <v>18</v>
      </c>
      <c r="N932">
        <v>0</v>
      </c>
    </row>
    <row r="933" spans="1:14" x14ac:dyDescent="0.25">
      <c r="A933" t="s">
        <v>1426</v>
      </c>
      <c r="B933" t="s">
        <v>1769</v>
      </c>
      <c r="C933">
        <v>1000</v>
      </c>
      <c r="D933" t="s">
        <v>16</v>
      </c>
      <c r="E933">
        <v>0</v>
      </c>
      <c r="F933">
        <v>0</v>
      </c>
      <c r="G933">
        <v>1000</v>
      </c>
      <c r="H933" t="s">
        <v>16</v>
      </c>
      <c r="I933" t="s">
        <v>1968</v>
      </c>
      <c r="J933" t="s">
        <v>17</v>
      </c>
      <c r="K933" t="s">
        <v>17</v>
      </c>
      <c r="L933" t="s">
        <v>1970</v>
      </c>
      <c r="M933" t="s">
        <v>18</v>
      </c>
      <c r="N933">
        <v>0</v>
      </c>
    </row>
    <row r="934" spans="1:14" x14ac:dyDescent="0.25">
      <c r="A934" t="s">
        <v>1426</v>
      </c>
      <c r="B934" t="s">
        <v>1772</v>
      </c>
      <c r="C934">
        <v>500</v>
      </c>
      <c r="D934" t="s">
        <v>16</v>
      </c>
      <c r="E934">
        <v>0</v>
      </c>
      <c r="F934">
        <v>0</v>
      </c>
      <c r="G934">
        <v>500</v>
      </c>
      <c r="H934" t="s">
        <v>16</v>
      </c>
      <c r="I934" t="s">
        <v>1971</v>
      </c>
      <c r="J934" t="s">
        <v>17</v>
      </c>
      <c r="K934" t="s">
        <v>17</v>
      </c>
      <c r="L934" t="s">
        <v>1973</v>
      </c>
      <c r="M934" t="s">
        <v>18</v>
      </c>
      <c r="N934">
        <v>0</v>
      </c>
    </row>
    <row r="935" spans="1:14" x14ac:dyDescent="0.25">
      <c r="A935" t="s">
        <v>1426</v>
      </c>
      <c r="B935" t="s">
        <v>1775</v>
      </c>
      <c r="C935">
        <v>1000</v>
      </c>
      <c r="D935" t="s">
        <v>16</v>
      </c>
      <c r="E935">
        <v>0</v>
      </c>
      <c r="F935">
        <v>0</v>
      </c>
      <c r="G935">
        <v>1000</v>
      </c>
      <c r="H935" t="s">
        <v>16</v>
      </c>
      <c r="I935" t="s">
        <v>1974</v>
      </c>
      <c r="J935" t="s">
        <v>17</v>
      </c>
      <c r="K935" t="s">
        <v>17</v>
      </c>
      <c r="L935" t="s">
        <v>1975</v>
      </c>
      <c r="M935" t="s">
        <v>18</v>
      </c>
      <c r="N935">
        <v>0</v>
      </c>
    </row>
    <row r="936" spans="1:14" x14ac:dyDescent="0.25">
      <c r="A936" t="s">
        <v>1426</v>
      </c>
      <c r="B936" t="s">
        <v>1778</v>
      </c>
      <c r="C936">
        <v>9000</v>
      </c>
      <c r="D936" t="s">
        <v>16</v>
      </c>
      <c r="E936">
        <v>0</v>
      </c>
      <c r="F936">
        <v>0</v>
      </c>
      <c r="G936">
        <v>9000</v>
      </c>
      <c r="H936" t="s">
        <v>16</v>
      </c>
      <c r="I936" t="s">
        <v>1976</v>
      </c>
      <c r="J936" t="s">
        <v>17</v>
      </c>
      <c r="K936" t="s">
        <v>17</v>
      </c>
      <c r="L936" t="s">
        <v>1977</v>
      </c>
      <c r="M936" t="s">
        <v>18</v>
      </c>
      <c r="N936">
        <v>0</v>
      </c>
    </row>
    <row r="937" spans="1:14" x14ac:dyDescent="0.25">
      <c r="A937" t="s">
        <v>1426</v>
      </c>
      <c r="B937" t="s">
        <v>248</v>
      </c>
      <c r="C937">
        <v>12000</v>
      </c>
      <c r="D937" t="s">
        <v>16</v>
      </c>
      <c r="E937">
        <v>0</v>
      </c>
      <c r="F937">
        <v>0</v>
      </c>
      <c r="G937">
        <v>12000</v>
      </c>
      <c r="H937" t="s">
        <v>16</v>
      </c>
      <c r="I937" t="s">
        <v>1978</v>
      </c>
      <c r="J937" t="s">
        <v>17</v>
      </c>
      <c r="K937" t="s">
        <v>17</v>
      </c>
      <c r="L937" t="s">
        <v>1980</v>
      </c>
      <c r="M937" t="s">
        <v>18</v>
      </c>
      <c r="N937">
        <v>0</v>
      </c>
    </row>
    <row r="938" spans="1:14" x14ac:dyDescent="0.25">
      <c r="A938" t="s">
        <v>1426</v>
      </c>
      <c r="B938" t="s">
        <v>1783</v>
      </c>
      <c r="C938">
        <v>500</v>
      </c>
      <c r="D938" t="s">
        <v>16</v>
      </c>
      <c r="E938">
        <v>0</v>
      </c>
      <c r="F938">
        <v>0</v>
      </c>
      <c r="G938">
        <v>500</v>
      </c>
      <c r="H938" t="s">
        <v>16</v>
      </c>
      <c r="I938" t="s">
        <v>1981</v>
      </c>
      <c r="J938" t="s">
        <v>17</v>
      </c>
      <c r="K938" t="s">
        <v>17</v>
      </c>
      <c r="L938" t="s">
        <v>1983</v>
      </c>
      <c r="M938" t="s">
        <v>18</v>
      </c>
      <c r="N938">
        <v>0</v>
      </c>
    </row>
    <row r="939" spans="1:14" x14ac:dyDescent="0.25">
      <c r="A939" t="s">
        <v>1426</v>
      </c>
      <c r="B939" t="s">
        <v>1786</v>
      </c>
      <c r="C939">
        <v>100000</v>
      </c>
      <c r="D939" t="s">
        <v>16</v>
      </c>
      <c r="E939">
        <v>0</v>
      </c>
      <c r="F939">
        <v>0</v>
      </c>
      <c r="G939">
        <v>100000</v>
      </c>
      <c r="H939" t="s">
        <v>16</v>
      </c>
      <c r="I939" t="s">
        <v>1984</v>
      </c>
      <c r="J939" t="s">
        <v>17</v>
      </c>
      <c r="K939" t="s">
        <v>17</v>
      </c>
      <c r="L939" t="s">
        <v>1986</v>
      </c>
      <c r="M939" t="s">
        <v>18</v>
      </c>
      <c r="N939">
        <v>0</v>
      </c>
    </row>
    <row r="940" spans="1:14" x14ac:dyDescent="0.25">
      <c r="A940" t="s">
        <v>1426</v>
      </c>
      <c r="B940" t="s">
        <v>1789</v>
      </c>
      <c r="C940">
        <v>50000</v>
      </c>
      <c r="D940" t="s">
        <v>16</v>
      </c>
      <c r="E940">
        <v>0</v>
      </c>
      <c r="F940">
        <v>0</v>
      </c>
      <c r="G940">
        <v>50000</v>
      </c>
      <c r="H940" t="s">
        <v>16</v>
      </c>
      <c r="I940" t="s">
        <v>1987</v>
      </c>
      <c r="J940" t="s">
        <v>17</v>
      </c>
      <c r="K940" t="s">
        <v>17</v>
      </c>
      <c r="L940" t="s">
        <v>1989</v>
      </c>
      <c r="M940" t="s">
        <v>18</v>
      </c>
      <c r="N940">
        <v>0</v>
      </c>
    </row>
    <row r="941" spans="1:14" x14ac:dyDescent="0.25">
      <c r="A941" t="s">
        <v>1426</v>
      </c>
      <c r="B941" t="s">
        <v>1792</v>
      </c>
      <c r="C941">
        <v>4000</v>
      </c>
      <c r="D941" t="s">
        <v>16</v>
      </c>
      <c r="E941">
        <v>0</v>
      </c>
      <c r="F941">
        <v>0</v>
      </c>
      <c r="G941">
        <v>4000</v>
      </c>
      <c r="H941" t="s">
        <v>16</v>
      </c>
      <c r="I941" t="s">
        <v>1990</v>
      </c>
      <c r="J941" t="s">
        <v>17</v>
      </c>
      <c r="K941" t="s">
        <v>17</v>
      </c>
      <c r="L941" t="s">
        <v>1992</v>
      </c>
      <c r="M941" t="s">
        <v>18</v>
      </c>
      <c r="N941">
        <v>0</v>
      </c>
    </row>
    <row r="942" spans="1:14" x14ac:dyDescent="0.25">
      <c r="A942" t="s">
        <v>1426</v>
      </c>
      <c r="B942" t="s">
        <v>1795</v>
      </c>
      <c r="C942">
        <v>1000</v>
      </c>
      <c r="D942" t="s">
        <v>16</v>
      </c>
      <c r="E942">
        <v>0</v>
      </c>
      <c r="F942">
        <v>0</v>
      </c>
      <c r="G942">
        <v>1000</v>
      </c>
      <c r="H942" t="s">
        <v>16</v>
      </c>
      <c r="I942" t="s">
        <v>1993</v>
      </c>
      <c r="J942" t="s">
        <v>17</v>
      </c>
      <c r="K942" t="s">
        <v>17</v>
      </c>
      <c r="L942" t="s">
        <v>1995</v>
      </c>
      <c r="M942" t="s">
        <v>18</v>
      </c>
      <c r="N942">
        <v>0</v>
      </c>
    </row>
    <row r="943" spans="1:14" x14ac:dyDescent="0.25">
      <c r="A943" t="s">
        <v>1426</v>
      </c>
      <c r="B943" t="s">
        <v>1798</v>
      </c>
      <c r="C943">
        <v>6000</v>
      </c>
      <c r="D943" t="s">
        <v>16</v>
      </c>
      <c r="E943">
        <v>0</v>
      </c>
      <c r="F943">
        <v>0</v>
      </c>
      <c r="G943">
        <v>6000</v>
      </c>
      <c r="H943" t="s">
        <v>16</v>
      </c>
      <c r="I943" t="s">
        <v>1996</v>
      </c>
      <c r="J943" t="s">
        <v>17</v>
      </c>
      <c r="K943" t="s">
        <v>17</v>
      </c>
      <c r="L943" t="s">
        <v>1998</v>
      </c>
      <c r="M943" t="s">
        <v>18</v>
      </c>
      <c r="N943">
        <v>0</v>
      </c>
    </row>
    <row r="944" spans="1:14" x14ac:dyDescent="0.25">
      <c r="A944" t="s">
        <v>1426</v>
      </c>
      <c r="B944" t="s">
        <v>1801</v>
      </c>
      <c r="C944">
        <v>86500</v>
      </c>
      <c r="D944" t="s">
        <v>16</v>
      </c>
      <c r="E944">
        <v>0</v>
      </c>
      <c r="F944">
        <v>0</v>
      </c>
      <c r="G944">
        <v>86500</v>
      </c>
      <c r="H944" t="s">
        <v>16</v>
      </c>
      <c r="I944" t="s">
        <v>1999</v>
      </c>
      <c r="J944" t="s">
        <v>17</v>
      </c>
      <c r="K944" t="s">
        <v>17</v>
      </c>
      <c r="L944" t="s">
        <v>2001</v>
      </c>
      <c r="M944" t="s">
        <v>18</v>
      </c>
      <c r="N944">
        <v>0</v>
      </c>
    </row>
    <row r="945" spans="1:14" x14ac:dyDescent="0.25">
      <c r="A945" t="s">
        <v>1426</v>
      </c>
      <c r="B945" t="s">
        <v>1804</v>
      </c>
      <c r="C945">
        <v>500</v>
      </c>
      <c r="D945" t="s">
        <v>16</v>
      </c>
      <c r="E945">
        <v>0</v>
      </c>
      <c r="F945">
        <v>0</v>
      </c>
      <c r="G945">
        <v>500</v>
      </c>
      <c r="H945" t="s">
        <v>16</v>
      </c>
      <c r="I945" t="s">
        <v>2002</v>
      </c>
      <c r="J945" t="s">
        <v>17</v>
      </c>
      <c r="K945" t="s">
        <v>17</v>
      </c>
      <c r="L945" t="s">
        <v>2004</v>
      </c>
      <c r="M945" t="s">
        <v>18</v>
      </c>
      <c r="N945">
        <v>0</v>
      </c>
    </row>
    <row r="946" spans="1:14" x14ac:dyDescent="0.25">
      <c r="A946" t="s">
        <v>1426</v>
      </c>
      <c r="B946" t="s">
        <v>1807</v>
      </c>
      <c r="C946">
        <v>500</v>
      </c>
      <c r="D946" t="s">
        <v>16</v>
      </c>
      <c r="E946">
        <v>0</v>
      </c>
      <c r="F946">
        <v>0</v>
      </c>
      <c r="G946">
        <v>500</v>
      </c>
      <c r="H946" t="s">
        <v>16</v>
      </c>
      <c r="I946" t="s">
        <v>2005</v>
      </c>
      <c r="J946" t="s">
        <v>17</v>
      </c>
      <c r="K946" t="s">
        <v>17</v>
      </c>
      <c r="L946" t="s">
        <v>2007</v>
      </c>
      <c r="M946" t="s">
        <v>18</v>
      </c>
      <c r="N946">
        <v>0</v>
      </c>
    </row>
    <row r="947" spans="1:14" x14ac:dyDescent="0.25">
      <c r="A947" t="s">
        <v>1426</v>
      </c>
      <c r="B947" t="s">
        <v>1810</v>
      </c>
      <c r="C947">
        <v>500</v>
      </c>
      <c r="D947" t="s">
        <v>16</v>
      </c>
      <c r="E947">
        <v>0</v>
      </c>
      <c r="F947">
        <v>0</v>
      </c>
      <c r="G947">
        <v>500</v>
      </c>
      <c r="H947" t="s">
        <v>16</v>
      </c>
      <c r="I947" t="s">
        <v>2008</v>
      </c>
      <c r="J947" t="s">
        <v>17</v>
      </c>
      <c r="K947" t="s">
        <v>17</v>
      </c>
      <c r="L947" t="s">
        <v>2010</v>
      </c>
      <c r="M947" t="s">
        <v>18</v>
      </c>
      <c r="N947">
        <v>0</v>
      </c>
    </row>
    <row r="948" spans="1:14" x14ac:dyDescent="0.25">
      <c r="A948" t="s">
        <v>1426</v>
      </c>
      <c r="B948" t="s">
        <v>1813</v>
      </c>
      <c r="C948">
        <v>20000</v>
      </c>
      <c r="D948" t="s">
        <v>16</v>
      </c>
      <c r="E948">
        <v>0</v>
      </c>
      <c r="F948">
        <v>0</v>
      </c>
      <c r="G948">
        <v>20000</v>
      </c>
      <c r="H948" t="s">
        <v>16</v>
      </c>
      <c r="I948" t="s">
        <v>2011</v>
      </c>
      <c r="J948" t="s">
        <v>17</v>
      </c>
      <c r="K948" t="s">
        <v>17</v>
      </c>
      <c r="L948" t="s">
        <v>2013</v>
      </c>
      <c r="M948" t="s">
        <v>18</v>
      </c>
      <c r="N948">
        <v>0</v>
      </c>
    </row>
    <row r="949" spans="1:14" x14ac:dyDescent="0.25">
      <c r="A949" t="s">
        <v>1426</v>
      </c>
      <c r="B949" t="s">
        <v>1816</v>
      </c>
      <c r="C949">
        <v>2000</v>
      </c>
      <c r="D949" t="s">
        <v>16</v>
      </c>
      <c r="E949">
        <v>0</v>
      </c>
      <c r="F949">
        <v>0</v>
      </c>
      <c r="G949">
        <v>2000</v>
      </c>
      <c r="H949" t="s">
        <v>16</v>
      </c>
      <c r="I949" t="s">
        <v>2014</v>
      </c>
      <c r="J949" t="s">
        <v>17</v>
      </c>
      <c r="K949" t="s">
        <v>17</v>
      </c>
      <c r="L949" t="s">
        <v>2016</v>
      </c>
      <c r="M949" t="s">
        <v>18</v>
      </c>
      <c r="N949">
        <v>0</v>
      </c>
    </row>
    <row r="950" spans="1:14" x14ac:dyDescent="0.25">
      <c r="A950" t="s">
        <v>1426</v>
      </c>
      <c r="B950" t="s">
        <v>1819</v>
      </c>
      <c r="C950">
        <v>700</v>
      </c>
      <c r="D950" t="s">
        <v>16</v>
      </c>
      <c r="E950">
        <v>0</v>
      </c>
      <c r="F950">
        <v>0</v>
      </c>
      <c r="G950">
        <v>700</v>
      </c>
      <c r="H950" t="s">
        <v>16</v>
      </c>
      <c r="I950" t="s">
        <v>2017</v>
      </c>
      <c r="J950" t="s">
        <v>17</v>
      </c>
      <c r="K950" t="s">
        <v>17</v>
      </c>
      <c r="L950" t="s">
        <v>2019</v>
      </c>
      <c r="M950" t="s">
        <v>18</v>
      </c>
      <c r="N950">
        <v>0</v>
      </c>
    </row>
    <row r="951" spans="1:14" x14ac:dyDescent="0.25">
      <c r="A951" t="s">
        <v>1426</v>
      </c>
      <c r="B951" t="s">
        <v>1822</v>
      </c>
      <c r="C951">
        <v>230500</v>
      </c>
      <c r="D951" t="s">
        <v>16</v>
      </c>
      <c r="E951">
        <v>0</v>
      </c>
      <c r="F951">
        <v>0</v>
      </c>
      <c r="G951">
        <v>230500</v>
      </c>
      <c r="H951" t="s">
        <v>16</v>
      </c>
      <c r="I951" t="s">
        <v>2020</v>
      </c>
      <c r="J951" t="s">
        <v>17</v>
      </c>
      <c r="K951" t="s">
        <v>17</v>
      </c>
      <c r="L951" t="s">
        <v>2022</v>
      </c>
      <c r="M951" t="s">
        <v>18</v>
      </c>
      <c r="N951">
        <v>0</v>
      </c>
    </row>
    <row r="952" spans="1:14" x14ac:dyDescent="0.25">
      <c r="A952" t="s">
        <v>1426</v>
      </c>
      <c r="B952" t="s">
        <v>1825</v>
      </c>
      <c r="C952">
        <v>20000</v>
      </c>
      <c r="D952" t="s">
        <v>16</v>
      </c>
      <c r="E952">
        <v>0</v>
      </c>
      <c r="F952">
        <v>0</v>
      </c>
      <c r="G952">
        <v>20000</v>
      </c>
      <c r="H952" t="s">
        <v>16</v>
      </c>
      <c r="I952" t="s">
        <v>2023</v>
      </c>
      <c r="J952" t="s">
        <v>17</v>
      </c>
      <c r="K952" t="s">
        <v>17</v>
      </c>
      <c r="L952" t="s">
        <v>2025</v>
      </c>
      <c r="M952" t="s">
        <v>18</v>
      </c>
      <c r="N952">
        <v>0</v>
      </c>
    </row>
    <row r="953" spans="1:14" x14ac:dyDescent="0.25">
      <c r="A953" t="s">
        <v>1426</v>
      </c>
      <c r="B953" t="s">
        <v>1828</v>
      </c>
      <c r="C953">
        <v>1000</v>
      </c>
      <c r="D953" t="s">
        <v>16</v>
      </c>
      <c r="E953">
        <v>0</v>
      </c>
      <c r="F953">
        <v>0</v>
      </c>
      <c r="G953">
        <v>1000</v>
      </c>
      <c r="H953" t="s">
        <v>16</v>
      </c>
      <c r="I953" t="s">
        <v>2026</v>
      </c>
      <c r="J953" t="s">
        <v>17</v>
      </c>
      <c r="K953" t="s">
        <v>17</v>
      </c>
      <c r="L953" t="s">
        <v>2028</v>
      </c>
      <c r="M953" t="s">
        <v>18</v>
      </c>
      <c r="N953">
        <v>0</v>
      </c>
    </row>
    <row r="954" spans="1:14" x14ac:dyDescent="0.25">
      <c r="A954" t="s">
        <v>1426</v>
      </c>
      <c r="B954" t="s">
        <v>1831</v>
      </c>
      <c r="C954">
        <v>17000</v>
      </c>
      <c r="D954" t="s">
        <v>16</v>
      </c>
      <c r="E954">
        <v>0</v>
      </c>
      <c r="F954">
        <v>0</v>
      </c>
      <c r="G954">
        <v>17000</v>
      </c>
      <c r="H954" t="s">
        <v>16</v>
      </c>
      <c r="I954" t="s">
        <v>2029</v>
      </c>
      <c r="J954" t="s">
        <v>17</v>
      </c>
      <c r="K954" t="s">
        <v>17</v>
      </c>
      <c r="L954" t="s">
        <v>2031</v>
      </c>
      <c r="M954" t="s">
        <v>18</v>
      </c>
      <c r="N954">
        <v>0</v>
      </c>
    </row>
    <row r="955" spans="1:14" x14ac:dyDescent="0.25">
      <c r="A955" t="s">
        <v>1426</v>
      </c>
      <c r="B955" t="s">
        <v>314</v>
      </c>
      <c r="C955">
        <v>9207</v>
      </c>
      <c r="D955" t="s">
        <v>16</v>
      </c>
      <c r="E955">
        <v>0</v>
      </c>
      <c r="F955">
        <v>0</v>
      </c>
      <c r="G955">
        <v>9207</v>
      </c>
      <c r="H955" t="s">
        <v>16</v>
      </c>
      <c r="I955" t="s">
        <v>2032</v>
      </c>
      <c r="J955" t="s">
        <v>17</v>
      </c>
      <c r="K955" t="s">
        <v>17</v>
      </c>
      <c r="L955" t="s">
        <v>2034</v>
      </c>
      <c r="M955" t="s">
        <v>18</v>
      </c>
      <c r="N955">
        <v>0</v>
      </c>
    </row>
    <row r="956" spans="1:14" x14ac:dyDescent="0.25">
      <c r="A956" t="s">
        <v>1426</v>
      </c>
      <c r="B956" t="s">
        <v>1836</v>
      </c>
      <c r="C956">
        <v>1000</v>
      </c>
      <c r="D956" t="s">
        <v>16</v>
      </c>
      <c r="E956">
        <v>0</v>
      </c>
      <c r="F956">
        <v>0</v>
      </c>
      <c r="G956">
        <v>1000</v>
      </c>
      <c r="H956" t="s">
        <v>16</v>
      </c>
      <c r="I956" t="s">
        <v>2035</v>
      </c>
      <c r="J956" t="s">
        <v>17</v>
      </c>
      <c r="K956" t="s">
        <v>17</v>
      </c>
      <c r="L956" t="s">
        <v>7099</v>
      </c>
      <c r="M956" t="s">
        <v>18</v>
      </c>
      <c r="N956">
        <v>0</v>
      </c>
    </row>
    <row r="957" spans="1:14" x14ac:dyDescent="0.25">
      <c r="A957" t="s">
        <v>1426</v>
      </c>
      <c r="B957" t="s">
        <v>1839</v>
      </c>
      <c r="C957">
        <v>1000</v>
      </c>
      <c r="D957" t="s">
        <v>16</v>
      </c>
      <c r="E957">
        <v>0</v>
      </c>
      <c r="F957">
        <v>0</v>
      </c>
      <c r="G957">
        <v>1000</v>
      </c>
      <c r="H957" t="s">
        <v>16</v>
      </c>
      <c r="I957" t="s">
        <v>7100</v>
      </c>
      <c r="J957" t="s">
        <v>17</v>
      </c>
      <c r="K957" t="s">
        <v>17</v>
      </c>
      <c r="L957" t="s">
        <v>2038</v>
      </c>
      <c r="M957" t="s">
        <v>18</v>
      </c>
      <c r="N957">
        <v>0</v>
      </c>
    </row>
    <row r="958" spans="1:14" x14ac:dyDescent="0.25">
      <c r="A958" t="s">
        <v>1426</v>
      </c>
      <c r="B958" t="s">
        <v>1842</v>
      </c>
      <c r="C958">
        <v>500</v>
      </c>
      <c r="D958" t="s">
        <v>16</v>
      </c>
      <c r="E958">
        <v>0</v>
      </c>
      <c r="F958">
        <v>0</v>
      </c>
      <c r="G958">
        <v>500</v>
      </c>
      <c r="H958" t="s">
        <v>16</v>
      </c>
      <c r="I958" t="s">
        <v>2039</v>
      </c>
      <c r="J958" t="s">
        <v>17</v>
      </c>
      <c r="K958" t="s">
        <v>17</v>
      </c>
      <c r="L958" t="s">
        <v>2041</v>
      </c>
      <c r="M958" t="s">
        <v>18</v>
      </c>
      <c r="N958">
        <v>0</v>
      </c>
    </row>
    <row r="959" spans="1:14" x14ac:dyDescent="0.25">
      <c r="A959" t="s">
        <v>1426</v>
      </c>
      <c r="B959" t="s">
        <v>1845</v>
      </c>
      <c r="C959">
        <v>1000</v>
      </c>
      <c r="D959" t="s">
        <v>16</v>
      </c>
      <c r="E959">
        <v>0</v>
      </c>
      <c r="F959">
        <v>0</v>
      </c>
      <c r="G959">
        <v>1000</v>
      </c>
      <c r="H959" t="s">
        <v>16</v>
      </c>
      <c r="I959" t="s">
        <v>2042</v>
      </c>
      <c r="J959" t="s">
        <v>17</v>
      </c>
      <c r="K959" t="s">
        <v>17</v>
      </c>
      <c r="L959" t="s">
        <v>2043</v>
      </c>
      <c r="M959" t="s">
        <v>18</v>
      </c>
      <c r="N959">
        <v>0</v>
      </c>
    </row>
    <row r="960" spans="1:14" x14ac:dyDescent="0.25">
      <c r="A960" t="s">
        <v>1426</v>
      </c>
      <c r="B960" t="s">
        <v>1848</v>
      </c>
      <c r="C960">
        <v>13629</v>
      </c>
      <c r="D960" t="s">
        <v>16</v>
      </c>
      <c r="E960">
        <v>0</v>
      </c>
      <c r="F960">
        <v>0</v>
      </c>
      <c r="G960">
        <v>13629</v>
      </c>
      <c r="H960" t="s">
        <v>16</v>
      </c>
      <c r="I960" t="s">
        <v>2044</v>
      </c>
      <c r="J960" t="s">
        <v>17</v>
      </c>
      <c r="K960" t="s">
        <v>17</v>
      </c>
      <c r="L960" t="s">
        <v>2046</v>
      </c>
      <c r="M960" t="s">
        <v>18</v>
      </c>
      <c r="N960">
        <v>0</v>
      </c>
    </row>
    <row r="961" spans="1:14" x14ac:dyDescent="0.25">
      <c r="A961" t="s">
        <v>1426</v>
      </c>
      <c r="B961" t="s">
        <v>1851</v>
      </c>
      <c r="C961">
        <v>500</v>
      </c>
      <c r="D961" t="s">
        <v>16</v>
      </c>
      <c r="E961">
        <v>0</v>
      </c>
      <c r="F961">
        <v>0</v>
      </c>
      <c r="G961">
        <v>500</v>
      </c>
      <c r="H961" t="s">
        <v>16</v>
      </c>
      <c r="I961" t="s">
        <v>2047</v>
      </c>
      <c r="J961" t="s">
        <v>17</v>
      </c>
      <c r="K961" t="s">
        <v>17</v>
      </c>
      <c r="L961" t="s">
        <v>2049</v>
      </c>
      <c r="M961" t="s">
        <v>18</v>
      </c>
      <c r="N961">
        <v>0</v>
      </c>
    </row>
    <row r="962" spans="1:14" x14ac:dyDescent="0.25">
      <c r="A962" t="s">
        <v>1426</v>
      </c>
      <c r="B962" t="s">
        <v>1854</v>
      </c>
      <c r="C962">
        <v>17000</v>
      </c>
      <c r="D962" t="s">
        <v>16</v>
      </c>
      <c r="E962">
        <v>0</v>
      </c>
      <c r="F962">
        <v>0</v>
      </c>
      <c r="G962">
        <v>17000</v>
      </c>
      <c r="H962" t="s">
        <v>16</v>
      </c>
      <c r="I962" t="s">
        <v>2050</v>
      </c>
      <c r="J962" t="s">
        <v>17</v>
      </c>
      <c r="K962" t="s">
        <v>17</v>
      </c>
      <c r="L962" t="s">
        <v>7101</v>
      </c>
      <c r="M962" t="s">
        <v>18</v>
      </c>
      <c r="N962">
        <v>0</v>
      </c>
    </row>
    <row r="963" spans="1:14" x14ac:dyDescent="0.25">
      <c r="A963" t="s">
        <v>1426</v>
      </c>
      <c r="B963" t="s">
        <v>1857</v>
      </c>
      <c r="C963">
        <v>19942</v>
      </c>
      <c r="D963" t="s">
        <v>16</v>
      </c>
      <c r="E963">
        <v>0</v>
      </c>
      <c r="F963">
        <v>0</v>
      </c>
      <c r="G963">
        <v>19942</v>
      </c>
      <c r="H963" t="s">
        <v>16</v>
      </c>
      <c r="I963" t="s">
        <v>7102</v>
      </c>
      <c r="J963" t="s">
        <v>17</v>
      </c>
      <c r="K963" t="s">
        <v>17</v>
      </c>
      <c r="L963" t="s">
        <v>7103</v>
      </c>
      <c r="M963" t="s">
        <v>18</v>
      </c>
      <c r="N963">
        <v>0</v>
      </c>
    </row>
    <row r="964" spans="1:14" x14ac:dyDescent="0.25">
      <c r="A964" t="s">
        <v>1426</v>
      </c>
      <c r="B964" t="s">
        <v>1860</v>
      </c>
      <c r="C964">
        <v>500</v>
      </c>
      <c r="D964" t="s">
        <v>16</v>
      </c>
      <c r="E964">
        <v>0</v>
      </c>
      <c r="F964">
        <v>0</v>
      </c>
      <c r="G964">
        <v>500</v>
      </c>
      <c r="H964" t="s">
        <v>16</v>
      </c>
      <c r="I964" t="s">
        <v>7104</v>
      </c>
      <c r="J964" t="s">
        <v>17</v>
      </c>
      <c r="K964" t="s">
        <v>17</v>
      </c>
      <c r="L964" t="s">
        <v>7105</v>
      </c>
      <c r="M964" t="s">
        <v>18</v>
      </c>
      <c r="N964">
        <v>0</v>
      </c>
    </row>
    <row r="965" spans="1:14" x14ac:dyDescent="0.25">
      <c r="A965" t="s">
        <v>1426</v>
      </c>
      <c r="B965" t="s">
        <v>1863</v>
      </c>
      <c r="C965">
        <v>179670</v>
      </c>
      <c r="D965" t="s">
        <v>16</v>
      </c>
      <c r="E965">
        <v>0</v>
      </c>
      <c r="F965">
        <v>0</v>
      </c>
      <c r="G965">
        <v>179670</v>
      </c>
      <c r="H965" t="s">
        <v>16</v>
      </c>
      <c r="I965" t="s">
        <v>7106</v>
      </c>
      <c r="J965" t="s">
        <v>17</v>
      </c>
      <c r="K965" t="s">
        <v>17</v>
      </c>
      <c r="L965" t="s">
        <v>7107</v>
      </c>
      <c r="M965" t="s">
        <v>18</v>
      </c>
      <c r="N965">
        <v>0</v>
      </c>
    </row>
    <row r="966" spans="1:14" x14ac:dyDescent="0.25">
      <c r="A966" t="s">
        <v>1426</v>
      </c>
      <c r="B966" t="s">
        <v>1866</v>
      </c>
      <c r="C966">
        <v>162506</v>
      </c>
      <c r="D966" t="s">
        <v>16</v>
      </c>
      <c r="E966">
        <v>0</v>
      </c>
      <c r="F966">
        <v>0</v>
      </c>
      <c r="G966">
        <v>162506</v>
      </c>
      <c r="H966" t="s">
        <v>16</v>
      </c>
      <c r="I966" t="s">
        <v>7108</v>
      </c>
      <c r="J966" t="s">
        <v>17</v>
      </c>
      <c r="K966" t="s">
        <v>17</v>
      </c>
      <c r="L966" t="s">
        <v>7109</v>
      </c>
      <c r="M966" t="s">
        <v>18</v>
      </c>
      <c r="N966">
        <v>0</v>
      </c>
    </row>
    <row r="967" spans="1:14" x14ac:dyDescent="0.25">
      <c r="A967" t="s">
        <v>1426</v>
      </c>
      <c r="B967" t="s">
        <v>1869</v>
      </c>
      <c r="C967">
        <v>267000</v>
      </c>
      <c r="D967" t="s">
        <v>16</v>
      </c>
      <c r="E967">
        <v>0</v>
      </c>
      <c r="F967">
        <v>0</v>
      </c>
      <c r="G967">
        <v>267000</v>
      </c>
      <c r="H967" t="s">
        <v>16</v>
      </c>
      <c r="I967" t="s">
        <v>7110</v>
      </c>
      <c r="J967" t="s">
        <v>17</v>
      </c>
      <c r="K967" t="s">
        <v>17</v>
      </c>
      <c r="L967" t="s">
        <v>7111</v>
      </c>
      <c r="M967" t="s">
        <v>18</v>
      </c>
      <c r="N967">
        <v>0</v>
      </c>
    </row>
    <row r="968" spans="1:14" x14ac:dyDescent="0.25">
      <c r="A968" t="s">
        <v>1426</v>
      </c>
      <c r="B968" t="s">
        <v>1872</v>
      </c>
      <c r="C968">
        <v>215000</v>
      </c>
      <c r="D968" t="s">
        <v>16</v>
      </c>
      <c r="E968">
        <v>0</v>
      </c>
      <c r="F968">
        <v>0</v>
      </c>
      <c r="G968">
        <v>215000</v>
      </c>
      <c r="H968" t="s">
        <v>16</v>
      </c>
      <c r="I968" t="s">
        <v>7112</v>
      </c>
      <c r="J968" t="s">
        <v>17</v>
      </c>
      <c r="K968" t="s">
        <v>17</v>
      </c>
      <c r="L968" t="s">
        <v>7113</v>
      </c>
      <c r="M968" t="s">
        <v>18</v>
      </c>
      <c r="N968">
        <v>0</v>
      </c>
    </row>
    <row r="969" spans="1:14" x14ac:dyDescent="0.25">
      <c r="A969" t="s">
        <v>1426</v>
      </c>
      <c r="B969" t="s">
        <v>370</v>
      </c>
      <c r="C969">
        <v>195000</v>
      </c>
      <c r="D969" t="s">
        <v>16</v>
      </c>
      <c r="E969">
        <v>0</v>
      </c>
      <c r="F969">
        <v>0</v>
      </c>
      <c r="G969">
        <v>195000</v>
      </c>
      <c r="H969" t="s">
        <v>16</v>
      </c>
      <c r="I969" t="s">
        <v>7114</v>
      </c>
      <c r="J969" t="s">
        <v>17</v>
      </c>
      <c r="K969" t="s">
        <v>17</v>
      </c>
      <c r="L969" t="s">
        <v>2059</v>
      </c>
      <c r="M969" t="s">
        <v>18</v>
      </c>
      <c r="N969">
        <v>0</v>
      </c>
    </row>
    <row r="970" spans="1:14" x14ac:dyDescent="0.25">
      <c r="A970" t="s">
        <v>1426</v>
      </c>
      <c r="B970" t="s">
        <v>1877</v>
      </c>
      <c r="C970">
        <v>500</v>
      </c>
      <c r="D970" t="s">
        <v>16</v>
      </c>
      <c r="E970">
        <v>0</v>
      </c>
      <c r="F970">
        <v>0</v>
      </c>
      <c r="G970">
        <v>500</v>
      </c>
      <c r="H970" t="s">
        <v>16</v>
      </c>
      <c r="I970" t="s">
        <v>2060</v>
      </c>
      <c r="J970" t="s">
        <v>17</v>
      </c>
      <c r="K970" t="s">
        <v>17</v>
      </c>
      <c r="L970" t="s">
        <v>2062</v>
      </c>
      <c r="M970" t="s">
        <v>18</v>
      </c>
      <c r="N970">
        <v>0</v>
      </c>
    </row>
    <row r="971" spans="1:14" x14ac:dyDescent="0.25">
      <c r="A971" t="s">
        <v>1426</v>
      </c>
      <c r="B971" t="s">
        <v>1880</v>
      </c>
      <c r="C971">
        <v>30000</v>
      </c>
      <c r="D971" t="s">
        <v>16</v>
      </c>
      <c r="E971">
        <v>0</v>
      </c>
      <c r="F971">
        <v>0</v>
      </c>
      <c r="G971">
        <v>30000</v>
      </c>
      <c r="H971" t="s">
        <v>16</v>
      </c>
      <c r="I971" t="s">
        <v>2063</v>
      </c>
      <c r="J971" t="s">
        <v>17</v>
      </c>
      <c r="K971" t="s">
        <v>17</v>
      </c>
      <c r="L971" t="s">
        <v>2064</v>
      </c>
      <c r="M971" t="s">
        <v>18</v>
      </c>
      <c r="N971">
        <v>0</v>
      </c>
    </row>
    <row r="972" spans="1:14" x14ac:dyDescent="0.25">
      <c r="A972" t="s">
        <v>1426</v>
      </c>
      <c r="B972" t="s">
        <v>1883</v>
      </c>
      <c r="C972">
        <v>5000</v>
      </c>
      <c r="D972" t="s">
        <v>16</v>
      </c>
      <c r="E972">
        <v>0</v>
      </c>
      <c r="F972">
        <v>0</v>
      </c>
      <c r="G972">
        <v>5000</v>
      </c>
      <c r="H972" t="s">
        <v>16</v>
      </c>
      <c r="I972" t="s">
        <v>2065</v>
      </c>
      <c r="J972" t="s">
        <v>17</v>
      </c>
      <c r="K972" t="s">
        <v>17</v>
      </c>
      <c r="L972" t="s">
        <v>2067</v>
      </c>
      <c r="M972" t="s">
        <v>18</v>
      </c>
      <c r="N972">
        <v>0</v>
      </c>
    </row>
    <row r="973" spans="1:14" x14ac:dyDescent="0.25">
      <c r="A973" t="s">
        <v>1426</v>
      </c>
      <c r="B973" t="s">
        <v>1886</v>
      </c>
      <c r="C973">
        <v>1000</v>
      </c>
      <c r="D973" t="s">
        <v>16</v>
      </c>
      <c r="E973">
        <v>0</v>
      </c>
      <c r="F973">
        <v>0</v>
      </c>
      <c r="G973">
        <v>1000</v>
      </c>
      <c r="H973" t="s">
        <v>16</v>
      </c>
      <c r="I973" t="s">
        <v>2068</v>
      </c>
      <c r="J973" t="s">
        <v>17</v>
      </c>
      <c r="K973" t="s">
        <v>17</v>
      </c>
      <c r="L973" t="s">
        <v>2070</v>
      </c>
      <c r="M973" t="s">
        <v>18</v>
      </c>
      <c r="N973">
        <v>0</v>
      </c>
    </row>
    <row r="974" spans="1:14" x14ac:dyDescent="0.25">
      <c r="A974" t="s">
        <v>1426</v>
      </c>
      <c r="B974" t="s">
        <v>1889</v>
      </c>
      <c r="C974">
        <v>1000</v>
      </c>
      <c r="D974" t="s">
        <v>16</v>
      </c>
      <c r="E974">
        <v>0</v>
      </c>
      <c r="F974">
        <v>0</v>
      </c>
      <c r="G974">
        <v>1000</v>
      </c>
      <c r="H974" t="s">
        <v>16</v>
      </c>
      <c r="I974" t="s">
        <v>2071</v>
      </c>
      <c r="J974" t="s">
        <v>17</v>
      </c>
      <c r="K974" t="s">
        <v>17</v>
      </c>
      <c r="L974" t="s">
        <v>2073</v>
      </c>
      <c r="M974" t="s">
        <v>18</v>
      </c>
      <c r="N974">
        <v>0</v>
      </c>
    </row>
    <row r="975" spans="1:14" x14ac:dyDescent="0.25">
      <c r="A975" t="s">
        <v>1426</v>
      </c>
      <c r="B975" t="s">
        <v>1892</v>
      </c>
      <c r="C975">
        <v>1000</v>
      </c>
      <c r="D975" t="s">
        <v>16</v>
      </c>
      <c r="E975">
        <v>0</v>
      </c>
      <c r="F975">
        <v>0</v>
      </c>
      <c r="G975">
        <v>1000</v>
      </c>
      <c r="H975" t="s">
        <v>16</v>
      </c>
      <c r="I975" t="s">
        <v>2074</v>
      </c>
      <c r="J975" t="s">
        <v>17</v>
      </c>
      <c r="K975" t="s">
        <v>17</v>
      </c>
      <c r="L975" t="s">
        <v>2076</v>
      </c>
      <c r="M975" t="s">
        <v>18</v>
      </c>
      <c r="N975">
        <v>0</v>
      </c>
    </row>
    <row r="976" spans="1:14" x14ac:dyDescent="0.25">
      <c r="A976" t="s">
        <v>1426</v>
      </c>
      <c r="B976" t="s">
        <v>1895</v>
      </c>
      <c r="C976">
        <v>328197</v>
      </c>
      <c r="D976" t="s">
        <v>16</v>
      </c>
      <c r="E976">
        <v>0</v>
      </c>
      <c r="F976">
        <v>0</v>
      </c>
      <c r="G976">
        <v>328197</v>
      </c>
      <c r="H976" t="s">
        <v>16</v>
      </c>
      <c r="I976" t="s">
        <v>2077</v>
      </c>
      <c r="J976" t="s">
        <v>17</v>
      </c>
      <c r="K976" t="s">
        <v>17</v>
      </c>
      <c r="L976" t="s">
        <v>2079</v>
      </c>
      <c r="M976" t="s">
        <v>18</v>
      </c>
      <c r="N976">
        <v>0</v>
      </c>
    </row>
    <row r="977" spans="1:14" x14ac:dyDescent="0.25">
      <c r="A977" t="s">
        <v>1426</v>
      </c>
      <c r="B977" t="s">
        <v>1898</v>
      </c>
      <c r="C977">
        <v>500</v>
      </c>
      <c r="D977" t="s">
        <v>16</v>
      </c>
      <c r="E977">
        <v>0</v>
      </c>
      <c r="F977">
        <v>0</v>
      </c>
      <c r="G977">
        <v>500</v>
      </c>
      <c r="H977" t="s">
        <v>16</v>
      </c>
      <c r="I977" t="s">
        <v>2080</v>
      </c>
      <c r="J977" t="s">
        <v>17</v>
      </c>
      <c r="K977" t="s">
        <v>17</v>
      </c>
      <c r="L977" t="s">
        <v>2082</v>
      </c>
      <c r="M977" t="s">
        <v>18</v>
      </c>
      <c r="N977">
        <v>0</v>
      </c>
    </row>
    <row r="978" spans="1:14" x14ac:dyDescent="0.25">
      <c r="A978" t="s">
        <v>1426</v>
      </c>
      <c r="B978" t="s">
        <v>1901</v>
      </c>
      <c r="C978">
        <v>10500</v>
      </c>
      <c r="D978" t="s">
        <v>16</v>
      </c>
      <c r="E978">
        <v>0</v>
      </c>
      <c r="F978">
        <v>0</v>
      </c>
      <c r="G978">
        <v>10500</v>
      </c>
      <c r="H978" t="s">
        <v>16</v>
      </c>
      <c r="I978" t="s">
        <v>2083</v>
      </c>
      <c r="J978" t="s">
        <v>17</v>
      </c>
      <c r="K978" t="s">
        <v>17</v>
      </c>
      <c r="L978" t="s">
        <v>2085</v>
      </c>
      <c r="M978" t="s">
        <v>18</v>
      </c>
      <c r="N978">
        <v>0</v>
      </c>
    </row>
    <row r="979" spans="1:14" x14ac:dyDescent="0.25">
      <c r="A979" t="s">
        <v>1426</v>
      </c>
      <c r="B979" t="s">
        <v>1904</v>
      </c>
      <c r="C979">
        <v>7000</v>
      </c>
      <c r="D979" t="s">
        <v>16</v>
      </c>
      <c r="E979">
        <v>0</v>
      </c>
      <c r="F979">
        <v>0</v>
      </c>
      <c r="G979">
        <v>7000</v>
      </c>
      <c r="H979" t="s">
        <v>16</v>
      </c>
      <c r="I979" t="s">
        <v>2086</v>
      </c>
      <c r="J979" t="s">
        <v>17</v>
      </c>
      <c r="K979" t="s">
        <v>17</v>
      </c>
      <c r="L979" t="s">
        <v>2088</v>
      </c>
      <c r="M979" t="s">
        <v>18</v>
      </c>
      <c r="N979">
        <v>0</v>
      </c>
    </row>
    <row r="980" spans="1:14" x14ac:dyDescent="0.25">
      <c r="A980" t="s">
        <v>1426</v>
      </c>
      <c r="B980" t="s">
        <v>1907</v>
      </c>
      <c r="C980">
        <v>573288</v>
      </c>
      <c r="D980" t="s">
        <v>16</v>
      </c>
      <c r="E980">
        <v>0</v>
      </c>
      <c r="F980">
        <v>0</v>
      </c>
      <c r="G980">
        <v>573288</v>
      </c>
      <c r="H980" t="s">
        <v>16</v>
      </c>
      <c r="I980" t="s">
        <v>2089</v>
      </c>
      <c r="J980" t="s">
        <v>17</v>
      </c>
      <c r="K980" t="s">
        <v>17</v>
      </c>
      <c r="L980" t="s">
        <v>2091</v>
      </c>
      <c r="M980" t="s">
        <v>18</v>
      </c>
      <c r="N980">
        <v>0</v>
      </c>
    </row>
    <row r="981" spans="1:14" x14ac:dyDescent="0.25">
      <c r="A981" t="s">
        <v>1426</v>
      </c>
      <c r="B981" t="s">
        <v>1910</v>
      </c>
      <c r="C981">
        <v>60500</v>
      </c>
      <c r="D981" t="s">
        <v>16</v>
      </c>
      <c r="E981">
        <v>0</v>
      </c>
      <c r="F981">
        <v>0</v>
      </c>
      <c r="G981">
        <v>60500</v>
      </c>
      <c r="H981" t="s">
        <v>16</v>
      </c>
      <c r="I981" t="s">
        <v>2092</v>
      </c>
      <c r="J981" t="s">
        <v>17</v>
      </c>
      <c r="K981" t="s">
        <v>17</v>
      </c>
      <c r="L981" t="s">
        <v>2094</v>
      </c>
      <c r="M981" t="s">
        <v>18</v>
      </c>
      <c r="N981">
        <v>0</v>
      </c>
    </row>
    <row r="982" spans="1:14" x14ac:dyDescent="0.25">
      <c r="A982" t="s">
        <v>1426</v>
      </c>
      <c r="B982" t="s">
        <v>1913</v>
      </c>
      <c r="C982">
        <v>10000</v>
      </c>
      <c r="D982" t="s">
        <v>16</v>
      </c>
      <c r="E982">
        <v>0</v>
      </c>
      <c r="F982">
        <v>0</v>
      </c>
      <c r="G982">
        <v>10000</v>
      </c>
      <c r="H982" t="s">
        <v>16</v>
      </c>
      <c r="I982" t="s">
        <v>2095</v>
      </c>
      <c r="J982" t="s">
        <v>17</v>
      </c>
      <c r="K982" t="s">
        <v>17</v>
      </c>
      <c r="L982" t="s">
        <v>2097</v>
      </c>
      <c r="M982" t="s">
        <v>18</v>
      </c>
      <c r="N982">
        <v>0</v>
      </c>
    </row>
    <row r="983" spans="1:14" x14ac:dyDescent="0.25">
      <c r="A983" t="s">
        <v>1426</v>
      </c>
      <c r="B983" t="s">
        <v>1916</v>
      </c>
      <c r="C983">
        <v>60000</v>
      </c>
      <c r="D983" t="s">
        <v>16</v>
      </c>
      <c r="E983">
        <v>0</v>
      </c>
      <c r="F983">
        <v>0</v>
      </c>
      <c r="G983">
        <v>60000</v>
      </c>
      <c r="H983" t="s">
        <v>16</v>
      </c>
      <c r="I983" t="s">
        <v>2098</v>
      </c>
      <c r="J983" t="s">
        <v>17</v>
      </c>
      <c r="K983" t="s">
        <v>17</v>
      </c>
      <c r="L983" t="s">
        <v>2100</v>
      </c>
      <c r="M983" t="s">
        <v>18</v>
      </c>
      <c r="N983">
        <v>0</v>
      </c>
    </row>
    <row r="984" spans="1:14" x14ac:dyDescent="0.25">
      <c r="A984" t="s">
        <v>1426</v>
      </c>
      <c r="B984" t="s">
        <v>1919</v>
      </c>
      <c r="C984">
        <v>5000</v>
      </c>
      <c r="D984" t="s">
        <v>16</v>
      </c>
      <c r="E984">
        <v>0</v>
      </c>
      <c r="F984">
        <v>0</v>
      </c>
      <c r="G984">
        <v>5000</v>
      </c>
      <c r="H984" t="s">
        <v>16</v>
      </c>
      <c r="I984" t="s">
        <v>2101</v>
      </c>
      <c r="J984" t="s">
        <v>17</v>
      </c>
      <c r="K984" t="s">
        <v>17</v>
      </c>
      <c r="L984" t="s">
        <v>2103</v>
      </c>
      <c r="M984" t="s">
        <v>18</v>
      </c>
      <c r="N984">
        <v>0</v>
      </c>
    </row>
    <row r="985" spans="1:14" x14ac:dyDescent="0.25">
      <c r="A985" t="s">
        <v>1426</v>
      </c>
      <c r="B985" t="s">
        <v>1922</v>
      </c>
      <c r="C985">
        <v>3500</v>
      </c>
      <c r="D985" t="s">
        <v>16</v>
      </c>
      <c r="E985">
        <v>0</v>
      </c>
      <c r="F985">
        <v>0</v>
      </c>
      <c r="G985">
        <v>3500</v>
      </c>
      <c r="H985" t="s">
        <v>16</v>
      </c>
      <c r="I985" t="s">
        <v>2104</v>
      </c>
      <c r="J985" t="s">
        <v>17</v>
      </c>
      <c r="K985" t="s">
        <v>17</v>
      </c>
      <c r="L985" t="s">
        <v>2106</v>
      </c>
      <c r="M985" t="s">
        <v>18</v>
      </c>
      <c r="N985">
        <v>0</v>
      </c>
    </row>
    <row r="986" spans="1:14" x14ac:dyDescent="0.25">
      <c r="A986" t="s">
        <v>1426</v>
      </c>
      <c r="B986" t="s">
        <v>64</v>
      </c>
      <c r="C986">
        <v>232000</v>
      </c>
      <c r="D986" t="s">
        <v>16</v>
      </c>
      <c r="E986">
        <v>0</v>
      </c>
      <c r="F986">
        <v>0</v>
      </c>
      <c r="G986">
        <v>232000</v>
      </c>
      <c r="H986" t="s">
        <v>16</v>
      </c>
      <c r="I986" t="s">
        <v>2107</v>
      </c>
      <c r="J986" t="s">
        <v>17</v>
      </c>
      <c r="K986" t="s">
        <v>17</v>
      </c>
      <c r="L986" t="s">
        <v>2109</v>
      </c>
      <c r="M986" t="s">
        <v>18</v>
      </c>
      <c r="N986">
        <v>0</v>
      </c>
    </row>
    <row r="987" spans="1:14" x14ac:dyDescent="0.25">
      <c r="A987" t="s">
        <v>1426</v>
      </c>
      <c r="B987" t="s">
        <v>119</v>
      </c>
      <c r="C987">
        <v>238000</v>
      </c>
      <c r="D987" t="s">
        <v>16</v>
      </c>
      <c r="E987">
        <v>0</v>
      </c>
      <c r="F987">
        <v>0</v>
      </c>
      <c r="G987">
        <v>238000</v>
      </c>
      <c r="H987" t="s">
        <v>16</v>
      </c>
      <c r="I987" t="s">
        <v>2110</v>
      </c>
      <c r="J987" t="s">
        <v>17</v>
      </c>
      <c r="K987" t="s">
        <v>17</v>
      </c>
      <c r="L987" t="s">
        <v>2112</v>
      </c>
      <c r="M987" t="s">
        <v>18</v>
      </c>
      <c r="N987">
        <v>0</v>
      </c>
    </row>
    <row r="988" spans="1:14" x14ac:dyDescent="0.25">
      <c r="A988" t="s">
        <v>1426</v>
      </c>
      <c r="B988" t="s">
        <v>128</v>
      </c>
      <c r="C988">
        <v>135415.92000000001</v>
      </c>
      <c r="D988" t="s">
        <v>16</v>
      </c>
      <c r="E988">
        <v>0</v>
      </c>
      <c r="F988">
        <v>0</v>
      </c>
      <c r="G988">
        <v>135415.92000000001</v>
      </c>
      <c r="H988" t="s">
        <v>16</v>
      </c>
      <c r="I988" t="s">
        <v>2113</v>
      </c>
      <c r="J988" t="s">
        <v>17</v>
      </c>
      <c r="K988" t="s">
        <v>17</v>
      </c>
      <c r="L988" t="s">
        <v>2115</v>
      </c>
      <c r="M988" t="s">
        <v>18</v>
      </c>
      <c r="N988">
        <v>0</v>
      </c>
    </row>
    <row r="989" spans="1:14" x14ac:dyDescent="0.25">
      <c r="A989" t="s">
        <v>1426</v>
      </c>
      <c r="B989" t="s">
        <v>183</v>
      </c>
      <c r="C989">
        <v>14500</v>
      </c>
      <c r="D989" t="s">
        <v>16</v>
      </c>
      <c r="E989">
        <v>0</v>
      </c>
      <c r="F989">
        <v>0</v>
      </c>
      <c r="G989">
        <v>14500</v>
      </c>
      <c r="H989" t="s">
        <v>16</v>
      </c>
      <c r="I989" t="s">
        <v>2116</v>
      </c>
      <c r="J989" t="s">
        <v>17</v>
      </c>
      <c r="K989" t="s">
        <v>17</v>
      </c>
      <c r="L989" t="s">
        <v>2118</v>
      </c>
      <c r="M989" t="s">
        <v>18</v>
      </c>
      <c r="N989">
        <v>0</v>
      </c>
    </row>
    <row r="990" spans="1:14" x14ac:dyDescent="0.25">
      <c r="A990" t="s">
        <v>1426</v>
      </c>
      <c r="B990" t="s">
        <v>83</v>
      </c>
      <c r="C990">
        <v>371368</v>
      </c>
      <c r="D990" t="s">
        <v>16</v>
      </c>
      <c r="E990">
        <v>0</v>
      </c>
      <c r="F990">
        <v>0</v>
      </c>
      <c r="G990">
        <v>371368</v>
      </c>
      <c r="H990" t="s">
        <v>16</v>
      </c>
      <c r="I990" t="s">
        <v>2119</v>
      </c>
      <c r="J990" t="s">
        <v>17</v>
      </c>
      <c r="K990" t="s">
        <v>17</v>
      </c>
      <c r="L990" t="s">
        <v>2121</v>
      </c>
      <c r="M990" t="s">
        <v>18</v>
      </c>
      <c r="N990">
        <v>0</v>
      </c>
    </row>
    <row r="991" spans="1:14" x14ac:dyDescent="0.25">
      <c r="A991" t="s">
        <v>1426</v>
      </c>
      <c r="B991" t="s">
        <v>1935</v>
      </c>
      <c r="C991">
        <v>80000</v>
      </c>
      <c r="D991" t="s">
        <v>16</v>
      </c>
      <c r="E991">
        <v>0</v>
      </c>
      <c r="F991">
        <v>0</v>
      </c>
      <c r="G991">
        <v>80000</v>
      </c>
      <c r="H991" t="s">
        <v>16</v>
      </c>
      <c r="I991" t="s">
        <v>2122</v>
      </c>
      <c r="J991" t="s">
        <v>17</v>
      </c>
      <c r="K991" t="s">
        <v>17</v>
      </c>
      <c r="L991" t="s">
        <v>2124</v>
      </c>
      <c r="M991" t="s">
        <v>18</v>
      </c>
      <c r="N991">
        <v>0</v>
      </c>
    </row>
    <row r="992" spans="1:14" x14ac:dyDescent="0.25">
      <c r="A992" t="s">
        <v>1426</v>
      </c>
      <c r="B992" t="s">
        <v>1938</v>
      </c>
      <c r="C992">
        <v>500</v>
      </c>
      <c r="D992" t="s">
        <v>16</v>
      </c>
      <c r="E992">
        <v>0</v>
      </c>
      <c r="F992">
        <v>0</v>
      </c>
      <c r="G992">
        <v>500</v>
      </c>
      <c r="H992" t="s">
        <v>16</v>
      </c>
      <c r="I992" t="s">
        <v>8847</v>
      </c>
      <c r="J992" t="s">
        <v>17</v>
      </c>
      <c r="K992" t="s">
        <v>17</v>
      </c>
      <c r="L992" t="s">
        <v>8848</v>
      </c>
      <c r="M992" t="s">
        <v>18</v>
      </c>
      <c r="N992">
        <v>0</v>
      </c>
    </row>
    <row r="993" spans="1:14" x14ac:dyDescent="0.25">
      <c r="A993" t="s">
        <v>1426</v>
      </c>
      <c r="B993" t="s">
        <v>1941</v>
      </c>
      <c r="C993">
        <v>20500</v>
      </c>
      <c r="D993" t="s">
        <v>16</v>
      </c>
      <c r="E993">
        <v>0</v>
      </c>
      <c r="F993">
        <v>0</v>
      </c>
      <c r="G993">
        <v>20500</v>
      </c>
      <c r="H993" t="s">
        <v>16</v>
      </c>
      <c r="I993" t="s">
        <v>2126</v>
      </c>
      <c r="J993" t="s">
        <v>17</v>
      </c>
      <c r="K993" t="s">
        <v>17</v>
      </c>
      <c r="L993" t="s">
        <v>2128</v>
      </c>
      <c r="M993" t="s">
        <v>18</v>
      </c>
      <c r="N993">
        <v>0</v>
      </c>
    </row>
    <row r="994" spans="1:14" x14ac:dyDescent="0.25">
      <c r="A994" t="s">
        <v>1426</v>
      </c>
      <c r="B994" t="s">
        <v>1944</v>
      </c>
      <c r="C994">
        <v>7500</v>
      </c>
      <c r="D994" t="s">
        <v>16</v>
      </c>
      <c r="E994">
        <v>0</v>
      </c>
      <c r="F994">
        <v>0</v>
      </c>
      <c r="G994">
        <v>7500</v>
      </c>
      <c r="H994" t="s">
        <v>16</v>
      </c>
      <c r="I994" t="s">
        <v>2129</v>
      </c>
      <c r="J994" t="s">
        <v>17</v>
      </c>
      <c r="K994" t="s">
        <v>17</v>
      </c>
      <c r="L994" t="s">
        <v>2131</v>
      </c>
      <c r="M994" t="s">
        <v>18</v>
      </c>
      <c r="N994">
        <v>0</v>
      </c>
    </row>
    <row r="995" spans="1:14" x14ac:dyDescent="0.25">
      <c r="A995" t="s">
        <v>1426</v>
      </c>
      <c r="B995" t="s">
        <v>1947</v>
      </c>
      <c r="C995">
        <v>1000</v>
      </c>
      <c r="D995" t="s">
        <v>16</v>
      </c>
      <c r="E995">
        <v>0</v>
      </c>
      <c r="F995">
        <v>0</v>
      </c>
      <c r="G995">
        <v>1000</v>
      </c>
      <c r="H995" t="s">
        <v>16</v>
      </c>
      <c r="I995" t="s">
        <v>2132</v>
      </c>
      <c r="J995" t="s">
        <v>17</v>
      </c>
      <c r="K995" t="s">
        <v>17</v>
      </c>
      <c r="L995" t="s">
        <v>2134</v>
      </c>
      <c r="M995" t="s">
        <v>18</v>
      </c>
      <c r="N995">
        <v>0</v>
      </c>
    </row>
    <row r="996" spans="1:14" x14ac:dyDescent="0.25">
      <c r="A996" t="s">
        <v>1426</v>
      </c>
      <c r="B996" t="s">
        <v>1950</v>
      </c>
      <c r="C996">
        <v>32330</v>
      </c>
      <c r="D996" t="s">
        <v>16</v>
      </c>
      <c r="E996">
        <v>0</v>
      </c>
      <c r="F996">
        <v>0</v>
      </c>
      <c r="G996">
        <v>32330</v>
      </c>
      <c r="H996" t="s">
        <v>16</v>
      </c>
      <c r="I996" t="s">
        <v>8849</v>
      </c>
      <c r="J996" t="s">
        <v>17</v>
      </c>
      <c r="K996" t="s">
        <v>17</v>
      </c>
      <c r="L996" t="s">
        <v>8850</v>
      </c>
      <c r="M996" t="s">
        <v>18</v>
      </c>
      <c r="N996">
        <v>0</v>
      </c>
    </row>
    <row r="997" spans="1:14" x14ac:dyDescent="0.25">
      <c r="A997" t="s">
        <v>1426</v>
      </c>
      <c r="B997" t="s">
        <v>1951</v>
      </c>
      <c r="C997">
        <v>6793</v>
      </c>
      <c r="D997" t="s">
        <v>16</v>
      </c>
      <c r="E997">
        <v>0</v>
      </c>
      <c r="F997">
        <v>0</v>
      </c>
      <c r="G997">
        <v>6793</v>
      </c>
      <c r="H997" t="s">
        <v>16</v>
      </c>
      <c r="I997" t="s">
        <v>2136</v>
      </c>
      <c r="J997" t="s">
        <v>17</v>
      </c>
      <c r="K997" t="s">
        <v>17</v>
      </c>
      <c r="L997" t="s">
        <v>2138</v>
      </c>
      <c r="M997" t="s">
        <v>18</v>
      </c>
      <c r="N997">
        <v>0</v>
      </c>
    </row>
    <row r="998" spans="1:14" x14ac:dyDescent="0.25">
      <c r="A998" t="s">
        <v>1426</v>
      </c>
      <c r="B998" t="s">
        <v>1954</v>
      </c>
      <c r="C998">
        <v>114584.08</v>
      </c>
      <c r="D998" t="s">
        <v>16</v>
      </c>
      <c r="E998">
        <v>0</v>
      </c>
      <c r="F998">
        <v>0</v>
      </c>
      <c r="G998">
        <v>114584.08</v>
      </c>
      <c r="H998" t="s">
        <v>16</v>
      </c>
      <c r="I998" t="s">
        <v>8851</v>
      </c>
      <c r="J998" t="s">
        <v>17</v>
      </c>
      <c r="K998" t="s">
        <v>17</v>
      </c>
      <c r="L998" t="s">
        <v>8852</v>
      </c>
      <c r="M998" t="s">
        <v>18</v>
      </c>
      <c r="N998">
        <v>0</v>
      </c>
    </row>
    <row r="999" spans="1:14" x14ac:dyDescent="0.25">
      <c r="A999" t="s">
        <v>1426</v>
      </c>
      <c r="B999" t="s">
        <v>60</v>
      </c>
      <c r="C999">
        <v>3500</v>
      </c>
      <c r="D999" t="s">
        <v>16</v>
      </c>
      <c r="E999">
        <v>0</v>
      </c>
      <c r="F999">
        <v>0</v>
      </c>
      <c r="G999">
        <v>3500</v>
      </c>
      <c r="H999" t="s">
        <v>16</v>
      </c>
      <c r="I999" t="s">
        <v>8853</v>
      </c>
      <c r="J999" t="s">
        <v>17</v>
      </c>
      <c r="K999" t="s">
        <v>17</v>
      </c>
      <c r="L999" t="s">
        <v>8854</v>
      </c>
      <c r="M999" t="s">
        <v>18</v>
      </c>
      <c r="N999">
        <v>0</v>
      </c>
    </row>
    <row r="1000" spans="1:14" x14ac:dyDescent="0.25">
      <c r="A1000" t="s">
        <v>1426</v>
      </c>
      <c r="B1000" t="s">
        <v>369</v>
      </c>
      <c r="C1000">
        <v>6371</v>
      </c>
      <c r="D1000" t="s">
        <v>16</v>
      </c>
      <c r="E1000">
        <v>0</v>
      </c>
      <c r="F1000">
        <v>0</v>
      </c>
      <c r="G1000">
        <v>6371</v>
      </c>
      <c r="H1000" t="s">
        <v>16</v>
      </c>
      <c r="I1000" t="s">
        <v>8855</v>
      </c>
      <c r="J1000" t="s">
        <v>17</v>
      </c>
      <c r="K1000" t="s">
        <v>17</v>
      </c>
      <c r="L1000" t="s">
        <v>8856</v>
      </c>
      <c r="M1000" t="s">
        <v>18</v>
      </c>
      <c r="N1000">
        <v>0</v>
      </c>
    </row>
    <row r="1001" spans="1:14" x14ac:dyDescent="0.25">
      <c r="A1001" t="s">
        <v>1426</v>
      </c>
      <c r="B1001" t="s">
        <v>342</v>
      </c>
      <c r="C1001">
        <v>10000</v>
      </c>
      <c r="D1001" t="s">
        <v>16</v>
      </c>
      <c r="E1001">
        <v>0</v>
      </c>
      <c r="F1001">
        <v>0</v>
      </c>
      <c r="G1001">
        <v>10000</v>
      </c>
      <c r="H1001" t="s">
        <v>16</v>
      </c>
      <c r="I1001" t="s">
        <v>8857</v>
      </c>
      <c r="J1001" t="s">
        <v>17</v>
      </c>
      <c r="K1001" t="s">
        <v>17</v>
      </c>
      <c r="L1001" t="s">
        <v>8858</v>
      </c>
      <c r="M1001" t="s">
        <v>18</v>
      </c>
      <c r="N1001">
        <v>0</v>
      </c>
    </row>
    <row r="1002" spans="1:14" x14ac:dyDescent="0.25">
      <c r="A1002" t="s">
        <v>1426</v>
      </c>
      <c r="B1002" t="s">
        <v>1961</v>
      </c>
      <c r="C1002">
        <v>21558</v>
      </c>
      <c r="D1002" t="s">
        <v>16</v>
      </c>
      <c r="E1002">
        <v>0</v>
      </c>
      <c r="F1002">
        <v>0</v>
      </c>
      <c r="G1002">
        <v>21558</v>
      </c>
      <c r="H1002" t="s">
        <v>16</v>
      </c>
      <c r="I1002" t="s">
        <v>8859</v>
      </c>
      <c r="J1002" t="s">
        <v>17</v>
      </c>
      <c r="K1002" t="s">
        <v>17</v>
      </c>
      <c r="L1002" t="s">
        <v>8860</v>
      </c>
      <c r="M1002" t="s">
        <v>18</v>
      </c>
      <c r="N1002">
        <v>0</v>
      </c>
    </row>
    <row r="1003" spans="1:14" x14ac:dyDescent="0.25">
      <c r="A1003" t="s">
        <v>1426</v>
      </c>
      <c r="B1003" t="s">
        <v>1962</v>
      </c>
      <c r="C1003">
        <v>37494</v>
      </c>
      <c r="D1003" t="s">
        <v>16</v>
      </c>
      <c r="E1003">
        <v>0</v>
      </c>
      <c r="F1003">
        <v>0</v>
      </c>
      <c r="G1003">
        <v>37494</v>
      </c>
      <c r="H1003" t="s">
        <v>16</v>
      </c>
      <c r="I1003" t="s">
        <v>8861</v>
      </c>
      <c r="J1003" t="s">
        <v>17</v>
      </c>
      <c r="K1003" t="s">
        <v>17</v>
      </c>
      <c r="L1003" t="s">
        <v>8862</v>
      </c>
      <c r="M1003" t="s">
        <v>18</v>
      </c>
      <c r="N1003">
        <v>0</v>
      </c>
    </row>
    <row r="1004" spans="1:14" x14ac:dyDescent="0.25">
      <c r="A1004" t="s">
        <v>1426</v>
      </c>
      <c r="B1004" t="s">
        <v>1963</v>
      </c>
      <c r="C1004">
        <v>2000</v>
      </c>
      <c r="D1004" t="s">
        <v>16</v>
      </c>
      <c r="E1004">
        <v>0</v>
      </c>
      <c r="F1004">
        <v>0</v>
      </c>
      <c r="G1004">
        <v>2000</v>
      </c>
      <c r="H1004" t="s">
        <v>16</v>
      </c>
      <c r="I1004" t="s">
        <v>2150</v>
      </c>
      <c r="J1004" t="s">
        <v>17</v>
      </c>
      <c r="K1004" t="s">
        <v>17</v>
      </c>
      <c r="L1004" t="s">
        <v>2151</v>
      </c>
      <c r="M1004" t="s">
        <v>18</v>
      </c>
      <c r="N1004">
        <v>0</v>
      </c>
    </row>
    <row r="1005" spans="1:14" x14ac:dyDescent="0.25">
      <c r="A1005" t="s">
        <v>1426</v>
      </c>
      <c r="B1005" t="s">
        <v>1964</v>
      </c>
      <c r="C1005">
        <v>793</v>
      </c>
      <c r="D1005" t="s">
        <v>16</v>
      </c>
      <c r="E1005">
        <v>0</v>
      </c>
      <c r="F1005">
        <v>0</v>
      </c>
      <c r="G1005">
        <v>793</v>
      </c>
      <c r="H1005" t="s">
        <v>16</v>
      </c>
      <c r="I1005" t="s">
        <v>2152</v>
      </c>
      <c r="J1005" t="s">
        <v>17</v>
      </c>
      <c r="K1005" t="s">
        <v>17</v>
      </c>
      <c r="L1005" t="s">
        <v>2154</v>
      </c>
      <c r="M1005" t="s">
        <v>18</v>
      </c>
      <c r="N1005">
        <v>0</v>
      </c>
    </row>
    <row r="1006" spans="1:14" x14ac:dyDescent="0.25">
      <c r="A1006" t="s">
        <v>1426</v>
      </c>
      <c r="B1006" t="s">
        <v>1965</v>
      </c>
      <c r="C1006">
        <v>212</v>
      </c>
      <c r="D1006" t="s">
        <v>16</v>
      </c>
      <c r="E1006">
        <v>0</v>
      </c>
      <c r="F1006">
        <v>0</v>
      </c>
      <c r="G1006">
        <v>212</v>
      </c>
      <c r="H1006" t="s">
        <v>16</v>
      </c>
      <c r="I1006" t="s">
        <v>2155</v>
      </c>
      <c r="J1006" t="s">
        <v>17</v>
      </c>
      <c r="K1006" t="s">
        <v>17</v>
      </c>
      <c r="L1006" t="s">
        <v>2157</v>
      </c>
      <c r="M1006" t="s">
        <v>18</v>
      </c>
      <c r="N1006">
        <v>0</v>
      </c>
    </row>
    <row r="1007" spans="1:14" x14ac:dyDescent="0.25">
      <c r="A1007" t="s">
        <v>1426</v>
      </c>
      <c r="B1007" t="s">
        <v>1966</v>
      </c>
      <c r="C1007">
        <v>16257</v>
      </c>
      <c r="D1007" t="s">
        <v>16</v>
      </c>
      <c r="E1007">
        <v>0</v>
      </c>
      <c r="F1007">
        <v>0</v>
      </c>
      <c r="G1007">
        <v>16257</v>
      </c>
      <c r="H1007" t="s">
        <v>16</v>
      </c>
      <c r="I1007" t="s">
        <v>2158</v>
      </c>
      <c r="J1007" t="s">
        <v>17</v>
      </c>
      <c r="K1007" t="s">
        <v>17</v>
      </c>
      <c r="L1007" t="s">
        <v>2160</v>
      </c>
      <c r="M1007" t="s">
        <v>18</v>
      </c>
      <c r="N1007">
        <v>0</v>
      </c>
    </row>
    <row r="1008" spans="1:14" x14ac:dyDescent="0.25">
      <c r="A1008" t="s">
        <v>1426</v>
      </c>
      <c r="B1008" t="s">
        <v>1967</v>
      </c>
      <c r="C1008">
        <v>47787</v>
      </c>
      <c r="D1008" t="s">
        <v>16</v>
      </c>
      <c r="E1008">
        <v>0</v>
      </c>
      <c r="F1008">
        <v>0</v>
      </c>
      <c r="G1008">
        <v>47787</v>
      </c>
      <c r="H1008" t="s">
        <v>16</v>
      </c>
      <c r="I1008" t="s">
        <v>2161</v>
      </c>
      <c r="J1008" t="s">
        <v>17</v>
      </c>
      <c r="K1008" t="s">
        <v>17</v>
      </c>
      <c r="L1008" t="s">
        <v>2163</v>
      </c>
      <c r="M1008" t="s">
        <v>18</v>
      </c>
      <c r="N1008">
        <v>0</v>
      </c>
    </row>
    <row r="1009" spans="1:14" x14ac:dyDescent="0.25">
      <c r="A1009" t="s">
        <v>1426</v>
      </c>
      <c r="B1009" t="s">
        <v>1969</v>
      </c>
      <c r="C1009">
        <v>1000</v>
      </c>
      <c r="D1009" t="s">
        <v>16</v>
      </c>
      <c r="E1009">
        <v>0</v>
      </c>
      <c r="F1009">
        <v>0</v>
      </c>
      <c r="G1009">
        <v>1000</v>
      </c>
      <c r="H1009" t="s">
        <v>16</v>
      </c>
      <c r="I1009" t="s">
        <v>2164</v>
      </c>
      <c r="J1009" t="s">
        <v>17</v>
      </c>
      <c r="K1009" t="s">
        <v>17</v>
      </c>
      <c r="L1009" t="s">
        <v>2166</v>
      </c>
      <c r="M1009" t="s">
        <v>18</v>
      </c>
      <c r="N1009">
        <v>0</v>
      </c>
    </row>
    <row r="1010" spans="1:14" x14ac:dyDescent="0.25">
      <c r="A1010" t="s">
        <v>1426</v>
      </c>
      <c r="B1010" t="s">
        <v>1972</v>
      </c>
      <c r="C1010">
        <v>1000</v>
      </c>
      <c r="D1010" t="s">
        <v>16</v>
      </c>
      <c r="E1010">
        <v>0</v>
      </c>
      <c r="F1010">
        <v>0</v>
      </c>
      <c r="G1010">
        <v>1000</v>
      </c>
      <c r="H1010" t="s">
        <v>16</v>
      </c>
      <c r="I1010" t="s">
        <v>2167</v>
      </c>
      <c r="J1010" t="s">
        <v>17</v>
      </c>
      <c r="K1010" t="s">
        <v>17</v>
      </c>
      <c r="L1010" t="s">
        <v>2169</v>
      </c>
      <c r="M1010" t="s">
        <v>18</v>
      </c>
      <c r="N1010">
        <v>0</v>
      </c>
    </row>
    <row r="1011" spans="1:14" x14ac:dyDescent="0.25">
      <c r="A1011" t="s">
        <v>1426</v>
      </c>
      <c r="B1011" t="s">
        <v>111</v>
      </c>
      <c r="C1011">
        <v>32000</v>
      </c>
      <c r="D1011" t="s">
        <v>16</v>
      </c>
      <c r="E1011">
        <v>0</v>
      </c>
      <c r="F1011">
        <v>0</v>
      </c>
      <c r="G1011">
        <v>32000</v>
      </c>
      <c r="H1011" t="s">
        <v>16</v>
      </c>
      <c r="I1011" t="s">
        <v>2170</v>
      </c>
      <c r="J1011" t="s">
        <v>17</v>
      </c>
      <c r="K1011" t="s">
        <v>17</v>
      </c>
      <c r="L1011" t="s">
        <v>2172</v>
      </c>
      <c r="M1011" t="s">
        <v>18</v>
      </c>
      <c r="N1011">
        <v>0</v>
      </c>
    </row>
    <row r="1012" spans="1:14" x14ac:dyDescent="0.25">
      <c r="A1012" t="s">
        <v>1426</v>
      </c>
      <c r="B1012" t="s">
        <v>186</v>
      </c>
      <c r="C1012">
        <v>10000</v>
      </c>
      <c r="D1012" t="s">
        <v>16</v>
      </c>
      <c r="E1012">
        <v>0</v>
      </c>
      <c r="F1012">
        <v>0</v>
      </c>
      <c r="G1012">
        <v>10000</v>
      </c>
      <c r="H1012" t="s">
        <v>16</v>
      </c>
      <c r="I1012" t="s">
        <v>2173</v>
      </c>
      <c r="J1012" t="s">
        <v>17</v>
      </c>
      <c r="K1012" t="s">
        <v>17</v>
      </c>
      <c r="L1012" t="s">
        <v>2175</v>
      </c>
      <c r="M1012" t="s">
        <v>18</v>
      </c>
      <c r="N1012">
        <v>0</v>
      </c>
    </row>
    <row r="1013" spans="1:14" x14ac:dyDescent="0.25">
      <c r="A1013" t="s">
        <v>1426</v>
      </c>
      <c r="B1013" t="s">
        <v>1979</v>
      </c>
      <c r="C1013">
        <v>1000</v>
      </c>
      <c r="D1013" t="s">
        <v>16</v>
      </c>
      <c r="E1013">
        <v>0</v>
      </c>
      <c r="F1013">
        <v>0</v>
      </c>
      <c r="G1013">
        <v>1000</v>
      </c>
      <c r="H1013" t="s">
        <v>16</v>
      </c>
      <c r="I1013" t="s">
        <v>2176</v>
      </c>
      <c r="J1013" t="s">
        <v>17</v>
      </c>
      <c r="K1013" t="s">
        <v>17</v>
      </c>
      <c r="L1013" t="s">
        <v>2178</v>
      </c>
      <c r="M1013" t="s">
        <v>18</v>
      </c>
      <c r="N1013">
        <v>0</v>
      </c>
    </row>
    <row r="1014" spans="1:14" x14ac:dyDescent="0.25">
      <c r="A1014" t="s">
        <v>1426</v>
      </c>
      <c r="B1014" t="s">
        <v>1982</v>
      </c>
      <c r="C1014">
        <v>2000</v>
      </c>
      <c r="D1014" t="s">
        <v>16</v>
      </c>
      <c r="E1014">
        <v>0</v>
      </c>
      <c r="F1014">
        <v>0</v>
      </c>
      <c r="G1014">
        <v>2000</v>
      </c>
      <c r="H1014" t="s">
        <v>16</v>
      </c>
      <c r="I1014" t="s">
        <v>2179</v>
      </c>
      <c r="J1014" t="s">
        <v>17</v>
      </c>
      <c r="K1014" t="s">
        <v>17</v>
      </c>
      <c r="L1014" t="s">
        <v>2181</v>
      </c>
      <c r="M1014" t="s">
        <v>18</v>
      </c>
      <c r="N1014">
        <v>0</v>
      </c>
    </row>
    <row r="1015" spans="1:14" x14ac:dyDescent="0.25">
      <c r="A1015" t="s">
        <v>1426</v>
      </c>
      <c r="B1015" t="s">
        <v>1985</v>
      </c>
      <c r="C1015">
        <v>2000</v>
      </c>
      <c r="D1015" t="s">
        <v>16</v>
      </c>
      <c r="E1015">
        <v>0</v>
      </c>
      <c r="F1015">
        <v>0</v>
      </c>
      <c r="G1015">
        <v>2000</v>
      </c>
      <c r="H1015" t="s">
        <v>16</v>
      </c>
      <c r="I1015" t="s">
        <v>2182</v>
      </c>
      <c r="J1015" t="s">
        <v>17</v>
      </c>
      <c r="K1015" t="s">
        <v>17</v>
      </c>
      <c r="L1015" t="s">
        <v>2183</v>
      </c>
      <c r="M1015" t="s">
        <v>18</v>
      </c>
      <c r="N1015">
        <v>0</v>
      </c>
    </row>
    <row r="1016" spans="1:14" x14ac:dyDescent="0.25">
      <c r="A1016" t="s">
        <v>1426</v>
      </c>
      <c r="B1016" t="s">
        <v>1988</v>
      </c>
      <c r="C1016">
        <v>5000</v>
      </c>
      <c r="D1016" t="s">
        <v>16</v>
      </c>
      <c r="E1016">
        <v>0</v>
      </c>
      <c r="F1016">
        <v>0</v>
      </c>
      <c r="G1016">
        <v>5000</v>
      </c>
      <c r="H1016" t="s">
        <v>16</v>
      </c>
      <c r="I1016" t="s">
        <v>2184</v>
      </c>
      <c r="J1016" t="s">
        <v>17</v>
      </c>
      <c r="K1016" t="s">
        <v>17</v>
      </c>
      <c r="L1016" t="s">
        <v>2186</v>
      </c>
      <c r="M1016" t="s">
        <v>18</v>
      </c>
      <c r="N1016">
        <v>0</v>
      </c>
    </row>
    <row r="1017" spans="1:14" x14ac:dyDescent="0.25">
      <c r="A1017" t="s">
        <v>1426</v>
      </c>
      <c r="B1017" t="s">
        <v>1991</v>
      </c>
      <c r="C1017">
        <v>1000</v>
      </c>
      <c r="D1017" t="s">
        <v>16</v>
      </c>
      <c r="E1017">
        <v>0</v>
      </c>
      <c r="F1017">
        <v>0</v>
      </c>
      <c r="G1017">
        <v>1000</v>
      </c>
      <c r="H1017" t="s">
        <v>16</v>
      </c>
      <c r="I1017" t="s">
        <v>2187</v>
      </c>
      <c r="J1017" t="s">
        <v>17</v>
      </c>
      <c r="K1017" t="s">
        <v>17</v>
      </c>
      <c r="L1017" t="s">
        <v>2189</v>
      </c>
      <c r="M1017" t="s">
        <v>18</v>
      </c>
      <c r="N1017">
        <v>0</v>
      </c>
    </row>
    <row r="1018" spans="1:14" x14ac:dyDescent="0.25">
      <c r="A1018" t="s">
        <v>1426</v>
      </c>
      <c r="B1018" t="s">
        <v>1994</v>
      </c>
      <c r="C1018">
        <v>3000</v>
      </c>
      <c r="D1018" t="s">
        <v>16</v>
      </c>
      <c r="E1018">
        <v>0</v>
      </c>
      <c r="F1018">
        <v>0</v>
      </c>
      <c r="G1018">
        <v>3000</v>
      </c>
      <c r="H1018" t="s">
        <v>16</v>
      </c>
      <c r="I1018" t="s">
        <v>2190</v>
      </c>
      <c r="J1018" t="s">
        <v>17</v>
      </c>
      <c r="K1018" t="s">
        <v>17</v>
      </c>
      <c r="L1018" t="s">
        <v>2192</v>
      </c>
      <c r="M1018" t="s">
        <v>18</v>
      </c>
      <c r="N1018">
        <v>0</v>
      </c>
    </row>
    <row r="1019" spans="1:14" x14ac:dyDescent="0.25">
      <c r="A1019" t="s">
        <v>1426</v>
      </c>
      <c r="B1019" t="s">
        <v>1997</v>
      </c>
      <c r="C1019">
        <v>1000</v>
      </c>
      <c r="D1019" t="s">
        <v>16</v>
      </c>
      <c r="E1019">
        <v>0</v>
      </c>
      <c r="F1019">
        <v>0</v>
      </c>
      <c r="G1019">
        <v>1000</v>
      </c>
      <c r="H1019" t="s">
        <v>16</v>
      </c>
      <c r="I1019" t="s">
        <v>2193</v>
      </c>
      <c r="J1019" t="s">
        <v>17</v>
      </c>
      <c r="K1019" t="s">
        <v>17</v>
      </c>
      <c r="L1019" t="s">
        <v>2195</v>
      </c>
      <c r="M1019" t="s">
        <v>18</v>
      </c>
      <c r="N1019">
        <v>0</v>
      </c>
    </row>
    <row r="1020" spans="1:14" x14ac:dyDescent="0.25">
      <c r="A1020" t="s">
        <v>1426</v>
      </c>
      <c r="B1020" t="s">
        <v>2000</v>
      </c>
      <c r="C1020">
        <v>500</v>
      </c>
      <c r="D1020" t="s">
        <v>16</v>
      </c>
      <c r="E1020">
        <v>0</v>
      </c>
      <c r="F1020">
        <v>0</v>
      </c>
      <c r="G1020">
        <v>500</v>
      </c>
      <c r="H1020" t="s">
        <v>16</v>
      </c>
      <c r="I1020" t="s">
        <v>2196</v>
      </c>
      <c r="J1020" t="s">
        <v>17</v>
      </c>
      <c r="K1020" t="s">
        <v>17</v>
      </c>
      <c r="L1020" t="s">
        <v>2198</v>
      </c>
      <c r="M1020" t="s">
        <v>18</v>
      </c>
      <c r="N1020">
        <v>0</v>
      </c>
    </row>
    <row r="1021" spans="1:14" x14ac:dyDescent="0.25">
      <c r="A1021" t="s">
        <v>1426</v>
      </c>
      <c r="B1021" t="s">
        <v>2003</v>
      </c>
      <c r="C1021">
        <v>1500</v>
      </c>
      <c r="D1021" t="s">
        <v>16</v>
      </c>
      <c r="E1021">
        <v>0</v>
      </c>
      <c r="F1021">
        <v>0</v>
      </c>
      <c r="G1021">
        <v>1500</v>
      </c>
      <c r="H1021" t="s">
        <v>16</v>
      </c>
      <c r="I1021" t="s">
        <v>2199</v>
      </c>
      <c r="J1021" t="s">
        <v>17</v>
      </c>
      <c r="K1021" t="s">
        <v>17</v>
      </c>
      <c r="L1021" t="s">
        <v>2201</v>
      </c>
      <c r="M1021" t="s">
        <v>18</v>
      </c>
      <c r="N1021">
        <v>0</v>
      </c>
    </row>
    <row r="1022" spans="1:14" x14ac:dyDescent="0.25">
      <c r="A1022" t="s">
        <v>1426</v>
      </c>
      <c r="B1022" t="s">
        <v>2006</v>
      </c>
      <c r="C1022">
        <v>61500</v>
      </c>
      <c r="D1022" t="s">
        <v>16</v>
      </c>
      <c r="E1022">
        <v>0</v>
      </c>
      <c r="F1022">
        <v>0</v>
      </c>
      <c r="G1022">
        <v>61500</v>
      </c>
      <c r="H1022" t="s">
        <v>16</v>
      </c>
      <c r="I1022" t="s">
        <v>2202</v>
      </c>
      <c r="J1022" t="s">
        <v>17</v>
      </c>
      <c r="K1022" t="s">
        <v>17</v>
      </c>
      <c r="L1022" t="s">
        <v>2204</v>
      </c>
      <c r="M1022" t="s">
        <v>18</v>
      </c>
      <c r="N1022">
        <v>0</v>
      </c>
    </row>
    <row r="1023" spans="1:14" x14ac:dyDescent="0.25">
      <c r="A1023" t="s">
        <v>1426</v>
      </c>
      <c r="B1023" t="s">
        <v>2009</v>
      </c>
      <c r="C1023">
        <v>500</v>
      </c>
      <c r="D1023" t="s">
        <v>16</v>
      </c>
      <c r="E1023">
        <v>0</v>
      </c>
      <c r="F1023">
        <v>0</v>
      </c>
      <c r="G1023">
        <v>500</v>
      </c>
      <c r="H1023" t="s">
        <v>16</v>
      </c>
      <c r="I1023" t="s">
        <v>2205</v>
      </c>
      <c r="J1023" t="s">
        <v>17</v>
      </c>
      <c r="K1023" t="s">
        <v>17</v>
      </c>
      <c r="L1023" t="s">
        <v>2206</v>
      </c>
      <c r="M1023" t="s">
        <v>18</v>
      </c>
      <c r="N1023">
        <v>0</v>
      </c>
    </row>
    <row r="1024" spans="1:14" x14ac:dyDescent="0.25">
      <c r="A1024" t="s">
        <v>1426</v>
      </c>
      <c r="B1024" t="s">
        <v>2012</v>
      </c>
      <c r="C1024">
        <v>39000</v>
      </c>
      <c r="D1024" t="s">
        <v>16</v>
      </c>
      <c r="E1024">
        <v>0</v>
      </c>
      <c r="F1024">
        <v>0</v>
      </c>
      <c r="G1024">
        <v>39000</v>
      </c>
      <c r="H1024" t="s">
        <v>16</v>
      </c>
      <c r="I1024" t="s">
        <v>2207</v>
      </c>
      <c r="J1024" t="s">
        <v>17</v>
      </c>
      <c r="K1024" t="s">
        <v>17</v>
      </c>
      <c r="L1024" t="s">
        <v>2209</v>
      </c>
      <c r="M1024" t="s">
        <v>18</v>
      </c>
      <c r="N1024">
        <v>0</v>
      </c>
    </row>
    <row r="1025" spans="1:14" x14ac:dyDescent="0.25">
      <c r="A1025" t="s">
        <v>1426</v>
      </c>
      <c r="B1025" t="s">
        <v>2015</v>
      </c>
      <c r="C1025">
        <v>38000</v>
      </c>
      <c r="D1025" t="s">
        <v>16</v>
      </c>
      <c r="E1025">
        <v>0</v>
      </c>
      <c r="F1025">
        <v>0</v>
      </c>
      <c r="G1025">
        <v>38000</v>
      </c>
      <c r="H1025" t="s">
        <v>16</v>
      </c>
      <c r="I1025" t="s">
        <v>2210</v>
      </c>
      <c r="J1025" t="s">
        <v>17</v>
      </c>
      <c r="K1025" t="s">
        <v>17</v>
      </c>
      <c r="L1025" t="s">
        <v>2212</v>
      </c>
      <c r="M1025" t="s">
        <v>18</v>
      </c>
      <c r="N1025">
        <v>0</v>
      </c>
    </row>
    <row r="1026" spans="1:14" x14ac:dyDescent="0.25">
      <c r="A1026" t="s">
        <v>1426</v>
      </c>
      <c r="B1026" t="s">
        <v>2018</v>
      </c>
      <c r="C1026">
        <v>2000</v>
      </c>
      <c r="D1026" t="s">
        <v>16</v>
      </c>
      <c r="E1026">
        <v>0</v>
      </c>
      <c r="F1026">
        <v>0</v>
      </c>
      <c r="G1026">
        <v>2000</v>
      </c>
      <c r="H1026" t="s">
        <v>16</v>
      </c>
      <c r="I1026" t="s">
        <v>2213</v>
      </c>
      <c r="J1026" t="s">
        <v>17</v>
      </c>
      <c r="K1026" t="s">
        <v>17</v>
      </c>
      <c r="L1026" t="s">
        <v>2215</v>
      </c>
      <c r="M1026" t="s">
        <v>18</v>
      </c>
      <c r="N1026">
        <v>0</v>
      </c>
    </row>
    <row r="1027" spans="1:14" x14ac:dyDescent="0.25">
      <c r="A1027" t="s">
        <v>1426</v>
      </c>
      <c r="B1027" t="s">
        <v>2021</v>
      </c>
      <c r="C1027">
        <v>500</v>
      </c>
      <c r="D1027" t="s">
        <v>16</v>
      </c>
      <c r="E1027">
        <v>0</v>
      </c>
      <c r="F1027">
        <v>0</v>
      </c>
      <c r="G1027">
        <v>500</v>
      </c>
      <c r="H1027" t="s">
        <v>16</v>
      </c>
      <c r="I1027" t="s">
        <v>2216</v>
      </c>
      <c r="J1027" t="s">
        <v>17</v>
      </c>
      <c r="K1027" t="s">
        <v>17</v>
      </c>
      <c r="L1027" t="s">
        <v>2218</v>
      </c>
      <c r="M1027" t="s">
        <v>18</v>
      </c>
      <c r="N1027">
        <v>0</v>
      </c>
    </row>
    <row r="1028" spans="1:14" x14ac:dyDescent="0.25">
      <c r="A1028" t="s">
        <v>1426</v>
      </c>
      <c r="B1028" t="s">
        <v>2024</v>
      </c>
      <c r="C1028">
        <v>1000</v>
      </c>
      <c r="D1028" t="s">
        <v>16</v>
      </c>
      <c r="E1028">
        <v>0</v>
      </c>
      <c r="F1028">
        <v>0</v>
      </c>
      <c r="G1028">
        <v>1000</v>
      </c>
      <c r="H1028" t="s">
        <v>16</v>
      </c>
      <c r="I1028" t="s">
        <v>2219</v>
      </c>
      <c r="J1028" t="s">
        <v>17</v>
      </c>
      <c r="K1028" t="s">
        <v>17</v>
      </c>
      <c r="L1028" t="s">
        <v>2221</v>
      </c>
      <c r="M1028" t="s">
        <v>18</v>
      </c>
      <c r="N1028">
        <v>0</v>
      </c>
    </row>
    <row r="1029" spans="1:14" x14ac:dyDescent="0.25">
      <c r="A1029" t="s">
        <v>1426</v>
      </c>
      <c r="B1029" t="s">
        <v>2027</v>
      </c>
      <c r="C1029">
        <v>1000</v>
      </c>
      <c r="D1029" t="s">
        <v>16</v>
      </c>
      <c r="E1029">
        <v>0</v>
      </c>
      <c r="F1029">
        <v>0</v>
      </c>
      <c r="G1029">
        <v>1000</v>
      </c>
      <c r="H1029" t="s">
        <v>16</v>
      </c>
      <c r="I1029" t="s">
        <v>2222</v>
      </c>
      <c r="J1029" t="s">
        <v>17</v>
      </c>
      <c r="K1029" t="s">
        <v>17</v>
      </c>
      <c r="L1029" t="s">
        <v>2224</v>
      </c>
      <c r="M1029" t="s">
        <v>18</v>
      </c>
      <c r="N1029">
        <v>0</v>
      </c>
    </row>
    <row r="1030" spans="1:14" x14ac:dyDescent="0.25">
      <c r="A1030" t="s">
        <v>1426</v>
      </c>
      <c r="B1030" t="s">
        <v>2030</v>
      </c>
      <c r="C1030">
        <v>73207</v>
      </c>
      <c r="D1030" t="s">
        <v>16</v>
      </c>
      <c r="E1030">
        <v>0</v>
      </c>
      <c r="F1030">
        <v>0</v>
      </c>
      <c r="G1030">
        <v>73207</v>
      </c>
      <c r="H1030" t="s">
        <v>16</v>
      </c>
      <c r="I1030" t="s">
        <v>2225</v>
      </c>
      <c r="J1030" t="s">
        <v>17</v>
      </c>
      <c r="K1030" t="s">
        <v>17</v>
      </c>
      <c r="L1030" t="s">
        <v>2227</v>
      </c>
      <c r="M1030" t="s">
        <v>18</v>
      </c>
      <c r="N1030">
        <v>0</v>
      </c>
    </row>
    <row r="1031" spans="1:14" x14ac:dyDescent="0.25">
      <c r="A1031" t="s">
        <v>1426</v>
      </c>
      <c r="B1031" t="s">
        <v>2033</v>
      </c>
      <c r="C1031">
        <v>10500</v>
      </c>
      <c r="D1031" t="s">
        <v>16</v>
      </c>
      <c r="E1031">
        <v>0</v>
      </c>
      <c r="F1031">
        <v>0</v>
      </c>
      <c r="G1031">
        <v>10500</v>
      </c>
      <c r="H1031" t="s">
        <v>16</v>
      </c>
      <c r="I1031" t="s">
        <v>2228</v>
      </c>
      <c r="J1031" t="s">
        <v>17</v>
      </c>
      <c r="K1031" t="s">
        <v>17</v>
      </c>
      <c r="L1031" t="s">
        <v>2230</v>
      </c>
      <c r="M1031" t="s">
        <v>18</v>
      </c>
      <c r="N1031">
        <v>0</v>
      </c>
    </row>
    <row r="1032" spans="1:14" x14ac:dyDescent="0.25">
      <c r="A1032" t="s">
        <v>1426</v>
      </c>
      <c r="B1032" t="s">
        <v>2036</v>
      </c>
      <c r="C1032">
        <v>2000</v>
      </c>
      <c r="D1032" t="s">
        <v>16</v>
      </c>
      <c r="E1032">
        <v>0</v>
      </c>
      <c r="F1032">
        <v>0</v>
      </c>
      <c r="G1032">
        <v>2000</v>
      </c>
      <c r="H1032" t="s">
        <v>16</v>
      </c>
      <c r="I1032" t="s">
        <v>2231</v>
      </c>
      <c r="J1032" t="s">
        <v>17</v>
      </c>
      <c r="K1032" t="s">
        <v>17</v>
      </c>
      <c r="L1032" t="s">
        <v>2233</v>
      </c>
      <c r="M1032" t="s">
        <v>18</v>
      </c>
      <c r="N1032">
        <v>0</v>
      </c>
    </row>
    <row r="1033" spans="1:14" x14ac:dyDescent="0.25">
      <c r="A1033" t="s">
        <v>1426</v>
      </c>
      <c r="B1033" t="s">
        <v>2037</v>
      </c>
      <c r="C1033">
        <v>2000</v>
      </c>
      <c r="D1033" t="s">
        <v>16</v>
      </c>
      <c r="E1033">
        <v>0</v>
      </c>
      <c r="F1033">
        <v>0</v>
      </c>
      <c r="G1033">
        <v>2000</v>
      </c>
      <c r="H1033" t="s">
        <v>16</v>
      </c>
      <c r="I1033" t="s">
        <v>2234</v>
      </c>
      <c r="J1033" t="s">
        <v>17</v>
      </c>
      <c r="K1033" t="s">
        <v>17</v>
      </c>
      <c r="L1033" t="s">
        <v>2236</v>
      </c>
      <c r="M1033" t="s">
        <v>18</v>
      </c>
      <c r="N1033">
        <v>0</v>
      </c>
    </row>
    <row r="1034" spans="1:14" x14ac:dyDescent="0.25">
      <c r="A1034" t="s">
        <v>1426</v>
      </c>
      <c r="B1034" t="s">
        <v>2040</v>
      </c>
      <c r="C1034">
        <v>46394</v>
      </c>
      <c r="D1034" t="s">
        <v>16</v>
      </c>
      <c r="E1034">
        <v>0</v>
      </c>
      <c r="F1034">
        <v>0</v>
      </c>
      <c r="G1034">
        <v>46394</v>
      </c>
      <c r="H1034" t="s">
        <v>16</v>
      </c>
      <c r="I1034" t="s">
        <v>2237</v>
      </c>
      <c r="J1034" t="s">
        <v>17</v>
      </c>
      <c r="K1034" t="s">
        <v>17</v>
      </c>
      <c r="L1034" t="s">
        <v>2239</v>
      </c>
      <c r="M1034" t="s">
        <v>18</v>
      </c>
      <c r="N1034">
        <v>0</v>
      </c>
    </row>
    <row r="1035" spans="1:14" x14ac:dyDescent="0.25">
      <c r="A1035" t="s">
        <v>1426</v>
      </c>
      <c r="B1035" t="s">
        <v>328</v>
      </c>
      <c r="C1035">
        <v>270091</v>
      </c>
      <c r="D1035" t="s">
        <v>16</v>
      </c>
      <c r="E1035">
        <v>0</v>
      </c>
      <c r="F1035">
        <v>0</v>
      </c>
      <c r="G1035">
        <v>270091</v>
      </c>
      <c r="H1035" t="s">
        <v>16</v>
      </c>
      <c r="I1035" t="s">
        <v>2240</v>
      </c>
      <c r="J1035" t="s">
        <v>17</v>
      </c>
      <c r="K1035" t="s">
        <v>17</v>
      </c>
      <c r="L1035" t="s">
        <v>2241</v>
      </c>
      <c r="M1035" t="s">
        <v>18</v>
      </c>
      <c r="N1035">
        <v>0</v>
      </c>
    </row>
    <row r="1036" spans="1:14" x14ac:dyDescent="0.25">
      <c r="A1036" t="s">
        <v>1426</v>
      </c>
      <c r="B1036" t="s">
        <v>2045</v>
      </c>
      <c r="C1036">
        <v>20000</v>
      </c>
      <c r="D1036" t="s">
        <v>16</v>
      </c>
      <c r="E1036">
        <v>0</v>
      </c>
      <c r="F1036">
        <v>0</v>
      </c>
      <c r="G1036">
        <v>20000</v>
      </c>
      <c r="H1036" t="s">
        <v>16</v>
      </c>
      <c r="I1036" t="s">
        <v>2242</v>
      </c>
      <c r="J1036" t="s">
        <v>17</v>
      </c>
      <c r="K1036" t="s">
        <v>17</v>
      </c>
      <c r="L1036" t="s">
        <v>2243</v>
      </c>
      <c r="M1036" t="s">
        <v>18</v>
      </c>
      <c r="N1036">
        <v>0</v>
      </c>
    </row>
    <row r="1037" spans="1:14" x14ac:dyDescent="0.25">
      <c r="A1037" t="s">
        <v>1426</v>
      </c>
      <c r="B1037" t="s">
        <v>2048</v>
      </c>
      <c r="C1037">
        <v>500</v>
      </c>
      <c r="D1037" t="s">
        <v>16</v>
      </c>
      <c r="E1037">
        <v>0</v>
      </c>
      <c r="F1037">
        <v>0</v>
      </c>
      <c r="G1037">
        <v>500</v>
      </c>
      <c r="H1037" t="s">
        <v>16</v>
      </c>
      <c r="I1037" t="s">
        <v>2244</v>
      </c>
      <c r="J1037" t="s">
        <v>17</v>
      </c>
      <c r="K1037" t="s">
        <v>17</v>
      </c>
      <c r="L1037" t="s">
        <v>2246</v>
      </c>
      <c r="M1037" t="s">
        <v>18</v>
      </c>
      <c r="N1037">
        <v>0</v>
      </c>
    </row>
    <row r="1038" spans="1:14" x14ac:dyDescent="0.25">
      <c r="A1038" t="s">
        <v>1426</v>
      </c>
      <c r="B1038" t="s">
        <v>2051</v>
      </c>
      <c r="C1038">
        <v>2000</v>
      </c>
      <c r="D1038" t="s">
        <v>16</v>
      </c>
      <c r="E1038">
        <v>0</v>
      </c>
      <c r="F1038">
        <v>0</v>
      </c>
      <c r="G1038">
        <v>2000</v>
      </c>
      <c r="H1038" t="s">
        <v>16</v>
      </c>
      <c r="I1038" t="s">
        <v>2247</v>
      </c>
      <c r="J1038" t="s">
        <v>17</v>
      </c>
      <c r="K1038" t="s">
        <v>17</v>
      </c>
      <c r="L1038" t="s">
        <v>2248</v>
      </c>
      <c r="M1038" t="s">
        <v>18</v>
      </c>
      <c r="N1038">
        <v>0</v>
      </c>
    </row>
    <row r="1039" spans="1:14" x14ac:dyDescent="0.25">
      <c r="A1039" t="s">
        <v>1426</v>
      </c>
      <c r="B1039" t="s">
        <v>2052</v>
      </c>
      <c r="C1039">
        <v>500</v>
      </c>
      <c r="D1039" t="s">
        <v>16</v>
      </c>
      <c r="E1039">
        <v>0</v>
      </c>
      <c r="F1039">
        <v>0</v>
      </c>
      <c r="G1039">
        <v>500</v>
      </c>
      <c r="H1039" t="s">
        <v>16</v>
      </c>
      <c r="I1039" t="s">
        <v>2249</v>
      </c>
      <c r="J1039" t="s">
        <v>17</v>
      </c>
      <c r="K1039" t="s">
        <v>17</v>
      </c>
      <c r="L1039" t="s">
        <v>2250</v>
      </c>
      <c r="M1039" t="s">
        <v>18</v>
      </c>
      <c r="N1039">
        <v>0</v>
      </c>
    </row>
    <row r="1040" spans="1:14" x14ac:dyDescent="0.25">
      <c r="A1040" t="s">
        <v>1426</v>
      </c>
      <c r="B1040" t="s">
        <v>2053</v>
      </c>
      <c r="C1040">
        <v>30000</v>
      </c>
      <c r="D1040" t="s">
        <v>16</v>
      </c>
      <c r="E1040">
        <v>0</v>
      </c>
      <c r="F1040">
        <v>0</v>
      </c>
      <c r="G1040">
        <v>30000</v>
      </c>
      <c r="H1040" t="s">
        <v>16</v>
      </c>
      <c r="I1040" t="s">
        <v>2251</v>
      </c>
      <c r="J1040" t="s">
        <v>17</v>
      </c>
      <c r="K1040" t="s">
        <v>17</v>
      </c>
      <c r="L1040" t="s">
        <v>2253</v>
      </c>
      <c r="M1040" t="s">
        <v>18</v>
      </c>
      <c r="N1040">
        <v>0</v>
      </c>
    </row>
    <row r="1041" spans="1:14" x14ac:dyDescent="0.25">
      <c r="A1041" t="s">
        <v>1426</v>
      </c>
      <c r="B1041" t="s">
        <v>2054</v>
      </c>
      <c r="C1041">
        <v>100000</v>
      </c>
      <c r="D1041" t="s">
        <v>16</v>
      </c>
      <c r="E1041">
        <v>0</v>
      </c>
      <c r="F1041">
        <v>0</v>
      </c>
      <c r="G1041">
        <v>100000</v>
      </c>
      <c r="H1041" t="s">
        <v>16</v>
      </c>
      <c r="I1041" t="s">
        <v>2254</v>
      </c>
      <c r="J1041" t="s">
        <v>17</v>
      </c>
      <c r="K1041" t="s">
        <v>17</v>
      </c>
      <c r="L1041" t="s">
        <v>2256</v>
      </c>
      <c r="M1041" t="s">
        <v>18</v>
      </c>
      <c r="N1041">
        <v>0</v>
      </c>
    </row>
    <row r="1042" spans="1:14" x14ac:dyDescent="0.25">
      <c r="A1042" t="s">
        <v>1426</v>
      </c>
      <c r="B1042" t="s">
        <v>2055</v>
      </c>
      <c r="C1042">
        <v>5000</v>
      </c>
      <c r="D1042" t="s">
        <v>16</v>
      </c>
      <c r="E1042">
        <v>0</v>
      </c>
      <c r="F1042">
        <v>0</v>
      </c>
      <c r="G1042">
        <v>5000</v>
      </c>
      <c r="H1042" t="s">
        <v>16</v>
      </c>
      <c r="I1042" t="s">
        <v>2257</v>
      </c>
      <c r="J1042" t="s">
        <v>17</v>
      </c>
      <c r="K1042" t="s">
        <v>17</v>
      </c>
      <c r="L1042" t="s">
        <v>2259</v>
      </c>
      <c r="M1042" t="s">
        <v>18</v>
      </c>
      <c r="N1042">
        <v>0</v>
      </c>
    </row>
    <row r="1043" spans="1:14" x14ac:dyDescent="0.25">
      <c r="A1043" t="s">
        <v>1426</v>
      </c>
      <c r="B1043" t="s">
        <v>2056</v>
      </c>
      <c r="C1043">
        <v>15000</v>
      </c>
      <c r="D1043" t="s">
        <v>16</v>
      </c>
      <c r="E1043">
        <v>0</v>
      </c>
      <c r="F1043">
        <v>0</v>
      </c>
      <c r="G1043">
        <v>15000</v>
      </c>
      <c r="H1043" t="s">
        <v>16</v>
      </c>
      <c r="I1043" t="s">
        <v>2260</v>
      </c>
      <c r="J1043" t="s">
        <v>17</v>
      </c>
      <c r="K1043" t="s">
        <v>17</v>
      </c>
      <c r="L1043" t="s">
        <v>2262</v>
      </c>
      <c r="M1043" t="s">
        <v>18</v>
      </c>
      <c r="N1043">
        <v>0</v>
      </c>
    </row>
    <row r="1044" spans="1:14" x14ac:dyDescent="0.25">
      <c r="A1044" t="s">
        <v>1426</v>
      </c>
      <c r="B1044" t="s">
        <v>2057</v>
      </c>
      <c r="C1044">
        <v>15000</v>
      </c>
      <c r="D1044" t="s">
        <v>16</v>
      </c>
      <c r="E1044">
        <v>0</v>
      </c>
      <c r="F1044">
        <v>0</v>
      </c>
      <c r="G1044">
        <v>15000</v>
      </c>
      <c r="H1044" t="s">
        <v>16</v>
      </c>
      <c r="I1044" t="s">
        <v>2263</v>
      </c>
      <c r="J1044" t="s">
        <v>17</v>
      </c>
      <c r="K1044" t="s">
        <v>17</v>
      </c>
      <c r="L1044" t="s">
        <v>2265</v>
      </c>
      <c r="M1044" t="s">
        <v>18</v>
      </c>
      <c r="N1044">
        <v>0</v>
      </c>
    </row>
    <row r="1045" spans="1:14" x14ac:dyDescent="0.25">
      <c r="A1045" t="s">
        <v>1426</v>
      </c>
      <c r="B1045" t="s">
        <v>2058</v>
      </c>
      <c r="C1045">
        <v>50000</v>
      </c>
      <c r="D1045" t="s">
        <v>16</v>
      </c>
      <c r="E1045">
        <v>0</v>
      </c>
      <c r="F1045">
        <v>0</v>
      </c>
      <c r="G1045">
        <v>50000</v>
      </c>
      <c r="H1045" t="s">
        <v>16</v>
      </c>
      <c r="I1045" t="s">
        <v>2266</v>
      </c>
      <c r="J1045" t="s">
        <v>17</v>
      </c>
      <c r="K1045" t="s">
        <v>17</v>
      </c>
      <c r="L1045" t="s">
        <v>2267</v>
      </c>
      <c r="M1045" t="s">
        <v>18</v>
      </c>
      <c r="N1045">
        <v>0</v>
      </c>
    </row>
    <row r="1046" spans="1:14" x14ac:dyDescent="0.25">
      <c r="A1046" t="s">
        <v>1426</v>
      </c>
      <c r="B1046" t="s">
        <v>2061</v>
      </c>
      <c r="C1046">
        <v>5000</v>
      </c>
      <c r="D1046" t="s">
        <v>16</v>
      </c>
      <c r="E1046">
        <v>0</v>
      </c>
      <c r="F1046">
        <v>0</v>
      </c>
      <c r="G1046">
        <v>5000</v>
      </c>
      <c r="H1046" t="s">
        <v>16</v>
      </c>
      <c r="I1046" t="s">
        <v>2268</v>
      </c>
      <c r="J1046" t="s">
        <v>17</v>
      </c>
      <c r="K1046" t="s">
        <v>17</v>
      </c>
      <c r="L1046" t="s">
        <v>2270</v>
      </c>
      <c r="M1046" t="s">
        <v>18</v>
      </c>
      <c r="N1046">
        <v>0</v>
      </c>
    </row>
    <row r="1047" spans="1:14" x14ac:dyDescent="0.25">
      <c r="A1047" t="s">
        <v>1426</v>
      </c>
      <c r="B1047" t="s">
        <v>159</v>
      </c>
      <c r="C1047">
        <v>50000</v>
      </c>
      <c r="D1047" t="s">
        <v>16</v>
      </c>
      <c r="E1047">
        <v>0</v>
      </c>
      <c r="F1047">
        <v>0</v>
      </c>
      <c r="G1047">
        <v>50000</v>
      </c>
      <c r="H1047" t="s">
        <v>16</v>
      </c>
      <c r="I1047" t="s">
        <v>2271</v>
      </c>
      <c r="J1047" t="s">
        <v>17</v>
      </c>
      <c r="K1047" t="s">
        <v>17</v>
      </c>
      <c r="L1047" t="s">
        <v>2273</v>
      </c>
      <c r="M1047" t="s">
        <v>18</v>
      </c>
      <c r="N1047">
        <v>0</v>
      </c>
    </row>
    <row r="1048" spans="1:14" x14ac:dyDescent="0.25">
      <c r="A1048" t="s">
        <v>1426</v>
      </c>
      <c r="B1048" t="s">
        <v>2066</v>
      </c>
      <c r="C1048">
        <v>12000</v>
      </c>
      <c r="D1048" t="s">
        <v>16</v>
      </c>
      <c r="E1048">
        <v>0</v>
      </c>
      <c r="F1048">
        <v>0</v>
      </c>
      <c r="G1048">
        <v>12000</v>
      </c>
      <c r="H1048" t="s">
        <v>16</v>
      </c>
      <c r="I1048" t="s">
        <v>2274</v>
      </c>
      <c r="J1048" t="s">
        <v>17</v>
      </c>
      <c r="K1048" t="s">
        <v>17</v>
      </c>
      <c r="L1048" t="s">
        <v>2276</v>
      </c>
      <c r="M1048" t="s">
        <v>18</v>
      </c>
      <c r="N1048">
        <v>0</v>
      </c>
    </row>
    <row r="1049" spans="1:14" x14ac:dyDescent="0.25">
      <c r="A1049" t="s">
        <v>1426</v>
      </c>
      <c r="B1049" t="s">
        <v>2069</v>
      </c>
      <c r="C1049">
        <v>500</v>
      </c>
      <c r="D1049" t="s">
        <v>16</v>
      </c>
      <c r="E1049">
        <v>0</v>
      </c>
      <c r="F1049">
        <v>0</v>
      </c>
      <c r="G1049">
        <v>500</v>
      </c>
      <c r="H1049" t="s">
        <v>16</v>
      </c>
      <c r="I1049" t="s">
        <v>2277</v>
      </c>
      <c r="J1049" t="s">
        <v>17</v>
      </c>
      <c r="K1049" t="s">
        <v>17</v>
      </c>
      <c r="L1049" t="s">
        <v>2279</v>
      </c>
      <c r="M1049" t="s">
        <v>18</v>
      </c>
      <c r="N1049">
        <v>0</v>
      </c>
    </row>
    <row r="1050" spans="1:14" x14ac:dyDescent="0.25">
      <c r="A1050" t="s">
        <v>1426</v>
      </c>
      <c r="B1050" t="s">
        <v>2072</v>
      </c>
      <c r="C1050">
        <v>500</v>
      </c>
      <c r="D1050" t="s">
        <v>16</v>
      </c>
      <c r="E1050">
        <v>0</v>
      </c>
      <c r="F1050">
        <v>0</v>
      </c>
      <c r="G1050">
        <v>500</v>
      </c>
      <c r="H1050" t="s">
        <v>16</v>
      </c>
      <c r="I1050" t="s">
        <v>2280</v>
      </c>
      <c r="J1050" t="s">
        <v>17</v>
      </c>
      <c r="K1050" t="s">
        <v>17</v>
      </c>
      <c r="L1050" t="s">
        <v>2281</v>
      </c>
      <c r="M1050" t="s">
        <v>18</v>
      </c>
      <c r="N1050">
        <v>0</v>
      </c>
    </row>
    <row r="1051" spans="1:14" x14ac:dyDescent="0.25">
      <c r="A1051" t="s">
        <v>1426</v>
      </c>
      <c r="B1051" t="s">
        <v>2075</v>
      </c>
      <c r="C1051">
        <v>10500</v>
      </c>
      <c r="D1051" t="s">
        <v>16</v>
      </c>
      <c r="E1051">
        <v>0</v>
      </c>
      <c r="F1051">
        <v>0</v>
      </c>
      <c r="G1051">
        <v>10500</v>
      </c>
      <c r="H1051" t="s">
        <v>16</v>
      </c>
      <c r="I1051" t="s">
        <v>2282</v>
      </c>
      <c r="J1051" t="s">
        <v>17</v>
      </c>
      <c r="K1051" t="s">
        <v>17</v>
      </c>
      <c r="L1051" t="s">
        <v>5206</v>
      </c>
      <c r="M1051" t="s">
        <v>18</v>
      </c>
      <c r="N1051">
        <v>0</v>
      </c>
    </row>
    <row r="1052" spans="1:14" x14ac:dyDescent="0.25">
      <c r="A1052" t="s">
        <v>1426</v>
      </c>
      <c r="B1052" t="s">
        <v>2078</v>
      </c>
      <c r="C1052">
        <v>500</v>
      </c>
      <c r="D1052" t="s">
        <v>16</v>
      </c>
      <c r="E1052">
        <v>0</v>
      </c>
      <c r="F1052">
        <v>0</v>
      </c>
      <c r="G1052">
        <v>500</v>
      </c>
      <c r="H1052" t="s">
        <v>16</v>
      </c>
      <c r="I1052" t="s">
        <v>5207</v>
      </c>
      <c r="J1052" t="s">
        <v>17</v>
      </c>
      <c r="K1052" t="s">
        <v>17</v>
      </c>
      <c r="L1052" t="s">
        <v>2285</v>
      </c>
      <c r="M1052" t="s">
        <v>18</v>
      </c>
      <c r="N1052">
        <v>0</v>
      </c>
    </row>
    <row r="1053" spans="1:14" x14ac:dyDescent="0.25">
      <c r="A1053" t="s">
        <v>1426</v>
      </c>
      <c r="B1053" t="s">
        <v>2081</v>
      </c>
      <c r="C1053">
        <v>1000</v>
      </c>
      <c r="D1053" t="s">
        <v>16</v>
      </c>
      <c r="E1053">
        <v>0</v>
      </c>
      <c r="F1053">
        <v>0</v>
      </c>
      <c r="G1053">
        <v>1000</v>
      </c>
      <c r="H1053" t="s">
        <v>16</v>
      </c>
      <c r="I1053" t="s">
        <v>2286</v>
      </c>
      <c r="J1053" t="s">
        <v>17</v>
      </c>
      <c r="K1053" t="s">
        <v>17</v>
      </c>
      <c r="L1053" t="s">
        <v>5208</v>
      </c>
      <c r="M1053" t="s">
        <v>18</v>
      </c>
      <c r="N1053">
        <v>0</v>
      </c>
    </row>
    <row r="1054" spans="1:14" x14ac:dyDescent="0.25">
      <c r="A1054" t="s">
        <v>1426</v>
      </c>
      <c r="B1054" t="s">
        <v>2084</v>
      </c>
      <c r="C1054">
        <v>500</v>
      </c>
      <c r="D1054" t="s">
        <v>16</v>
      </c>
      <c r="E1054">
        <v>0</v>
      </c>
      <c r="F1054">
        <v>0</v>
      </c>
      <c r="G1054">
        <v>500</v>
      </c>
      <c r="H1054" t="s">
        <v>16</v>
      </c>
      <c r="I1054" t="s">
        <v>5209</v>
      </c>
      <c r="J1054" t="s">
        <v>17</v>
      </c>
      <c r="K1054" t="s">
        <v>17</v>
      </c>
      <c r="L1054" t="s">
        <v>2288</v>
      </c>
      <c r="M1054" t="s">
        <v>18</v>
      </c>
      <c r="N1054">
        <v>0</v>
      </c>
    </row>
    <row r="1055" spans="1:14" x14ac:dyDescent="0.25">
      <c r="A1055" t="s">
        <v>1426</v>
      </c>
      <c r="B1055" t="s">
        <v>2087</v>
      </c>
      <c r="C1055">
        <v>1000</v>
      </c>
      <c r="D1055" t="s">
        <v>16</v>
      </c>
      <c r="E1055">
        <v>0</v>
      </c>
      <c r="F1055">
        <v>0</v>
      </c>
      <c r="G1055">
        <v>1000</v>
      </c>
      <c r="H1055" t="s">
        <v>16</v>
      </c>
      <c r="I1055" t="s">
        <v>2289</v>
      </c>
      <c r="J1055" t="s">
        <v>17</v>
      </c>
      <c r="K1055" t="s">
        <v>17</v>
      </c>
      <c r="L1055" t="s">
        <v>2290</v>
      </c>
      <c r="M1055" t="s">
        <v>18</v>
      </c>
      <c r="N1055">
        <v>0</v>
      </c>
    </row>
    <row r="1056" spans="1:14" x14ac:dyDescent="0.25">
      <c r="A1056" t="s">
        <v>1426</v>
      </c>
      <c r="B1056" t="s">
        <v>2090</v>
      </c>
      <c r="C1056">
        <v>500</v>
      </c>
      <c r="D1056" t="s">
        <v>16</v>
      </c>
      <c r="E1056">
        <v>0</v>
      </c>
      <c r="F1056">
        <v>0</v>
      </c>
      <c r="G1056">
        <v>500</v>
      </c>
      <c r="H1056" t="s">
        <v>16</v>
      </c>
      <c r="I1056" t="s">
        <v>6006</v>
      </c>
      <c r="J1056" t="s">
        <v>17</v>
      </c>
      <c r="K1056" t="s">
        <v>17</v>
      </c>
      <c r="L1056" t="s">
        <v>6007</v>
      </c>
      <c r="M1056" t="s">
        <v>18</v>
      </c>
      <c r="N1056">
        <v>0</v>
      </c>
    </row>
    <row r="1057" spans="1:14" x14ac:dyDescent="0.25">
      <c r="A1057" t="s">
        <v>1426</v>
      </c>
      <c r="B1057" t="s">
        <v>2093</v>
      </c>
      <c r="C1057">
        <v>1000</v>
      </c>
      <c r="D1057" t="s">
        <v>16</v>
      </c>
      <c r="E1057">
        <v>0</v>
      </c>
      <c r="F1057">
        <v>0</v>
      </c>
      <c r="G1057">
        <v>1000</v>
      </c>
      <c r="H1057" t="s">
        <v>16</v>
      </c>
      <c r="I1057" t="s">
        <v>2292</v>
      </c>
      <c r="J1057" t="s">
        <v>17</v>
      </c>
      <c r="K1057" t="s">
        <v>17</v>
      </c>
      <c r="L1057" t="s">
        <v>2294</v>
      </c>
      <c r="M1057" t="s">
        <v>18</v>
      </c>
      <c r="N1057">
        <v>0</v>
      </c>
    </row>
    <row r="1058" spans="1:14" x14ac:dyDescent="0.25">
      <c r="A1058" t="s">
        <v>1426</v>
      </c>
      <c r="B1058" t="s">
        <v>2096</v>
      </c>
      <c r="C1058">
        <v>2000</v>
      </c>
      <c r="D1058" t="s">
        <v>16</v>
      </c>
      <c r="E1058">
        <v>0</v>
      </c>
      <c r="F1058">
        <v>0</v>
      </c>
      <c r="G1058">
        <v>2000</v>
      </c>
      <c r="H1058" t="s">
        <v>16</v>
      </c>
      <c r="I1058" t="s">
        <v>6008</v>
      </c>
      <c r="J1058" t="s">
        <v>17</v>
      </c>
      <c r="K1058" t="s">
        <v>17</v>
      </c>
      <c r="L1058" t="s">
        <v>6009</v>
      </c>
      <c r="M1058" t="s">
        <v>18</v>
      </c>
      <c r="N1058">
        <v>0</v>
      </c>
    </row>
    <row r="1059" spans="1:14" x14ac:dyDescent="0.25">
      <c r="A1059" t="s">
        <v>1426</v>
      </c>
      <c r="B1059" t="s">
        <v>2099</v>
      </c>
      <c r="C1059">
        <v>500</v>
      </c>
      <c r="D1059" t="s">
        <v>16</v>
      </c>
      <c r="E1059">
        <v>0</v>
      </c>
      <c r="F1059">
        <v>0</v>
      </c>
      <c r="G1059">
        <v>500</v>
      </c>
      <c r="H1059" t="s">
        <v>16</v>
      </c>
      <c r="I1059" t="s">
        <v>2296</v>
      </c>
      <c r="J1059" t="s">
        <v>17</v>
      </c>
      <c r="K1059" t="s">
        <v>17</v>
      </c>
      <c r="L1059" t="s">
        <v>2298</v>
      </c>
      <c r="M1059" t="s">
        <v>18</v>
      </c>
      <c r="N1059">
        <v>0</v>
      </c>
    </row>
    <row r="1060" spans="1:14" x14ac:dyDescent="0.25">
      <c r="A1060" t="s">
        <v>1426</v>
      </c>
      <c r="B1060" t="s">
        <v>2102</v>
      </c>
      <c r="C1060">
        <v>7500</v>
      </c>
      <c r="D1060" t="s">
        <v>16</v>
      </c>
      <c r="E1060">
        <v>0</v>
      </c>
      <c r="F1060">
        <v>0</v>
      </c>
      <c r="G1060">
        <v>7500</v>
      </c>
      <c r="H1060" t="s">
        <v>16</v>
      </c>
      <c r="I1060" t="s">
        <v>2299</v>
      </c>
      <c r="J1060" t="s">
        <v>17</v>
      </c>
      <c r="K1060" t="s">
        <v>17</v>
      </c>
      <c r="L1060" t="s">
        <v>2301</v>
      </c>
      <c r="M1060" t="s">
        <v>18</v>
      </c>
      <c r="N1060">
        <v>0</v>
      </c>
    </row>
    <row r="1061" spans="1:14" x14ac:dyDescent="0.25">
      <c r="A1061" t="s">
        <v>1426</v>
      </c>
      <c r="B1061" t="s">
        <v>2105</v>
      </c>
      <c r="C1061">
        <v>500</v>
      </c>
      <c r="D1061" t="s">
        <v>16</v>
      </c>
      <c r="E1061">
        <v>0</v>
      </c>
      <c r="F1061">
        <v>0</v>
      </c>
      <c r="G1061">
        <v>500</v>
      </c>
      <c r="H1061" t="s">
        <v>16</v>
      </c>
      <c r="I1061" t="s">
        <v>2302</v>
      </c>
      <c r="J1061" t="s">
        <v>17</v>
      </c>
      <c r="K1061" t="s">
        <v>17</v>
      </c>
      <c r="L1061" t="s">
        <v>2304</v>
      </c>
      <c r="M1061" t="s">
        <v>18</v>
      </c>
      <c r="N1061">
        <v>0</v>
      </c>
    </row>
    <row r="1062" spans="1:14" x14ac:dyDescent="0.25">
      <c r="A1062" t="s">
        <v>1426</v>
      </c>
      <c r="B1062" t="s">
        <v>2108</v>
      </c>
      <c r="C1062">
        <v>500</v>
      </c>
      <c r="D1062" t="s">
        <v>16</v>
      </c>
      <c r="E1062">
        <v>0</v>
      </c>
      <c r="F1062">
        <v>0</v>
      </c>
      <c r="G1062">
        <v>500</v>
      </c>
      <c r="H1062" t="s">
        <v>16</v>
      </c>
      <c r="I1062" t="s">
        <v>2305</v>
      </c>
      <c r="J1062" t="s">
        <v>17</v>
      </c>
      <c r="K1062" t="s">
        <v>17</v>
      </c>
      <c r="L1062" t="s">
        <v>2307</v>
      </c>
      <c r="M1062" t="s">
        <v>18</v>
      </c>
      <c r="N1062">
        <v>0</v>
      </c>
    </row>
    <row r="1063" spans="1:14" x14ac:dyDescent="0.25">
      <c r="A1063" t="s">
        <v>1426</v>
      </c>
      <c r="B1063" t="s">
        <v>2111</v>
      </c>
      <c r="C1063">
        <v>1000</v>
      </c>
      <c r="D1063" t="s">
        <v>16</v>
      </c>
      <c r="E1063">
        <v>0</v>
      </c>
      <c r="F1063">
        <v>0</v>
      </c>
      <c r="G1063">
        <v>1000</v>
      </c>
      <c r="H1063" t="s">
        <v>16</v>
      </c>
      <c r="I1063" t="s">
        <v>2308</v>
      </c>
      <c r="J1063" t="s">
        <v>17</v>
      </c>
      <c r="K1063" t="s">
        <v>17</v>
      </c>
      <c r="L1063" t="s">
        <v>2310</v>
      </c>
      <c r="M1063" t="s">
        <v>18</v>
      </c>
      <c r="N1063">
        <v>0</v>
      </c>
    </row>
    <row r="1064" spans="1:14" x14ac:dyDescent="0.25">
      <c r="A1064" t="s">
        <v>1426</v>
      </c>
      <c r="B1064" t="s">
        <v>2114</v>
      </c>
      <c r="C1064">
        <v>10000</v>
      </c>
      <c r="D1064" t="s">
        <v>16</v>
      </c>
      <c r="E1064">
        <v>0</v>
      </c>
      <c r="F1064">
        <v>0</v>
      </c>
      <c r="G1064">
        <v>10000</v>
      </c>
      <c r="H1064" t="s">
        <v>16</v>
      </c>
      <c r="I1064" t="s">
        <v>2311</v>
      </c>
      <c r="J1064" t="s">
        <v>17</v>
      </c>
      <c r="K1064" t="s">
        <v>17</v>
      </c>
      <c r="L1064" t="s">
        <v>2313</v>
      </c>
      <c r="M1064" t="s">
        <v>18</v>
      </c>
      <c r="N1064">
        <v>0</v>
      </c>
    </row>
    <row r="1065" spans="1:14" x14ac:dyDescent="0.25">
      <c r="A1065" t="s">
        <v>1426</v>
      </c>
      <c r="B1065" t="s">
        <v>2117</v>
      </c>
      <c r="C1065">
        <v>1000</v>
      </c>
      <c r="D1065" t="s">
        <v>16</v>
      </c>
      <c r="E1065">
        <v>0</v>
      </c>
      <c r="F1065">
        <v>0</v>
      </c>
      <c r="G1065">
        <v>1000</v>
      </c>
      <c r="H1065" t="s">
        <v>16</v>
      </c>
      <c r="I1065" t="s">
        <v>2314</v>
      </c>
      <c r="J1065" t="s">
        <v>17</v>
      </c>
      <c r="K1065" t="s">
        <v>17</v>
      </c>
      <c r="L1065" t="s">
        <v>2316</v>
      </c>
      <c r="M1065" t="s">
        <v>18</v>
      </c>
      <c r="N1065">
        <v>0</v>
      </c>
    </row>
    <row r="1066" spans="1:14" x14ac:dyDescent="0.25">
      <c r="A1066" t="s">
        <v>1426</v>
      </c>
      <c r="B1066" t="s">
        <v>2120</v>
      </c>
      <c r="C1066">
        <v>500</v>
      </c>
      <c r="D1066" t="s">
        <v>16</v>
      </c>
      <c r="E1066">
        <v>0</v>
      </c>
      <c r="F1066">
        <v>0</v>
      </c>
      <c r="G1066">
        <v>500</v>
      </c>
      <c r="H1066" t="s">
        <v>16</v>
      </c>
      <c r="I1066" t="s">
        <v>2317</v>
      </c>
      <c r="J1066" t="s">
        <v>17</v>
      </c>
      <c r="K1066" t="s">
        <v>17</v>
      </c>
      <c r="L1066" t="s">
        <v>2319</v>
      </c>
      <c r="M1066" t="s">
        <v>18</v>
      </c>
      <c r="N1066">
        <v>0</v>
      </c>
    </row>
    <row r="1067" spans="1:14" x14ac:dyDescent="0.25">
      <c r="A1067" t="s">
        <v>1426</v>
      </c>
      <c r="B1067" t="s">
        <v>2123</v>
      </c>
      <c r="C1067">
        <v>5000</v>
      </c>
      <c r="D1067" t="s">
        <v>16</v>
      </c>
      <c r="E1067">
        <v>0</v>
      </c>
      <c r="F1067">
        <v>0</v>
      </c>
      <c r="G1067">
        <v>5000</v>
      </c>
      <c r="H1067" t="s">
        <v>16</v>
      </c>
      <c r="I1067" t="s">
        <v>2320</v>
      </c>
      <c r="J1067" t="s">
        <v>17</v>
      </c>
      <c r="K1067" t="s">
        <v>17</v>
      </c>
      <c r="L1067" t="s">
        <v>2322</v>
      </c>
      <c r="M1067" t="s">
        <v>18</v>
      </c>
      <c r="N1067">
        <v>0</v>
      </c>
    </row>
    <row r="1068" spans="1:14" x14ac:dyDescent="0.25">
      <c r="A1068" t="s">
        <v>1426</v>
      </c>
      <c r="B1068" t="s">
        <v>2125</v>
      </c>
      <c r="C1068">
        <v>10000</v>
      </c>
      <c r="D1068" t="s">
        <v>16</v>
      </c>
      <c r="E1068">
        <v>0</v>
      </c>
      <c r="F1068">
        <v>0</v>
      </c>
      <c r="G1068">
        <v>10000</v>
      </c>
      <c r="H1068" t="s">
        <v>16</v>
      </c>
      <c r="I1068" t="s">
        <v>2323</v>
      </c>
      <c r="J1068" t="s">
        <v>17</v>
      </c>
      <c r="K1068" t="s">
        <v>17</v>
      </c>
      <c r="L1068" t="s">
        <v>2325</v>
      </c>
      <c r="M1068" t="s">
        <v>18</v>
      </c>
      <c r="N1068">
        <v>0</v>
      </c>
    </row>
    <row r="1069" spans="1:14" x14ac:dyDescent="0.25">
      <c r="A1069" t="s">
        <v>1426</v>
      </c>
      <c r="B1069" t="s">
        <v>2127</v>
      </c>
      <c r="C1069">
        <v>5000</v>
      </c>
      <c r="D1069" t="s">
        <v>16</v>
      </c>
      <c r="E1069">
        <v>0</v>
      </c>
      <c r="F1069">
        <v>0</v>
      </c>
      <c r="G1069">
        <v>5000</v>
      </c>
      <c r="H1069" t="s">
        <v>16</v>
      </c>
      <c r="I1069" t="s">
        <v>2326</v>
      </c>
      <c r="J1069" t="s">
        <v>17</v>
      </c>
      <c r="K1069" t="s">
        <v>17</v>
      </c>
      <c r="L1069" t="s">
        <v>2327</v>
      </c>
      <c r="M1069" t="s">
        <v>18</v>
      </c>
      <c r="N1069">
        <v>0</v>
      </c>
    </row>
    <row r="1070" spans="1:14" x14ac:dyDescent="0.25">
      <c r="A1070" t="s">
        <v>1426</v>
      </c>
      <c r="B1070" t="s">
        <v>2130</v>
      </c>
      <c r="C1070">
        <v>1000</v>
      </c>
      <c r="D1070" t="s">
        <v>16</v>
      </c>
      <c r="E1070">
        <v>0</v>
      </c>
      <c r="F1070">
        <v>0</v>
      </c>
      <c r="G1070">
        <v>1000</v>
      </c>
      <c r="H1070" t="s">
        <v>16</v>
      </c>
      <c r="I1070" t="s">
        <v>2328</v>
      </c>
      <c r="J1070" t="s">
        <v>17</v>
      </c>
      <c r="K1070" t="s">
        <v>17</v>
      </c>
      <c r="L1070" t="s">
        <v>2330</v>
      </c>
      <c r="M1070" t="s">
        <v>18</v>
      </c>
      <c r="N1070">
        <v>0</v>
      </c>
    </row>
    <row r="1071" spans="1:14" x14ac:dyDescent="0.25">
      <c r="A1071" t="s">
        <v>1426</v>
      </c>
      <c r="B1071" t="s">
        <v>2133</v>
      </c>
      <c r="C1071">
        <v>500</v>
      </c>
      <c r="D1071" t="s">
        <v>16</v>
      </c>
      <c r="E1071">
        <v>0</v>
      </c>
      <c r="F1071">
        <v>0</v>
      </c>
      <c r="G1071">
        <v>500</v>
      </c>
      <c r="H1071" t="s">
        <v>16</v>
      </c>
      <c r="I1071" t="s">
        <v>2331</v>
      </c>
      <c r="J1071" t="s">
        <v>17</v>
      </c>
      <c r="K1071" t="s">
        <v>17</v>
      </c>
      <c r="L1071" t="s">
        <v>2333</v>
      </c>
      <c r="M1071" t="s">
        <v>18</v>
      </c>
      <c r="N1071">
        <v>0</v>
      </c>
    </row>
    <row r="1072" spans="1:14" x14ac:dyDescent="0.25">
      <c r="A1072" t="s">
        <v>1426</v>
      </c>
      <c r="B1072" t="s">
        <v>2135</v>
      </c>
      <c r="C1072">
        <v>500</v>
      </c>
      <c r="D1072" t="s">
        <v>16</v>
      </c>
      <c r="E1072">
        <v>0</v>
      </c>
      <c r="F1072">
        <v>0</v>
      </c>
      <c r="G1072">
        <v>500</v>
      </c>
      <c r="H1072" t="s">
        <v>16</v>
      </c>
      <c r="I1072" t="s">
        <v>2334</v>
      </c>
      <c r="J1072" t="s">
        <v>17</v>
      </c>
      <c r="K1072" t="s">
        <v>17</v>
      </c>
      <c r="L1072" t="s">
        <v>2336</v>
      </c>
      <c r="M1072" t="s">
        <v>18</v>
      </c>
      <c r="N1072">
        <v>0</v>
      </c>
    </row>
    <row r="1073" spans="1:14" x14ac:dyDescent="0.25">
      <c r="A1073" t="s">
        <v>1426</v>
      </c>
      <c r="B1073" t="s">
        <v>2137</v>
      </c>
      <c r="C1073">
        <v>500</v>
      </c>
      <c r="D1073" t="s">
        <v>16</v>
      </c>
      <c r="E1073">
        <v>0</v>
      </c>
      <c r="F1073">
        <v>0</v>
      </c>
      <c r="G1073">
        <v>500</v>
      </c>
      <c r="H1073" t="s">
        <v>16</v>
      </c>
      <c r="I1073" t="s">
        <v>2337</v>
      </c>
      <c r="J1073" t="s">
        <v>17</v>
      </c>
      <c r="K1073" t="s">
        <v>17</v>
      </c>
      <c r="L1073" t="s">
        <v>2338</v>
      </c>
      <c r="M1073" t="s">
        <v>18</v>
      </c>
      <c r="N1073">
        <v>0</v>
      </c>
    </row>
    <row r="1074" spans="1:14" x14ac:dyDescent="0.25">
      <c r="A1074" t="s">
        <v>1426</v>
      </c>
      <c r="B1074" t="s">
        <v>2139</v>
      </c>
      <c r="C1074">
        <v>500</v>
      </c>
      <c r="D1074" t="s">
        <v>16</v>
      </c>
      <c r="E1074">
        <v>0</v>
      </c>
      <c r="F1074">
        <v>0</v>
      </c>
      <c r="G1074">
        <v>500</v>
      </c>
      <c r="H1074" t="s">
        <v>16</v>
      </c>
      <c r="I1074" t="s">
        <v>2339</v>
      </c>
      <c r="J1074" t="s">
        <v>17</v>
      </c>
      <c r="K1074" t="s">
        <v>17</v>
      </c>
      <c r="L1074" t="s">
        <v>2341</v>
      </c>
      <c r="M1074" t="s">
        <v>18</v>
      </c>
      <c r="N1074">
        <v>0</v>
      </c>
    </row>
    <row r="1075" spans="1:14" x14ac:dyDescent="0.25">
      <c r="A1075" t="s">
        <v>1426</v>
      </c>
      <c r="B1075" t="s">
        <v>2140</v>
      </c>
      <c r="C1075">
        <v>3000</v>
      </c>
      <c r="D1075" t="s">
        <v>16</v>
      </c>
      <c r="E1075">
        <v>0</v>
      </c>
      <c r="F1075">
        <v>0</v>
      </c>
      <c r="G1075">
        <v>3000</v>
      </c>
      <c r="H1075" t="s">
        <v>16</v>
      </c>
      <c r="I1075" t="s">
        <v>2342</v>
      </c>
      <c r="J1075" t="s">
        <v>17</v>
      </c>
      <c r="K1075" t="s">
        <v>17</v>
      </c>
      <c r="L1075" t="s">
        <v>2344</v>
      </c>
      <c r="M1075" t="s">
        <v>18</v>
      </c>
      <c r="N1075">
        <v>0</v>
      </c>
    </row>
    <row r="1076" spans="1:14" x14ac:dyDescent="0.25">
      <c r="A1076" t="s">
        <v>1426</v>
      </c>
      <c r="B1076" t="s">
        <v>2141</v>
      </c>
      <c r="C1076">
        <v>500</v>
      </c>
      <c r="D1076" t="s">
        <v>16</v>
      </c>
      <c r="E1076">
        <v>0</v>
      </c>
      <c r="F1076">
        <v>0</v>
      </c>
      <c r="G1076">
        <v>500</v>
      </c>
      <c r="H1076" t="s">
        <v>16</v>
      </c>
      <c r="I1076" t="s">
        <v>2345</v>
      </c>
      <c r="J1076" t="s">
        <v>17</v>
      </c>
      <c r="K1076" t="s">
        <v>17</v>
      </c>
      <c r="L1076" t="s">
        <v>2347</v>
      </c>
      <c r="M1076" t="s">
        <v>18</v>
      </c>
      <c r="N1076">
        <v>0</v>
      </c>
    </row>
    <row r="1077" spans="1:14" x14ac:dyDescent="0.25">
      <c r="A1077" t="s">
        <v>1426</v>
      </c>
      <c r="B1077" t="s">
        <v>2142</v>
      </c>
      <c r="C1077">
        <v>80500</v>
      </c>
      <c r="D1077" t="s">
        <v>16</v>
      </c>
      <c r="E1077">
        <v>0</v>
      </c>
      <c r="F1077">
        <v>0</v>
      </c>
      <c r="G1077">
        <v>80500</v>
      </c>
      <c r="H1077" t="s">
        <v>16</v>
      </c>
      <c r="I1077" t="s">
        <v>2348</v>
      </c>
      <c r="J1077" t="s">
        <v>17</v>
      </c>
      <c r="K1077" t="s">
        <v>17</v>
      </c>
      <c r="L1077" t="s">
        <v>2350</v>
      </c>
      <c r="M1077" t="s">
        <v>18</v>
      </c>
      <c r="N1077">
        <v>0</v>
      </c>
    </row>
    <row r="1078" spans="1:14" x14ac:dyDescent="0.25">
      <c r="A1078" t="s">
        <v>1426</v>
      </c>
      <c r="B1078" t="s">
        <v>2143</v>
      </c>
      <c r="C1078">
        <v>20500</v>
      </c>
      <c r="D1078" t="s">
        <v>16</v>
      </c>
      <c r="E1078">
        <v>0</v>
      </c>
      <c r="F1078">
        <v>0</v>
      </c>
      <c r="G1078">
        <v>20500</v>
      </c>
      <c r="H1078" t="s">
        <v>16</v>
      </c>
      <c r="I1078" t="s">
        <v>2351</v>
      </c>
      <c r="J1078" t="s">
        <v>17</v>
      </c>
      <c r="K1078" t="s">
        <v>17</v>
      </c>
      <c r="L1078" t="s">
        <v>2353</v>
      </c>
      <c r="M1078" t="s">
        <v>18</v>
      </c>
      <c r="N1078">
        <v>0</v>
      </c>
    </row>
    <row r="1079" spans="1:14" x14ac:dyDescent="0.25">
      <c r="A1079" t="s">
        <v>1426</v>
      </c>
      <c r="B1079" t="s">
        <v>2144</v>
      </c>
      <c r="C1079">
        <v>1000</v>
      </c>
      <c r="D1079" t="s">
        <v>16</v>
      </c>
      <c r="E1079">
        <v>0</v>
      </c>
      <c r="F1079">
        <v>0</v>
      </c>
      <c r="G1079">
        <v>1000</v>
      </c>
      <c r="H1079" t="s">
        <v>16</v>
      </c>
      <c r="I1079" t="s">
        <v>2354</v>
      </c>
      <c r="J1079" t="s">
        <v>17</v>
      </c>
      <c r="K1079" t="s">
        <v>17</v>
      </c>
      <c r="L1079" t="s">
        <v>2356</v>
      </c>
      <c r="M1079" t="s">
        <v>18</v>
      </c>
      <c r="N1079">
        <v>0</v>
      </c>
    </row>
    <row r="1080" spans="1:14" x14ac:dyDescent="0.25">
      <c r="A1080" t="s">
        <v>1426</v>
      </c>
      <c r="B1080" t="s">
        <v>2145</v>
      </c>
      <c r="C1080">
        <v>30000</v>
      </c>
      <c r="D1080" t="s">
        <v>16</v>
      </c>
      <c r="E1080">
        <v>0</v>
      </c>
      <c r="F1080">
        <v>0</v>
      </c>
      <c r="G1080">
        <v>30000</v>
      </c>
      <c r="H1080" t="s">
        <v>16</v>
      </c>
      <c r="I1080" t="s">
        <v>2357</v>
      </c>
      <c r="J1080" t="s">
        <v>17</v>
      </c>
      <c r="K1080" t="s">
        <v>17</v>
      </c>
      <c r="L1080" t="s">
        <v>2359</v>
      </c>
      <c r="M1080" t="s">
        <v>18</v>
      </c>
      <c r="N1080">
        <v>0</v>
      </c>
    </row>
    <row r="1081" spans="1:14" x14ac:dyDescent="0.25">
      <c r="A1081" t="s">
        <v>1426</v>
      </c>
      <c r="B1081" t="s">
        <v>2146</v>
      </c>
      <c r="C1081">
        <v>300</v>
      </c>
      <c r="D1081" t="s">
        <v>16</v>
      </c>
      <c r="E1081">
        <v>0</v>
      </c>
      <c r="F1081">
        <v>0</v>
      </c>
      <c r="G1081">
        <v>300</v>
      </c>
      <c r="H1081" t="s">
        <v>16</v>
      </c>
      <c r="I1081" t="s">
        <v>2360</v>
      </c>
      <c r="J1081" t="s">
        <v>17</v>
      </c>
      <c r="K1081" t="s">
        <v>17</v>
      </c>
      <c r="L1081" t="s">
        <v>2362</v>
      </c>
      <c r="M1081" t="s">
        <v>18</v>
      </c>
      <c r="N1081">
        <v>0</v>
      </c>
    </row>
    <row r="1082" spans="1:14" x14ac:dyDescent="0.25">
      <c r="A1082" t="s">
        <v>1426</v>
      </c>
      <c r="B1082" t="s">
        <v>2147</v>
      </c>
      <c r="C1082">
        <v>402000</v>
      </c>
      <c r="D1082" t="s">
        <v>16</v>
      </c>
      <c r="E1082">
        <v>0</v>
      </c>
      <c r="F1082">
        <v>0</v>
      </c>
      <c r="G1082">
        <v>402000</v>
      </c>
      <c r="H1082" t="s">
        <v>16</v>
      </c>
      <c r="I1082" t="s">
        <v>2363</v>
      </c>
      <c r="J1082" t="s">
        <v>17</v>
      </c>
      <c r="K1082" t="s">
        <v>17</v>
      </c>
      <c r="L1082" t="s">
        <v>2365</v>
      </c>
      <c r="M1082" t="s">
        <v>18</v>
      </c>
      <c r="N1082">
        <v>0</v>
      </c>
    </row>
    <row r="1083" spans="1:14" x14ac:dyDescent="0.25">
      <c r="A1083" t="s">
        <v>1426</v>
      </c>
      <c r="B1083" t="s">
        <v>2148</v>
      </c>
      <c r="C1083">
        <v>30000</v>
      </c>
      <c r="D1083" t="s">
        <v>16</v>
      </c>
      <c r="E1083">
        <v>0</v>
      </c>
      <c r="F1083">
        <v>0</v>
      </c>
      <c r="G1083">
        <v>30000</v>
      </c>
      <c r="H1083" t="s">
        <v>16</v>
      </c>
      <c r="I1083" t="s">
        <v>2366</v>
      </c>
      <c r="J1083" t="s">
        <v>17</v>
      </c>
      <c r="K1083" t="s">
        <v>17</v>
      </c>
      <c r="L1083" t="s">
        <v>2368</v>
      </c>
      <c r="M1083" t="s">
        <v>18</v>
      </c>
      <c r="N1083">
        <v>0</v>
      </c>
    </row>
    <row r="1084" spans="1:14" x14ac:dyDescent="0.25">
      <c r="A1084" t="s">
        <v>1426</v>
      </c>
      <c r="B1084" t="s">
        <v>2149</v>
      </c>
      <c r="C1084">
        <v>4000</v>
      </c>
      <c r="D1084" t="s">
        <v>16</v>
      </c>
      <c r="E1084">
        <v>0</v>
      </c>
      <c r="F1084">
        <v>0</v>
      </c>
      <c r="G1084">
        <v>4000</v>
      </c>
      <c r="H1084" t="s">
        <v>16</v>
      </c>
      <c r="I1084" t="s">
        <v>2369</v>
      </c>
      <c r="J1084" t="s">
        <v>17</v>
      </c>
      <c r="K1084" t="s">
        <v>17</v>
      </c>
      <c r="L1084" t="s">
        <v>2371</v>
      </c>
      <c r="M1084" t="s">
        <v>18</v>
      </c>
      <c r="N1084">
        <v>0</v>
      </c>
    </row>
    <row r="1085" spans="1:14" x14ac:dyDescent="0.25">
      <c r="A1085" t="s">
        <v>1426</v>
      </c>
      <c r="B1085" t="s">
        <v>42</v>
      </c>
      <c r="C1085">
        <v>11000</v>
      </c>
      <c r="D1085" t="s">
        <v>16</v>
      </c>
      <c r="E1085">
        <v>0</v>
      </c>
      <c r="F1085">
        <v>0</v>
      </c>
      <c r="G1085">
        <v>11000</v>
      </c>
      <c r="H1085" t="s">
        <v>16</v>
      </c>
      <c r="I1085" t="s">
        <v>2372</v>
      </c>
      <c r="J1085" t="s">
        <v>17</v>
      </c>
      <c r="K1085" t="s">
        <v>17</v>
      </c>
      <c r="L1085" t="s">
        <v>2374</v>
      </c>
      <c r="M1085" t="s">
        <v>18</v>
      </c>
      <c r="N1085">
        <v>0</v>
      </c>
    </row>
    <row r="1086" spans="1:14" x14ac:dyDescent="0.25">
      <c r="A1086" t="s">
        <v>1426</v>
      </c>
      <c r="B1086" t="s">
        <v>2153</v>
      </c>
      <c r="C1086">
        <v>6000</v>
      </c>
      <c r="D1086" t="s">
        <v>16</v>
      </c>
      <c r="E1086">
        <v>0</v>
      </c>
      <c r="F1086">
        <v>0</v>
      </c>
      <c r="G1086">
        <v>6000</v>
      </c>
      <c r="H1086" t="s">
        <v>16</v>
      </c>
      <c r="I1086" t="s">
        <v>2375</v>
      </c>
      <c r="J1086" t="s">
        <v>17</v>
      </c>
      <c r="K1086" t="s">
        <v>17</v>
      </c>
      <c r="L1086" t="s">
        <v>2377</v>
      </c>
      <c r="M1086" t="s">
        <v>18</v>
      </c>
      <c r="N1086">
        <v>0</v>
      </c>
    </row>
    <row r="1087" spans="1:14" x14ac:dyDescent="0.25">
      <c r="A1087" t="s">
        <v>1426</v>
      </c>
      <c r="B1087" t="s">
        <v>2156</v>
      </c>
      <c r="C1087">
        <v>111000</v>
      </c>
      <c r="D1087" t="s">
        <v>16</v>
      </c>
      <c r="E1087">
        <v>0</v>
      </c>
      <c r="F1087">
        <v>0</v>
      </c>
      <c r="G1087">
        <v>111000</v>
      </c>
      <c r="H1087" t="s">
        <v>16</v>
      </c>
      <c r="I1087" t="s">
        <v>2378</v>
      </c>
      <c r="J1087" t="s">
        <v>17</v>
      </c>
      <c r="K1087" t="s">
        <v>17</v>
      </c>
      <c r="L1087" t="s">
        <v>2379</v>
      </c>
      <c r="M1087" t="s">
        <v>18</v>
      </c>
      <c r="N1087">
        <v>0</v>
      </c>
    </row>
    <row r="1088" spans="1:14" x14ac:dyDescent="0.25">
      <c r="A1088" t="s">
        <v>1426</v>
      </c>
      <c r="B1088" t="s">
        <v>2159</v>
      </c>
      <c r="C1088">
        <v>1000</v>
      </c>
      <c r="D1088" t="s">
        <v>16</v>
      </c>
      <c r="E1088">
        <v>0</v>
      </c>
      <c r="F1088">
        <v>0</v>
      </c>
      <c r="G1088">
        <v>1000</v>
      </c>
      <c r="H1088" t="s">
        <v>16</v>
      </c>
      <c r="I1088" t="s">
        <v>2380</v>
      </c>
      <c r="J1088" t="s">
        <v>17</v>
      </c>
      <c r="K1088" t="s">
        <v>17</v>
      </c>
      <c r="L1088" t="s">
        <v>2382</v>
      </c>
      <c r="M1088" t="s">
        <v>18</v>
      </c>
      <c r="N1088">
        <v>0</v>
      </c>
    </row>
    <row r="1089" spans="1:14" x14ac:dyDescent="0.25">
      <c r="A1089" t="s">
        <v>1426</v>
      </c>
      <c r="B1089" t="s">
        <v>2162</v>
      </c>
      <c r="C1089">
        <v>500</v>
      </c>
      <c r="D1089" t="s">
        <v>16</v>
      </c>
      <c r="E1089">
        <v>0</v>
      </c>
      <c r="F1089">
        <v>0</v>
      </c>
      <c r="G1089">
        <v>500</v>
      </c>
      <c r="H1089" t="s">
        <v>16</v>
      </c>
      <c r="I1089" t="s">
        <v>2383</v>
      </c>
      <c r="J1089" t="s">
        <v>17</v>
      </c>
      <c r="K1089" t="s">
        <v>17</v>
      </c>
      <c r="L1089" t="s">
        <v>2385</v>
      </c>
      <c r="M1089" t="s">
        <v>18</v>
      </c>
      <c r="N1089">
        <v>0</v>
      </c>
    </row>
    <row r="1090" spans="1:14" x14ac:dyDescent="0.25">
      <c r="A1090" t="s">
        <v>1426</v>
      </c>
      <c r="B1090" t="s">
        <v>2165</v>
      </c>
      <c r="C1090">
        <v>1000</v>
      </c>
      <c r="D1090" t="s">
        <v>16</v>
      </c>
      <c r="E1090">
        <v>0</v>
      </c>
      <c r="F1090">
        <v>0</v>
      </c>
      <c r="G1090">
        <v>1000</v>
      </c>
      <c r="H1090" t="s">
        <v>16</v>
      </c>
      <c r="I1090" t="s">
        <v>2386</v>
      </c>
      <c r="J1090" t="s">
        <v>17</v>
      </c>
      <c r="K1090" t="s">
        <v>17</v>
      </c>
      <c r="L1090" t="s">
        <v>2388</v>
      </c>
      <c r="M1090" t="s">
        <v>18</v>
      </c>
      <c r="N1090">
        <v>0</v>
      </c>
    </row>
    <row r="1091" spans="1:14" x14ac:dyDescent="0.25">
      <c r="A1091" t="s">
        <v>1426</v>
      </c>
      <c r="B1091" t="s">
        <v>2168</v>
      </c>
      <c r="C1091">
        <v>20000</v>
      </c>
      <c r="D1091" t="s">
        <v>16</v>
      </c>
      <c r="E1091">
        <v>0</v>
      </c>
      <c r="F1091">
        <v>0</v>
      </c>
      <c r="G1091">
        <v>20000</v>
      </c>
      <c r="H1091" t="s">
        <v>16</v>
      </c>
      <c r="I1091" t="s">
        <v>2389</v>
      </c>
      <c r="J1091" t="s">
        <v>17</v>
      </c>
      <c r="K1091" t="s">
        <v>17</v>
      </c>
      <c r="L1091" t="s">
        <v>2391</v>
      </c>
      <c r="M1091" t="s">
        <v>18</v>
      </c>
      <c r="N1091">
        <v>0</v>
      </c>
    </row>
    <row r="1092" spans="1:14" x14ac:dyDescent="0.25">
      <c r="A1092" t="s">
        <v>1426</v>
      </c>
      <c r="B1092" t="s">
        <v>2171</v>
      </c>
      <c r="C1092">
        <v>500</v>
      </c>
      <c r="D1092" t="s">
        <v>16</v>
      </c>
      <c r="E1092">
        <v>0</v>
      </c>
      <c r="F1092">
        <v>0</v>
      </c>
      <c r="G1092">
        <v>500</v>
      </c>
      <c r="H1092" t="s">
        <v>16</v>
      </c>
      <c r="I1092" t="s">
        <v>2392</v>
      </c>
      <c r="J1092" t="s">
        <v>17</v>
      </c>
      <c r="K1092" t="s">
        <v>17</v>
      </c>
      <c r="L1092" t="s">
        <v>7115</v>
      </c>
      <c r="M1092" t="s">
        <v>18</v>
      </c>
      <c r="N1092">
        <v>0</v>
      </c>
    </row>
    <row r="1093" spans="1:14" x14ac:dyDescent="0.25">
      <c r="A1093" t="s">
        <v>1426</v>
      </c>
      <c r="B1093" t="s">
        <v>2174</v>
      </c>
      <c r="C1093">
        <v>25000</v>
      </c>
      <c r="D1093" t="s">
        <v>16</v>
      </c>
      <c r="E1093">
        <v>0</v>
      </c>
      <c r="F1093">
        <v>0</v>
      </c>
      <c r="G1093">
        <v>25000</v>
      </c>
      <c r="H1093" t="s">
        <v>16</v>
      </c>
      <c r="I1093" t="s">
        <v>7116</v>
      </c>
      <c r="J1093" t="s">
        <v>17</v>
      </c>
      <c r="K1093" t="s">
        <v>17</v>
      </c>
      <c r="L1093" t="s">
        <v>2395</v>
      </c>
      <c r="M1093" t="s">
        <v>18</v>
      </c>
      <c r="N1093">
        <v>0</v>
      </c>
    </row>
    <row r="1094" spans="1:14" x14ac:dyDescent="0.25">
      <c r="A1094" t="s">
        <v>1426</v>
      </c>
      <c r="B1094" t="s">
        <v>2177</v>
      </c>
      <c r="C1094">
        <v>32911</v>
      </c>
      <c r="D1094" t="s">
        <v>16</v>
      </c>
      <c r="E1094">
        <v>0</v>
      </c>
      <c r="F1094">
        <v>0</v>
      </c>
      <c r="G1094">
        <v>32911</v>
      </c>
      <c r="H1094" t="s">
        <v>16</v>
      </c>
      <c r="I1094" t="s">
        <v>2396</v>
      </c>
      <c r="J1094" t="s">
        <v>17</v>
      </c>
      <c r="K1094" t="s">
        <v>17</v>
      </c>
      <c r="L1094" t="s">
        <v>7117</v>
      </c>
      <c r="M1094" t="s">
        <v>18</v>
      </c>
      <c r="N1094">
        <v>0</v>
      </c>
    </row>
    <row r="1095" spans="1:14" x14ac:dyDescent="0.25">
      <c r="A1095" t="s">
        <v>1426</v>
      </c>
      <c r="B1095" t="s">
        <v>2180</v>
      </c>
      <c r="C1095">
        <v>5000</v>
      </c>
      <c r="D1095" t="s">
        <v>16</v>
      </c>
      <c r="E1095">
        <v>0</v>
      </c>
      <c r="F1095">
        <v>0</v>
      </c>
      <c r="G1095">
        <v>5000</v>
      </c>
      <c r="H1095" t="s">
        <v>16</v>
      </c>
      <c r="I1095" t="s">
        <v>7118</v>
      </c>
      <c r="J1095" t="s">
        <v>17</v>
      </c>
      <c r="K1095" t="s">
        <v>17</v>
      </c>
      <c r="L1095" t="s">
        <v>2399</v>
      </c>
      <c r="M1095" t="s">
        <v>18</v>
      </c>
      <c r="N1095">
        <v>0</v>
      </c>
    </row>
    <row r="1096" spans="1:14" x14ac:dyDescent="0.25">
      <c r="A1096" t="s">
        <v>1426</v>
      </c>
      <c r="B1096" t="s">
        <v>182</v>
      </c>
      <c r="C1096">
        <v>16400</v>
      </c>
      <c r="D1096" t="s">
        <v>16</v>
      </c>
      <c r="E1096">
        <v>0</v>
      </c>
      <c r="F1096">
        <v>0</v>
      </c>
      <c r="G1096">
        <v>16400</v>
      </c>
      <c r="H1096" t="s">
        <v>16</v>
      </c>
      <c r="I1096" t="s">
        <v>2400</v>
      </c>
      <c r="J1096" t="s">
        <v>17</v>
      </c>
      <c r="K1096" t="s">
        <v>17</v>
      </c>
      <c r="L1096" t="s">
        <v>2402</v>
      </c>
      <c r="M1096" t="s">
        <v>18</v>
      </c>
      <c r="N1096">
        <v>0</v>
      </c>
    </row>
    <row r="1097" spans="1:14" x14ac:dyDescent="0.25">
      <c r="A1097" t="s">
        <v>1426</v>
      </c>
      <c r="B1097" t="s">
        <v>2185</v>
      </c>
      <c r="C1097">
        <v>9000</v>
      </c>
      <c r="D1097" t="s">
        <v>16</v>
      </c>
      <c r="E1097">
        <v>0</v>
      </c>
      <c r="F1097">
        <v>0</v>
      </c>
      <c r="G1097">
        <v>9000</v>
      </c>
      <c r="H1097" t="s">
        <v>16</v>
      </c>
      <c r="I1097" t="s">
        <v>2403</v>
      </c>
      <c r="J1097" t="s">
        <v>17</v>
      </c>
      <c r="K1097" t="s">
        <v>17</v>
      </c>
      <c r="L1097" t="s">
        <v>2404</v>
      </c>
      <c r="M1097" t="s">
        <v>18</v>
      </c>
      <c r="N1097">
        <v>0</v>
      </c>
    </row>
    <row r="1098" spans="1:14" x14ac:dyDescent="0.25">
      <c r="A1098" t="s">
        <v>1426</v>
      </c>
      <c r="B1098" t="s">
        <v>2188</v>
      </c>
      <c r="C1098">
        <v>273000</v>
      </c>
      <c r="D1098" t="s">
        <v>16</v>
      </c>
      <c r="E1098">
        <v>0</v>
      </c>
      <c r="F1098">
        <v>0</v>
      </c>
      <c r="G1098">
        <v>273000</v>
      </c>
      <c r="H1098" t="s">
        <v>16</v>
      </c>
      <c r="I1098" t="s">
        <v>2405</v>
      </c>
      <c r="J1098" t="s">
        <v>17</v>
      </c>
      <c r="K1098" t="s">
        <v>17</v>
      </c>
      <c r="L1098" t="s">
        <v>2407</v>
      </c>
      <c r="M1098" t="s">
        <v>18</v>
      </c>
      <c r="N1098">
        <v>0</v>
      </c>
    </row>
    <row r="1099" spans="1:14" x14ac:dyDescent="0.25">
      <c r="A1099" t="s">
        <v>1426</v>
      </c>
      <c r="B1099" t="s">
        <v>2191</v>
      </c>
      <c r="C1099">
        <v>280000</v>
      </c>
      <c r="D1099" t="s">
        <v>16</v>
      </c>
      <c r="E1099">
        <v>0</v>
      </c>
      <c r="F1099">
        <v>0</v>
      </c>
      <c r="G1099">
        <v>280000</v>
      </c>
      <c r="H1099" t="s">
        <v>16</v>
      </c>
      <c r="I1099" t="s">
        <v>2408</v>
      </c>
      <c r="J1099" t="s">
        <v>17</v>
      </c>
      <c r="K1099" t="s">
        <v>17</v>
      </c>
      <c r="L1099" t="s">
        <v>2409</v>
      </c>
      <c r="M1099" t="s">
        <v>18</v>
      </c>
      <c r="N1099">
        <v>0</v>
      </c>
    </row>
    <row r="1100" spans="1:14" x14ac:dyDescent="0.25">
      <c r="A1100" t="s">
        <v>1426</v>
      </c>
      <c r="B1100" t="s">
        <v>2194</v>
      </c>
      <c r="C1100">
        <v>1075000</v>
      </c>
      <c r="D1100" t="s">
        <v>16</v>
      </c>
      <c r="E1100">
        <v>0</v>
      </c>
      <c r="F1100">
        <v>0</v>
      </c>
      <c r="G1100">
        <v>1075000</v>
      </c>
      <c r="H1100" t="s">
        <v>16</v>
      </c>
      <c r="I1100" t="s">
        <v>2410</v>
      </c>
      <c r="J1100" t="s">
        <v>17</v>
      </c>
      <c r="K1100" t="s">
        <v>17</v>
      </c>
      <c r="L1100" t="s">
        <v>2412</v>
      </c>
      <c r="M1100" t="s">
        <v>18</v>
      </c>
      <c r="N1100">
        <v>0</v>
      </c>
    </row>
    <row r="1101" spans="1:14" x14ac:dyDescent="0.25">
      <c r="A1101" t="s">
        <v>1426</v>
      </c>
      <c r="B1101" t="s">
        <v>2197</v>
      </c>
      <c r="C1101">
        <v>500</v>
      </c>
      <c r="D1101" t="s">
        <v>16</v>
      </c>
      <c r="E1101">
        <v>0</v>
      </c>
      <c r="F1101">
        <v>0</v>
      </c>
      <c r="G1101">
        <v>500</v>
      </c>
      <c r="H1101" t="s">
        <v>16</v>
      </c>
      <c r="I1101" t="s">
        <v>2413</v>
      </c>
      <c r="J1101" t="s">
        <v>17</v>
      </c>
      <c r="K1101" t="s">
        <v>17</v>
      </c>
      <c r="L1101" t="s">
        <v>2415</v>
      </c>
      <c r="M1101" t="s">
        <v>18</v>
      </c>
      <c r="N1101">
        <v>0</v>
      </c>
    </row>
    <row r="1102" spans="1:14" x14ac:dyDescent="0.25">
      <c r="A1102" t="s">
        <v>1426</v>
      </c>
      <c r="B1102" t="s">
        <v>2200</v>
      </c>
      <c r="C1102">
        <v>10000</v>
      </c>
      <c r="D1102" t="s">
        <v>16</v>
      </c>
      <c r="E1102">
        <v>0</v>
      </c>
      <c r="F1102">
        <v>0</v>
      </c>
      <c r="G1102">
        <v>10000</v>
      </c>
      <c r="H1102" t="s">
        <v>16</v>
      </c>
      <c r="I1102" t="s">
        <v>2416</v>
      </c>
      <c r="J1102" t="s">
        <v>17</v>
      </c>
      <c r="K1102" t="s">
        <v>17</v>
      </c>
      <c r="L1102" t="s">
        <v>2418</v>
      </c>
      <c r="M1102" t="s">
        <v>18</v>
      </c>
      <c r="N1102">
        <v>0</v>
      </c>
    </row>
    <row r="1103" spans="1:14" x14ac:dyDescent="0.25">
      <c r="A1103" t="s">
        <v>1426</v>
      </c>
      <c r="B1103" t="s">
        <v>2203</v>
      </c>
      <c r="C1103">
        <v>5000</v>
      </c>
      <c r="D1103" t="s">
        <v>16</v>
      </c>
      <c r="E1103">
        <v>0</v>
      </c>
      <c r="F1103">
        <v>0</v>
      </c>
      <c r="G1103">
        <v>5000</v>
      </c>
      <c r="H1103" t="s">
        <v>16</v>
      </c>
      <c r="I1103" t="s">
        <v>2419</v>
      </c>
      <c r="J1103" t="s">
        <v>17</v>
      </c>
      <c r="K1103" t="s">
        <v>17</v>
      </c>
      <c r="L1103" t="s">
        <v>2421</v>
      </c>
      <c r="M1103" t="s">
        <v>18</v>
      </c>
      <c r="N1103">
        <v>0</v>
      </c>
    </row>
    <row r="1104" spans="1:14" x14ac:dyDescent="0.25">
      <c r="A1104" t="s">
        <v>1426</v>
      </c>
      <c r="B1104" t="s">
        <v>146</v>
      </c>
      <c r="C1104">
        <v>9000</v>
      </c>
      <c r="D1104" t="s">
        <v>16</v>
      </c>
      <c r="E1104">
        <v>0</v>
      </c>
      <c r="F1104">
        <v>0</v>
      </c>
      <c r="G1104">
        <v>9000</v>
      </c>
      <c r="H1104" t="s">
        <v>16</v>
      </c>
      <c r="I1104" t="s">
        <v>2422</v>
      </c>
      <c r="J1104" t="s">
        <v>17</v>
      </c>
      <c r="K1104" t="s">
        <v>17</v>
      </c>
      <c r="L1104" t="s">
        <v>2424</v>
      </c>
      <c r="M1104" t="s">
        <v>18</v>
      </c>
      <c r="N1104">
        <v>0</v>
      </c>
    </row>
    <row r="1105" spans="1:14" x14ac:dyDescent="0.25">
      <c r="A1105" t="s">
        <v>1426</v>
      </c>
      <c r="B1105" t="s">
        <v>2208</v>
      </c>
      <c r="C1105">
        <v>1000</v>
      </c>
      <c r="D1105" t="s">
        <v>16</v>
      </c>
      <c r="E1105">
        <v>0</v>
      </c>
      <c r="F1105">
        <v>0</v>
      </c>
      <c r="G1105">
        <v>1000</v>
      </c>
      <c r="H1105" t="s">
        <v>16</v>
      </c>
      <c r="I1105" t="s">
        <v>2425</v>
      </c>
      <c r="J1105" t="s">
        <v>17</v>
      </c>
      <c r="K1105" t="s">
        <v>17</v>
      </c>
      <c r="L1105" t="s">
        <v>2427</v>
      </c>
      <c r="M1105" t="s">
        <v>18</v>
      </c>
      <c r="N1105">
        <v>0</v>
      </c>
    </row>
    <row r="1106" spans="1:14" x14ac:dyDescent="0.25">
      <c r="A1106" t="s">
        <v>1426</v>
      </c>
      <c r="B1106" t="s">
        <v>2211</v>
      </c>
      <c r="C1106">
        <v>8000</v>
      </c>
      <c r="D1106" t="s">
        <v>16</v>
      </c>
      <c r="E1106">
        <v>0</v>
      </c>
      <c r="F1106">
        <v>0</v>
      </c>
      <c r="G1106">
        <v>8000</v>
      </c>
      <c r="H1106" t="s">
        <v>16</v>
      </c>
      <c r="I1106" t="s">
        <v>2428</v>
      </c>
      <c r="J1106" t="s">
        <v>17</v>
      </c>
      <c r="K1106" t="s">
        <v>17</v>
      </c>
      <c r="L1106" t="s">
        <v>2430</v>
      </c>
      <c r="M1106" t="s">
        <v>18</v>
      </c>
      <c r="N1106">
        <v>0</v>
      </c>
    </row>
    <row r="1107" spans="1:14" x14ac:dyDescent="0.25">
      <c r="A1107" t="s">
        <v>1426</v>
      </c>
      <c r="B1107" t="s">
        <v>2214</v>
      </c>
      <c r="C1107">
        <v>288591</v>
      </c>
      <c r="D1107" t="s">
        <v>16</v>
      </c>
      <c r="E1107">
        <v>0</v>
      </c>
      <c r="F1107">
        <v>0</v>
      </c>
      <c r="G1107">
        <v>288591</v>
      </c>
      <c r="H1107" t="s">
        <v>16</v>
      </c>
      <c r="I1107" t="s">
        <v>2431</v>
      </c>
      <c r="J1107" t="s">
        <v>17</v>
      </c>
      <c r="K1107" t="s">
        <v>17</v>
      </c>
      <c r="L1107" t="s">
        <v>2433</v>
      </c>
      <c r="M1107" t="s">
        <v>18</v>
      </c>
      <c r="N1107">
        <v>0</v>
      </c>
    </row>
    <row r="1108" spans="1:14" x14ac:dyDescent="0.25">
      <c r="A1108" t="s">
        <v>1426</v>
      </c>
      <c r="B1108" t="s">
        <v>2217</v>
      </c>
      <c r="C1108">
        <v>500</v>
      </c>
      <c r="D1108" t="s">
        <v>16</v>
      </c>
      <c r="E1108">
        <v>0</v>
      </c>
      <c r="F1108">
        <v>0</v>
      </c>
      <c r="G1108">
        <v>500</v>
      </c>
      <c r="H1108" t="s">
        <v>16</v>
      </c>
      <c r="I1108" t="s">
        <v>2434</v>
      </c>
      <c r="J1108" t="s">
        <v>17</v>
      </c>
      <c r="K1108" t="s">
        <v>17</v>
      </c>
      <c r="L1108" t="s">
        <v>2436</v>
      </c>
      <c r="M1108" t="s">
        <v>18</v>
      </c>
      <c r="N1108">
        <v>0</v>
      </c>
    </row>
    <row r="1109" spans="1:14" x14ac:dyDescent="0.25">
      <c r="A1109" t="s">
        <v>1426</v>
      </c>
      <c r="B1109" t="s">
        <v>2220</v>
      </c>
      <c r="C1109">
        <v>30500</v>
      </c>
      <c r="D1109" t="s">
        <v>16</v>
      </c>
      <c r="E1109">
        <v>0</v>
      </c>
      <c r="F1109">
        <v>0</v>
      </c>
      <c r="G1109">
        <v>30500</v>
      </c>
      <c r="H1109" t="s">
        <v>16</v>
      </c>
      <c r="I1109" t="s">
        <v>2437</v>
      </c>
      <c r="J1109" t="s">
        <v>17</v>
      </c>
      <c r="K1109" t="s">
        <v>17</v>
      </c>
      <c r="L1109" t="s">
        <v>2439</v>
      </c>
      <c r="M1109" t="s">
        <v>18</v>
      </c>
      <c r="N1109">
        <v>0</v>
      </c>
    </row>
    <row r="1110" spans="1:14" x14ac:dyDescent="0.25">
      <c r="A1110" t="s">
        <v>1426</v>
      </c>
      <c r="B1110" t="s">
        <v>2223</v>
      </c>
      <c r="C1110">
        <v>19000</v>
      </c>
      <c r="D1110" t="s">
        <v>16</v>
      </c>
      <c r="E1110">
        <v>0</v>
      </c>
      <c r="F1110">
        <v>0</v>
      </c>
      <c r="G1110">
        <v>19000</v>
      </c>
      <c r="H1110" t="s">
        <v>16</v>
      </c>
      <c r="I1110" t="s">
        <v>2440</v>
      </c>
      <c r="J1110" t="s">
        <v>17</v>
      </c>
      <c r="K1110" t="s">
        <v>17</v>
      </c>
      <c r="L1110" t="s">
        <v>2442</v>
      </c>
      <c r="M1110" t="s">
        <v>18</v>
      </c>
      <c r="N1110">
        <v>0</v>
      </c>
    </row>
    <row r="1111" spans="1:14" x14ac:dyDescent="0.25">
      <c r="A1111" t="s">
        <v>1426</v>
      </c>
      <c r="B1111" t="s">
        <v>2226</v>
      </c>
      <c r="C1111">
        <v>532000</v>
      </c>
      <c r="D1111" t="s">
        <v>16</v>
      </c>
      <c r="E1111">
        <v>0</v>
      </c>
      <c r="F1111">
        <v>0</v>
      </c>
      <c r="G1111">
        <v>532000</v>
      </c>
      <c r="H1111" t="s">
        <v>16</v>
      </c>
      <c r="I1111" t="s">
        <v>2443</v>
      </c>
      <c r="J1111" t="s">
        <v>17</v>
      </c>
      <c r="K1111" t="s">
        <v>17</v>
      </c>
      <c r="L1111" t="s">
        <v>2445</v>
      </c>
      <c r="M1111" t="s">
        <v>18</v>
      </c>
      <c r="N1111">
        <v>0</v>
      </c>
    </row>
    <row r="1112" spans="1:14" x14ac:dyDescent="0.25">
      <c r="A1112" t="s">
        <v>1426</v>
      </c>
      <c r="B1112" t="s">
        <v>2229</v>
      </c>
      <c r="C1112">
        <v>80000</v>
      </c>
      <c r="D1112" t="s">
        <v>16</v>
      </c>
      <c r="E1112">
        <v>0</v>
      </c>
      <c r="F1112">
        <v>0</v>
      </c>
      <c r="G1112">
        <v>80000</v>
      </c>
      <c r="H1112" t="s">
        <v>16</v>
      </c>
      <c r="I1112" t="s">
        <v>2446</v>
      </c>
      <c r="J1112" t="s">
        <v>17</v>
      </c>
      <c r="K1112" t="s">
        <v>17</v>
      </c>
      <c r="L1112" t="s">
        <v>2448</v>
      </c>
      <c r="M1112" t="s">
        <v>18</v>
      </c>
      <c r="N1112">
        <v>0</v>
      </c>
    </row>
    <row r="1113" spans="1:14" x14ac:dyDescent="0.25">
      <c r="A1113" t="s">
        <v>1426</v>
      </c>
      <c r="B1113" t="s">
        <v>2232</v>
      </c>
      <c r="C1113">
        <v>30000</v>
      </c>
      <c r="D1113" t="s">
        <v>16</v>
      </c>
      <c r="E1113">
        <v>0</v>
      </c>
      <c r="F1113">
        <v>0</v>
      </c>
      <c r="G1113">
        <v>30000</v>
      </c>
      <c r="H1113" t="s">
        <v>16</v>
      </c>
      <c r="I1113" t="s">
        <v>2449</v>
      </c>
      <c r="J1113" t="s">
        <v>17</v>
      </c>
      <c r="K1113" t="s">
        <v>17</v>
      </c>
      <c r="L1113" t="s">
        <v>2451</v>
      </c>
      <c r="M1113" t="s">
        <v>18</v>
      </c>
      <c r="N1113">
        <v>0</v>
      </c>
    </row>
    <row r="1114" spans="1:14" x14ac:dyDescent="0.25">
      <c r="A1114" t="s">
        <v>1426</v>
      </c>
      <c r="B1114" t="s">
        <v>2235</v>
      </c>
      <c r="C1114">
        <v>25000</v>
      </c>
      <c r="D1114" t="s">
        <v>16</v>
      </c>
      <c r="E1114">
        <v>0</v>
      </c>
      <c r="F1114">
        <v>0</v>
      </c>
      <c r="G1114">
        <v>25000</v>
      </c>
      <c r="H1114" t="s">
        <v>16</v>
      </c>
      <c r="I1114" t="s">
        <v>2452</v>
      </c>
      <c r="J1114" t="s">
        <v>17</v>
      </c>
      <c r="K1114" t="s">
        <v>17</v>
      </c>
      <c r="L1114" t="s">
        <v>2454</v>
      </c>
      <c r="M1114" t="s">
        <v>18</v>
      </c>
      <c r="N1114">
        <v>0</v>
      </c>
    </row>
    <row r="1115" spans="1:14" x14ac:dyDescent="0.25">
      <c r="A1115" t="s">
        <v>1426</v>
      </c>
      <c r="B1115" t="s">
        <v>2238</v>
      </c>
      <c r="C1115">
        <v>30000</v>
      </c>
      <c r="D1115" t="s">
        <v>16</v>
      </c>
      <c r="E1115">
        <v>0</v>
      </c>
      <c r="F1115">
        <v>0</v>
      </c>
      <c r="G1115">
        <v>30000</v>
      </c>
      <c r="H1115" t="s">
        <v>16</v>
      </c>
      <c r="I1115" t="s">
        <v>2455</v>
      </c>
      <c r="J1115" t="s">
        <v>17</v>
      </c>
      <c r="K1115" t="s">
        <v>17</v>
      </c>
      <c r="L1115" t="s">
        <v>2457</v>
      </c>
      <c r="M1115" t="s">
        <v>18</v>
      </c>
      <c r="N1115">
        <v>0</v>
      </c>
    </row>
    <row r="1116" spans="1:14" x14ac:dyDescent="0.25">
      <c r="A1116" t="s">
        <v>1426</v>
      </c>
      <c r="B1116" t="s">
        <v>401</v>
      </c>
      <c r="C1116">
        <v>32000</v>
      </c>
      <c r="D1116" t="s">
        <v>16</v>
      </c>
      <c r="E1116">
        <v>0</v>
      </c>
      <c r="F1116">
        <v>0</v>
      </c>
      <c r="G1116">
        <v>32000</v>
      </c>
      <c r="H1116" t="s">
        <v>16</v>
      </c>
      <c r="I1116" t="s">
        <v>2458</v>
      </c>
      <c r="J1116" t="s">
        <v>17</v>
      </c>
      <c r="K1116" t="s">
        <v>17</v>
      </c>
      <c r="L1116" t="s">
        <v>2460</v>
      </c>
      <c r="M1116" t="s">
        <v>18</v>
      </c>
      <c r="N1116">
        <v>0</v>
      </c>
    </row>
    <row r="1117" spans="1:14" x14ac:dyDescent="0.25">
      <c r="A1117" t="s">
        <v>1426</v>
      </c>
      <c r="B1117" t="s">
        <v>360</v>
      </c>
      <c r="C1117">
        <v>105000</v>
      </c>
      <c r="D1117" t="s">
        <v>16</v>
      </c>
      <c r="E1117">
        <v>0</v>
      </c>
      <c r="F1117">
        <v>0</v>
      </c>
      <c r="G1117">
        <v>105000</v>
      </c>
      <c r="H1117" t="s">
        <v>16</v>
      </c>
      <c r="I1117" t="s">
        <v>2461</v>
      </c>
      <c r="J1117" t="s">
        <v>17</v>
      </c>
      <c r="K1117" t="s">
        <v>17</v>
      </c>
      <c r="L1117" t="s">
        <v>2463</v>
      </c>
      <c r="M1117" t="s">
        <v>18</v>
      </c>
      <c r="N1117">
        <v>0</v>
      </c>
    </row>
    <row r="1118" spans="1:14" x14ac:dyDescent="0.25">
      <c r="A1118" t="s">
        <v>1426</v>
      </c>
      <c r="B1118" t="s">
        <v>2245</v>
      </c>
      <c r="C1118">
        <v>44000</v>
      </c>
      <c r="D1118" t="s">
        <v>16</v>
      </c>
      <c r="E1118">
        <v>0</v>
      </c>
      <c r="F1118">
        <v>0</v>
      </c>
      <c r="G1118">
        <v>44000</v>
      </c>
      <c r="H1118" t="s">
        <v>16</v>
      </c>
      <c r="I1118" t="s">
        <v>2464</v>
      </c>
      <c r="J1118" t="s">
        <v>17</v>
      </c>
      <c r="K1118" t="s">
        <v>17</v>
      </c>
      <c r="L1118" t="s">
        <v>2466</v>
      </c>
      <c r="M1118" t="s">
        <v>18</v>
      </c>
      <c r="N1118">
        <v>0</v>
      </c>
    </row>
    <row r="1119" spans="1:14" x14ac:dyDescent="0.25">
      <c r="A1119" t="s">
        <v>1426</v>
      </c>
      <c r="B1119" t="s">
        <v>165</v>
      </c>
      <c r="C1119">
        <v>78511</v>
      </c>
      <c r="D1119" t="s">
        <v>16</v>
      </c>
      <c r="E1119">
        <v>0</v>
      </c>
      <c r="F1119">
        <v>0</v>
      </c>
      <c r="G1119">
        <v>78511</v>
      </c>
      <c r="H1119" t="s">
        <v>16</v>
      </c>
      <c r="I1119" t="s">
        <v>2467</v>
      </c>
      <c r="J1119" t="s">
        <v>17</v>
      </c>
      <c r="K1119" t="s">
        <v>17</v>
      </c>
      <c r="L1119" t="s">
        <v>2469</v>
      </c>
      <c r="M1119" t="s">
        <v>18</v>
      </c>
      <c r="N1119">
        <v>0</v>
      </c>
    </row>
    <row r="1120" spans="1:14" x14ac:dyDescent="0.25">
      <c r="A1120" t="s">
        <v>1426</v>
      </c>
      <c r="B1120" t="s">
        <v>103</v>
      </c>
      <c r="C1120">
        <v>16000</v>
      </c>
      <c r="D1120" t="s">
        <v>16</v>
      </c>
      <c r="E1120">
        <v>0</v>
      </c>
      <c r="F1120">
        <v>0</v>
      </c>
      <c r="G1120">
        <v>16000</v>
      </c>
      <c r="H1120" t="s">
        <v>16</v>
      </c>
      <c r="I1120" t="s">
        <v>2470</v>
      </c>
      <c r="J1120" t="s">
        <v>17</v>
      </c>
      <c r="K1120" t="s">
        <v>17</v>
      </c>
      <c r="L1120" t="s">
        <v>2472</v>
      </c>
      <c r="M1120" t="s">
        <v>18</v>
      </c>
      <c r="N1120">
        <v>0</v>
      </c>
    </row>
    <row r="1121" spans="1:14" x14ac:dyDescent="0.25">
      <c r="A1121" t="s">
        <v>1426</v>
      </c>
      <c r="B1121" t="s">
        <v>2252</v>
      </c>
      <c r="C1121">
        <v>428958</v>
      </c>
      <c r="D1121" t="s">
        <v>16</v>
      </c>
      <c r="E1121">
        <v>0</v>
      </c>
      <c r="F1121">
        <v>0</v>
      </c>
      <c r="G1121">
        <v>428958</v>
      </c>
      <c r="H1121" t="s">
        <v>16</v>
      </c>
      <c r="I1121" t="s">
        <v>2473</v>
      </c>
      <c r="J1121" t="s">
        <v>17</v>
      </c>
      <c r="K1121" t="s">
        <v>17</v>
      </c>
      <c r="L1121" t="s">
        <v>2475</v>
      </c>
      <c r="M1121" t="s">
        <v>18</v>
      </c>
      <c r="N1121">
        <v>0</v>
      </c>
    </row>
    <row r="1122" spans="1:14" x14ac:dyDescent="0.25">
      <c r="A1122" t="s">
        <v>1426</v>
      </c>
      <c r="B1122" t="s">
        <v>2255</v>
      </c>
      <c r="C1122">
        <v>460000</v>
      </c>
      <c r="D1122" t="s">
        <v>16</v>
      </c>
      <c r="E1122">
        <v>0</v>
      </c>
      <c r="F1122">
        <v>0</v>
      </c>
      <c r="G1122">
        <v>460000</v>
      </c>
      <c r="H1122" t="s">
        <v>16</v>
      </c>
      <c r="I1122" t="s">
        <v>2476</v>
      </c>
      <c r="J1122" t="s">
        <v>17</v>
      </c>
      <c r="K1122" t="s">
        <v>17</v>
      </c>
      <c r="L1122" t="s">
        <v>2478</v>
      </c>
      <c r="M1122" t="s">
        <v>18</v>
      </c>
      <c r="N1122">
        <v>0</v>
      </c>
    </row>
    <row r="1123" spans="1:14" x14ac:dyDescent="0.25">
      <c r="A1123" t="s">
        <v>1426</v>
      </c>
      <c r="B1123" t="s">
        <v>2258</v>
      </c>
      <c r="C1123">
        <v>382715</v>
      </c>
      <c r="D1123" t="s">
        <v>16</v>
      </c>
      <c r="E1123">
        <v>0</v>
      </c>
      <c r="F1123">
        <v>0</v>
      </c>
      <c r="G1123">
        <v>382715</v>
      </c>
      <c r="H1123" t="s">
        <v>16</v>
      </c>
      <c r="I1123" t="s">
        <v>2479</v>
      </c>
      <c r="J1123" t="s">
        <v>17</v>
      </c>
      <c r="K1123" t="s">
        <v>17</v>
      </c>
      <c r="L1123" t="s">
        <v>2480</v>
      </c>
      <c r="M1123" t="s">
        <v>18</v>
      </c>
      <c r="N1123">
        <v>0</v>
      </c>
    </row>
    <row r="1124" spans="1:14" x14ac:dyDescent="0.25">
      <c r="A1124" t="s">
        <v>1426</v>
      </c>
      <c r="B1124" t="s">
        <v>2261</v>
      </c>
      <c r="C1124">
        <v>20500</v>
      </c>
      <c r="D1124" t="s">
        <v>16</v>
      </c>
      <c r="E1124">
        <v>0</v>
      </c>
      <c r="F1124">
        <v>0</v>
      </c>
      <c r="G1124">
        <v>20500</v>
      </c>
      <c r="H1124" t="s">
        <v>16</v>
      </c>
      <c r="I1124" t="s">
        <v>2481</v>
      </c>
      <c r="J1124" t="s">
        <v>17</v>
      </c>
      <c r="K1124" t="s">
        <v>17</v>
      </c>
      <c r="L1124" t="s">
        <v>2482</v>
      </c>
      <c r="M1124" t="s">
        <v>18</v>
      </c>
      <c r="N1124">
        <v>0</v>
      </c>
    </row>
    <row r="1125" spans="1:14" x14ac:dyDescent="0.25">
      <c r="A1125" t="s">
        <v>1426</v>
      </c>
      <c r="B1125" t="s">
        <v>2264</v>
      </c>
      <c r="C1125">
        <v>3500</v>
      </c>
      <c r="D1125" t="s">
        <v>16</v>
      </c>
      <c r="E1125">
        <v>0</v>
      </c>
      <c r="F1125">
        <v>0</v>
      </c>
      <c r="G1125">
        <v>3500</v>
      </c>
      <c r="H1125" t="s">
        <v>16</v>
      </c>
      <c r="I1125" t="s">
        <v>2483</v>
      </c>
      <c r="J1125" t="s">
        <v>17</v>
      </c>
      <c r="K1125" t="s">
        <v>17</v>
      </c>
      <c r="L1125" t="s">
        <v>2484</v>
      </c>
      <c r="M1125" t="s">
        <v>18</v>
      </c>
      <c r="N1125">
        <v>0</v>
      </c>
    </row>
    <row r="1126" spans="1:14" x14ac:dyDescent="0.25">
      <c r="A1126" t="s">
        <v>1426</v>
      </c>
      <c r="B1126" t="s">
        <v>313</v>
      </c>
      <c r="C1126">
        <v>30000</v>
      </c>
      <c r="D1126" t="s">
        <v>16</v>
      </c>
      <c r="E1126">
        <v>0</v>
      </c>
      <c r="F1126">
        <v>0</v>
      </c>
      <c r="G1126">
        <v>30000</v>
      </c>
      <c r="H1126" t="s">
        <v>16</v>
      </c>
      <c r="I1126" t="s">
        <v>2485</v>
      </c>
      <c r="J1126" t="s">
        <v>17</v>
      </c>
      <c r="K1126" t="s">
        <v>17</v>
      </c>
      <c r="L1126" t="s">
        <v>2487</v>
      </c>
      <c r="M1126" t="s">
        <v>18</v>
      </c>
      <c r="N1126">
        <v>0</v>
      </c>
    </row>
    <row r="1127" spans="1:14" x14ac:dyDescent="0.25">
      <c r="A1127" t="s">
        <v>1426</v>
      </c>
      <c r="B1127" t="s">
        <v>2269</v>
      </c>
      <c r="C1127">
        <v>30000</v>
      </c>
      <c r="D1127" t="s">
        <v>16</v>
      </c>
      <c r="E1127">
        <v>0</v>
      </c>
      <c r="F1127">
        <v>0</v>
      </c>
      <c r="G1127">
        <v>30000</v>
      </c>
      <c r="H1127" t="s">
        <v>16</v>
      </c>
      <c r="I1127" t="s">
        <v>2488</v>
      </c>
      <c r="J1127" t="s">
        <v>17</v>
      </c>
      <c r="K1127" t="s">
        <v>17</v>
      </c>
      <c r="L1127" t="s">
        <v>2490</v>
      </c>
      <c r="M1127" t="s">
        <v>18</v>
      </c>
      <c r="N1127">
        <v>0</v>
      </c>
    </row>
    <row r="1128" spans="1:14" x14ac:dyDescent="0.25">
      <c r="A1128" t="s">
        <v>1426</v>
      </c>
      <c r="B1128" t="s">
        <v>2272</v>
      </c>
      <c r="C1128">
        <v>30000</v>
      </c>
      <c r="D1128" t="s">
        <v>16</v>
      </c>
      <c r="E1128">
        <v>0</v>
      </c>
      <c r="F1128">
        <v>0</v>
      </c>
      <c r="G1128">
        <v>30000</v>
      </c>
      <c r="H1128" t="s">
        <v>16</v>
      </c>
      <c r="I1128" t="s">
        <v>8863</v>
      </c>
      <c r="J1128" t="s">
        <v>17</v>
      </c>
      <c r="K1128" t="s">
        <v>17</v>
      </c>
      <c r="L1128" t="s">
        <v>8864</v>
      </c>
      <c r="M1128" t="s">
        <v>18</v>
      </c>
      <c r="N1128">
        <v>0</v>
      </c>
    </row>
    <row r="1129" spans="1:14" x14ac:dyDescent="0.25">
      <c r="A1129" t="s">
        <v>1426</v>
      </c>
      <c r="B1129" t="s">
        <v>2275</v>
      </c>
      <c r="C1129">
        <v>100000</v>
      </c>
      <c r="D1129" t="s">
        <v>16</v>
      </c>
      <c r="E1129">
        <v>0</v>
      </c>
      <c r="F1129">
        <v>0</v>
      </c>
      <c r="G1129">
        <v>100000</v>
      </c>
      <c r="H1129" t="s">
        <v>16</v>
      </c>
      <c r="I1129" t="s">
        <v>2492</v>
      </c>
      <c r="J1129" t="s">
        <v>17</v>
      </c>
      <c r="K1129" t="s">
        <v>17</v>
      </c>
      <c r="L1129" t="s">
        <v>2493</v>
      </c>
      <c r="M1129" t="s">
        <v>18</v>
      </c>
      <c r="N1129">
        <v>0</v>
      </c>
    </row>
    <row r="1130" spans="1:14" x14ac:dyDescent="0.25">
      <c r="A1130" t="s">
        <v>1426</v>
      </c>
      <c r="B1130" t="s">
        <v>2278</v>
      </c>
      <c r="C1130">
        <v>46212</v>
      </c>
      <c r="D1130" t="s">
        <v>16</v>
      </c>
      <c r="E1130">
        <v>0</v>
      </c>
      <c r="F1130">
        <v>0</v>
      </c>
      <c r="G1130">
        <v>46212</v>
      </c>
      <c r="H1130" t="s">
        <v>16</v>
      </c>
      <c r="I1130" t="s">
        <v>8865</v>
      </c>
      <c r="J1130" t="s">
        <v>17</v>
      </c>
      <c r="K1130" t="s">
        <v>17</v>
      </c>
      <c r="L1130" t="s">
        <v>8866</v>
      </c>
      <c r="M1130" t="s">
        <v>18</v>
      </c>
      <c r="N1130">
        <v>0</v>
      </c>
    </row>
    <row r="1131" spans="1:14" x14ac:dyDescent="0.25">
      <c r="A1131" t="s">
        <v>1426</v>
      </c>
      <c r="B1131" t="s">
        <v>319</v>
      </c>
      <c r="C1131">
        <v>226277</v>
      </c>
      <c r="D1131" t="s">
        <v>16</v>
      </c>
      <c r="E1131">
        <v>0</v>
      </c>
      <c r="F1131">
        <v>0</v>
      </c>
      <c r="G1131">
        <v>226277</v>
      </c>
      <c r="H1131" t="s">
        <v>16</v>
      </c>
      <c r="I1131" t="s">
        <v>2495</v>
      </c>
      <c r="J1131" t="s">
        <v>17</v>
      </c>
      <c r="K1131" t="s">
        <v>17</v>
      </c>
      <c r="L1131" t="s">
        <v>2497</v>
      </c>
      <c r="M1131" t="s">
        <v>18</v>
      </c>
      <c r="N1131">
        <v>0</v>
      </c>
    </row>
    <row r="1132" spans="1:14" x14ac:dyDescent="0.25">
      <c r="A1132" t="s">
        <v>1426</v>
      </c>
      <c r="B1132" t="s">
        <v>2283</v>
      </c>
      <c r="C1132">
        <v>37089</v>
      </c>
      <c r="D1132" t="s">
        <v>16</v>
      </c>
      <c r="E1132">
        <v>0</v>
      </c>
      <c r="F1132">
        <v>0</v>
      </c>
      <c r="G1132">
        <v>37089</v>
      </c>
      <c r="H1132" t="s">
        <v>16</v>
      </c>
      <c r="I1132" t="s">
        <v>8867</v>
      </c>
      <c r="J1132" t="s">
        <v>17</v>
      </c>
      <c r="K1132" t="s">
        <v>17</v>
      </c>
      <c r="L1132" t="s">
        <v>8868</v>
      </c>
      <c r="M1132" t="s">
        <v>18</v>
      </c>
      <c r="N1132">
        <v>0</v>
      </c>
    </row>
    <row r="1133" spans="1:14" x14ac:dyDescent="0.25">
      <c r="A1133" t="s">
        <v>1426</v>
      </c>
      <c r="B1133" t="s">
        <v>2284</v>
      </c>
      <c r="C1133">
        <v>70000</v>
      </c>
      <c r="D1133" t="s">
        <v>16</v>
      </c>
      <c r="E1133">
        <v>0</v>
      </c>
      <c r="F1133">
        <v>0</v>
      </c>
      <c r="G1133">
        <v>70000</v>
      </c>
      <c r="H1133" t="s">
        <v>16</v>
      </c>
      <c r="I1133" t="s">
        <v>2499</v>
      </c>
      <c r="J1133" t="s">
        <v>17</v>
      </c>
      <c r="K1133" t="s">
        <v>17</v>
      </c>
      <c r="L1133" t="s">
        <v>2501</v>
      </c>
      <c r="M1133" t="s">
        <v>18</v>
      </c>
      <c r="N1133">
        <v>0</v>
      </c>
    </row>
    <row r="1134" spans="1:14" x14ac:dyDescent="0.25">
      <c r="A1134" t="s">
        <v>1426</v>
      </c>
      <c r="B1134" t="s">
        <v>2287</v>
      </c>
      <c r="C1134">
        <v>5000</v>
      </c>
      <c r="D1134" t="s">
        <v>16</v>
      </c>
      <c r="E1134">
        <v>0</v>
      </c>
      <c r="F1134">
        <v>0</v>
      </c>
      <c r="G1134">
        <v>5000</v>
      </c>
      <c r="H1134" t="s">
        <v>16</v>
      </c>
      <c r="I1134" t="s">
        <v>2503</v>
      </c>
      <c r="J1134" t="s">
        <v>17</v>
      </c>
      <c r="K1134" t="s">
        <v>17</v>
      </c>
      <c r="L1134" t="s">
        <v>2505</v>
      </c>
      <c r="M1134" t="s">
        <v>18</v>
      </c>
      <c r="N1134">
        <v>0</v>
      </c>
    </row>
    <row r="1135" spans="1:14" x14ac:dyDescent="0.25">
      <c r="A1135" t="s">
        <v>1426</v>
      </c>
      <c r="B1135" t="s">
        <v>287</v>
      </c>
      <c r="C1135">
        <v>100542</v>
      </c>
      <c r="D1135" t="s">
        <v>16</v>
      </c>
      <c r="E1135">
        <v>0</v>
      </c>
      <c r="F1135">
        <v>0</v>
      </c>
      <c r="G1135">
        <v>100542</v>
      </c>
      <c r="H1135" t="s">
        <v>16</v>
      </c>
      <c r="I1135" t="s">
        <v>2506</v>
      </c>
      <c r="J1135" t="s">
        <v>17</v>
      </c>
      <c r="K1135" t="s">
        <v>17</v>
      </c>
      <c r="L1135" t="s">
        <v>2507</v>
      </c>
      <c r="M1135" t="s">
        <v>18</v>
      </c>
      <c r="N1135">
        <v>0</v>
      </c>
    </row>
    <row r="1136" spans="1:14" x14ac:dyDescent="0.25">
      <c r="A1136" t="s">
        <v>1426</v>
      </c>
      <c r="B1136" t="s">
        <v>2291</v>
      </c>
      <c r="C1136">
        <v>8270</v>
      </c>
      <c r="D1136" t="s">
        <v>16</v>
      </c>
      <c r="E1136">
        <v>0</v>
      </c>
      <c r="F1136">
        <v>0</v>
      </c>
      <c r="G1136">
        <v>8270</v>
      </c>
      <c r="H1136" t="s">
        <v>16</v>
      </c>
      <c r="I1136" t="s">
        <v>2508</v>
      </c>
      <c r="J1136" t="s">
        <v>17</v>
      </c>
      <c r="K1136" t="s">
        <v>17</v>
      </c>
      <c r="L1136" t="s">
        <v>2510</v>
      </c>
      <c r="M1136" t="s">
        <v>18</v>
      </c>
      <c r="N1136">
        <v>0</v>
      </c>
    </row>
    <row r="1137" spans="1:14" x14ac:dyDescent="0.25">
      <c r="A1137" t="s">
        <v>1426</v>
      </c>
      <c r="B1137" t="s">
        <v>2293</v>
      </c>
      <c r="C1137">
        <v>500</v>
      </c>
      <c r="D1137" t="s">
        <v>16</v>
      </c>
      <c r="E1137">
        <v>0</v>
      </c>
      <c r="F1137">
        <v>0</v>
      </c>
      <c r="G1137">
        <v>500</v>
      </c>
      <c r="H1137" t="s">
        <v>16</v>
      </c>
      <c r="I1137" t="s">
        <v>2511</v>
      </c>
      <c r="J1137" t="s">
        <v>17</v>
      </c>
      <c r="K1137" t="s">
        <v>17</v>
      </c>
      <c r="L1137" t="s">
        <v>2513</v>
      </c>
      <c r="M1137" t="s">
        <v>18</v>
      </c>
      <c r="N1137">
        <v>0</v>
      </c>
    </row>
    <row r="1138" spans="1:14" x14ac:dyDescent="0.25">
      <c r="A1138" t="s">
        <v>1426</v>
      </c>
      <c r="B1138" t="s">
        <v>2295</v>
      </c>
      <c r="C1138">
        <v>134965</v>
      </c>
      <c r="D1138" t="s">
        <v>16</v>
      </c>
      <c r="E1138">
        <v>0</v>
      </c>
      <c r="F1138">
        <v>0</v>
      </c>
      <c r="G1138">
        <v>134965</v>
      </c>
      <c r="H1138" t="s">
        <v>16</v>
      </c>
      <c r="I1138" t="s">
        <v>2514</v>
      </c>
      <c r="J1138" t="s">
        <v>17</v>
      </c>
      <c r="K1138" t="s">
        <v>17</v>
      </c>
      <c r="L1138" t="s">
        <v>2516</v>
      </c>
      <c r="M1138" t="s">
        <v>18</v>
      </c>
      <c r="N1138">
        <v>0</v>
      </c>
    </row>
    <row r="1139" spans="1:14" x14ac:dyDescent="0.25">
      <c r="A1139" t="s">
        <v>1426</v>
      </c>
      <c r="B1139" t="s">
        <v>2297</v>
      </c>
      <c r="C1139">
        <v>50000</v>
      </c>
      <c r="D1139" t="s">
        <v>16</v>
      </c>
      <c r="E1139">
        <v>0</v>
      </c>
      <c r="F1139">
        <v>0</v>
      </c>
      <c r="G1139">
        <v>50000</v>
      </c>
      <c r="H1139" t="s">
        <v>16</v>
      </c>
      <c r="I1139" t="s">
        <v>2517</v>
      </c>
      <c r="J1139" t="s">
        <v>17</v>
      </c>
      <c r="K1139" t="s">
        <v>17</v>
      </c>
      <c r="L1139" t="s">
        <v>2519</v>
      </c>
      <c r="M1139" t="s">
        <v>18</v>
      </c>
      <c r="N1139">
        <v>0</v>
      </c>
    </row>
    <row r="1140" spans="1:14" x14ac:dyDescent="0.25">
      <c r="A1140" t="s">
        <v>1426</v>
      </c>
      <c r="B1140" t="s">
        <v>2300</v>
      </c>
      <c r="C1140">
        <v>2500</v>
      </c>
      <c r="D1140" t="s">
        <v>16</v>
      </c>
      <c r="E1140">
        <v>0</v>
      </c>
      <c r="F1140">
        <v>0</v>
      </c>
      <c r="G1140">
        <v>2500</v>
      </c>
      <c r="H1140" t="s">
        <v>16</v>
      </c>
      <c r="I1140" t="s">
        <v>2520</v>
      </c>
      <c r="J1140" t="s">
        <v>17</v>
      </c>
      <c r="K1140" t="s">
        <v>17</v>
      </c>
      <c r="L1140" t="s">
        <v>2522</v>
      </c>
      <c r="M1140" t="s">
        <v>18</v>
      </c>
      <c r="N1140">
        <v>0</v>
      </c>
    </row>
    <row r="1141" spans="1:14" x14ac:dyDescent="0.25">
      <c r="A1141" t="s">
        <v>1426</v>
      </c>
      <c r="B1141" t="s">
        <v>2303</v>
      </c>
      <c r="C1141">
        <v>25000</v>
      </c>
      <c r="D1141" t="s">
        <v>16</v>
      </c>
      <c r="E1141">
        <v>0</v>
      </c>
      <c r="F1141">
        <v>0</v>
      </c>
      <c r="G1141">
        <v>25000</v>
      </c>
      <c r="H1141" t="s">
        <v>16</v>
      </c>
      <c r="I1141" t="s">
        <v>2523</v>
      </c>
      <c r="J1141" t="s">
        <v>17</v>
      </c>
      <c r="K1141" t="s">
        <v>17</v>
      </c>
      <c r="L1141" t="s">
        <v>2525</v>
      </c>
      <c r="M1141" t="s">
        <v>18</v>
      </c>
      <c r="N1141">
        <v>0</v>
      </c>
    </row>
    <row r="1142" spans="1:14" x14ac:dyDescent="0.25">
      <c r="A1142" t="s">
        <v>1426</v>
      </c>
      <c r="B1142" t="s">
        <v>2306</v>
      </c>
      <c r="C1142">
        <v>35000</v>
      </c>
      <c r="D1142" t="s">
        <v>16</v>
      </c>
      <c r="E1142">
        <v>0</v>
      </c>
      <c r="F1142">
        <v>0</v>
      </c>
      <c r="G1142">
        <v>35000</v>
      </c>
      <c r="H1142" t="s">
        <v>16</v>
      </c>
      <c r="I1142" t="s">
        <v>2526</v>
      </c>
      <c r="J1142" t="s">
        <v>17</v>
      </c>
      <c r="K1142" t="s">
        <v>17</v>
      </c>
      <c r="L1142" t="s">
        <v>2528</v>
      </c>
      <c r="M1142" t="s">
        <v>18</v>
      </c>
      <c r="N1142">
        <v>0</v>
      </c>
    </row>
    <row r="1143" spans="1:14" x14ac:dyDescent="0.25">
      <c r="A1143" t="s">
        <v>1426</v>
      </c>
      <c r="B1143" t="s">
        <v>2309</v>
      </c>
      <c r="C1143">
        <v>10000</v>
      </c>
      <c r="D1143" t="s">
        <v>16</v>
      </c>
      <c r="E1143">
        <v>0</v>
      </c>
      <c r="F1143">
        <v>0</v>
      </c>
      <c r="G1143">
        <v>10000</v>
      </c>
      <c r="H1143" t="s">
        <v>16</v>
      </c>
      <c r="I1143" t="s">
        <v>2529</v>
      </c>
      <c r="J1143" t="s">
        <v>17</v>
      </c>
      <c r="K1143" t="s">
        <v>17</v>
      </c>
      <c r="L1143" t="s">
        <v>2531</v>
      </c>
      <c r="M1143" t="s">
        <v>18</v>
      </c>
      <c r="N1143">
        <v>0</v>
      </c>
    </row>
    <row r="1144" spans="1:14" x14ac:dyDescent="0.25">
      <c r="A1144" t="s">
        <v>1426</v>
      </c>
      <c r="B1144" t="s">
        <v>2312</v>
      </c>
      <c r="C1144">
        <v>500</v>
      </c>
      <c r="D1144" t="s">
        <v>16</v>
      </c>
      <c r="E1144">
        <v>0</v>
      </c>
      <c r="F1144">
        <v>0</v>
      </c>
      <c r="G1144">
        <v>500</v>
      </c>
      <c r="H1144" t="s">
        <v>16</v>
      </c>
      <c r="I1144" t="s">
        <v>2532</v>
      </c>
      <c r="J1144" t="s">
        <v>17</v>
      </c>
      <c r="K1144" t="s">
        <v>17</v>
      </c>
      <c r="L1144" t="s">
        <v>2534</v>
      </c>
      <c r="M1144" t="s">
        <v>18</v>
      </c>
      <c r="N1144">
        <v>0</v>
      </c>
    </row>
    <row r="1145" spans="1:14" x14ac:dyDescent="0.25">
      <c r="A1145" t="s">
        <v>1426</v>
      </c>
      <c r="B1145" t="s">
        <v>2315</v>
      </c>
      <c r="C1145">
        <v>500</v>
      </c>
      <c r="D1145" t="s">
        <v>16</v>
      </c>
      <c r="E1145">
        <v>0</v>
      </c>
      <c r="F1145">
        <v>0</v>
      </c>
      <c r="G1145">
        <v>500</v>
      </c>
      <c r="H1145" t="s">
        <v>16</v>
      </c>
      <c r="I1145" t="s">
        <v>2535</v>
      </c>
      <c r="J1145" t="s">
        <v>17</v>
      </c>
      <c r="K1145" t="s">
        <v>17</v>
      </c>
      <c r="L1145" t="s">
        <v>2537</v>
      </c>
      <c r="M1145" t="s">
        <v>18</v>
      </c>
      <c r="N1145">
        <v>0</v>
      </c>
    </row>
    <row r="1146" spans="1:14" x14ac:dyDescent="0.25">
      <c r="A1146" t="s">
        <v>1426</v>
      </c>
      <c r="B1146" t="s">
        <v>2318</v>
      </c>
      <c r="C1146">
        <v>500</v>
      </c>
      <c r="D1146" t="s">
        <v>16</v>
      </c>
      <c r="E1146">
        <v>0</v>
      </c>
      <c r="F1146">
        <v>0</v>
      </c>
      <c r="G1146">
        <v>500</v>
      </c>
      <c r="H1146" t="s">
        <v>16</v>
      </c>
      <c r="I1146" t="s">
        <v>2538</v>
      </c>
      <c r="J1146" t="s">
        <v>17</v>
      </c>
      <c r="K1146" t="s">
        <v>17</v>
      </c>
      <c r="L1146" t="s">
        <v>2540</v>
      </c>
      <c r="M1146" t="s">
        <v>18</v>
      </c>
      <c r="N1146">
        <v>0</v>
      </c>
    </row>
    <row r="1147" spans="1:14" x14ac:dyDescent="0.25">
      <c r="A1147" t="s">
        <v>1426</v>
      </c>
      <c r="B1147" t="s">
        <v>2321</v>
      </c>
      <c r="C1147">
        <v>3000</v>
      </c>
      <c r="D1147" t="s">
        <v>16</v>
      </c>
      <c r="E1147">
        <v>0</v>
      </c>
      <c r="F1147">
        <v>0</v>
      </c>
      <c r="G1147">
        <v>3000</v>
      </c>
      <c r="H1147" t="s">
        <v>16</v>
      </c>
      <c r="I1147" t="s">
        <v>2541</v>
      </c>
      <c r="J1147" t="s">
        <v>17</v>
      </c>
      <c r="K1147" t="s">
        <v>17</v>
      </c>
      <c r="L1147" t="s">
        <v>2543</v>
      </c>
      <c r="M1147" t="s">
        <v>18</v>
      </c>
      <c r="N1147">
        <v>0</v>
      </c>
    </row>
    <row r="1148" spans="1:14" x14ac:dyDescent="0.25">
      <c r="A1148" t="s">
        <v>1426</v>
      </c>
      <c r="B1148" t="s">
        <v>2324</v>
      </c>
      <c r="C1148">
        <v>5000</v>
      </c>
      <c r="D1148" t="s">
        <v>16</v>
      </c>
      <c r="E1148">
        <v>0</v>
      </c>
      <c r="F1148">
        <v>0</v>
      </c>
      <c r="G1148">
        <v>5000</v>
      </c>
      <c r="H1148" t="s">
        <v>16</v>
      </c>
      <c r="I1148" t="s">
        <v>2544</v>
      </c>
      <c r="J1148" t="s">
        <v>17</v>
      </c>
      <c r="K1148" t="s">
        <v>17</v>
      </c>
      <c r="L1148" t="s">
        <v>2546</v>
      </c>
      <c r="M1148" t="s">
        <v>18</v>
      </c>
      <c r="N1148">
        <v>0</v>
      </c>
    </row>
    <row r="1149" spans="1:14" x14ac:dyDescent="0.25">
      <c r="A1149" t="s">
        <v>1426</v>
      </c>
      <c r="B1149" t="s">
        <v>320</v>
      </c>
      <c r="C1149">
        <v>30000</v>
      </c>
      <c r="D1149" t="s">
        <v>16</v>
      </c>
      <c r="E1149">
        <v>0</v>
      </c>
      <c r="F1149">
        <v>0</v>
      </c>
      <c r="G1149">
        <v>30000</v>
      </c>
      <c r="H1149" t="s">
        <v>16</v>
      </c>
      <c r="I1149" t="s">
        <v>2547</v>
      </c>
      <c r="J1149" t="s">
        <v>17</v>
      </c>
      <c r="K1149" t="s">
        <v>17</v>
      </c>
      <c r="L1149" t="s">
        <v>2549</v>
      </c>
      <c r="M1149" t="s">
        <v>18</v>
      </c>
      <c r="N1149">
        <v>0</v>
      </c>
    </row>
    <row r="1150" spans="1:14" x14ac:dyDescent="0.25">
      <c r="A1150" t="s">
        <v>1426</v>
      </c>
      <c r="B1150" t="s">
        <v>2329</v>
      </c>
      <c r="C1150">
        <v>20000</v>
      </c>
      <c r="D1150" t="s">
        <v>16</v>
      </c>
      <c r="E1150">
        <v>0</v>
      </c>
      <c r="F1150">
        <v>0</v>
      </c>
      <c r="G1150">
        <v>20000</v>
      </c>
      <c r="H1150" t="s">
        <v>16</v>
      </c>
      <c r="I1150" t="s">
        <v>2550</v>
      </c>
      <c r="J1150" t="s">
        <v>17</v>
      </c>
      <c r="K1150" t="s">
        <v>17</v>
      </c>
      <c r="L1150" t="s">
        <v>2552</v>
      </c>
      <c r="M1150" t="s">
        <v>18</v>
      </c>
      <c r="N1150">
        <v>0</v>
      </c>
    </row>
    <row r="1151" spans="1:14" x14ac:dyDescent="0.25">
      <c r="A1151" t="s">
        <v>1426</v>
      </c>
      <c r="B1151" t="s">
        <v>2332</v>
      </c>
      <c r="C1151">
        <v>10000</v>
      </c>
      <c r="D1151" t="s">
        <v>16</v>
      </c>
      <c r="E1151">
        <v>0</v>
      </c>
      <c r="F1151">
        <v>0</v>
      </c>
      <c r="G1151">
        <v>10000</v>
      </c>
      <c r="H1151" t="s">
        <v>16</v>
      </c>
      <c r="I1151" t="s">
        <v>2553</v>
      </c>
      <c r="J1151" t="s">
        <v>17</v>
      </c>
      <c r="K1151" t="s">
        <v>17</v>
      </c>
      <c r="L1151" t="s">
        <v>2554</v>
      </c>
      <c r="M1151" t="s">
        <v>18</v>
      </c>
      <c r="N1151">
        <v>0</v>
      </c>
    </row>
    <row r="1152" spans="1:14" x14ac:dyDescent="0.25">
      <c r="A1152" t="s">
        <v>1426</v>
      </c>
      <c r="B1152" t="s">
        <v>2335</v>
      </c>
      <c r="C1152">
        <v>3000</v>
      </c>
      <c r="D1152" t="s">
        <v>16</v>
      </c>
      <c r="E1152">
        <v>0</v>
      </c>
      <c r="F1152">
        <v>0</v>
      </c>
      <c r="G1152">
        <v>3000</v>
      </c>
      <c r="H1152" t="s">
        <v>16</v>
      </c>
      <c r="I1152" t="s">
        <v>2555</v>
      </c>
      <c r="J1152" t="s">
        <v>17</v>
      </c>
      <c r="K1152" t="s">
        <v>17</v>
      </c>
      <c r="L1152" t="s">
        <v>2557</v>
      </c>
      <c r="M1152" t="s">
        <v>18</v>
      </c>
      <c r="N1152">
        <v>0</v>
      </c>
    </row>
    <row r="1153" spans="1:14" x14ac:dyDescent="0.25">
      <c r="A1153" t="s">
        <v>1426</v>
      </c>
      <c r="B1153" t="s">
        <v>278</v>
      </c>
      <c r="C1153">
        <v>4000</v>
      </c>
      <c r="D1153" t="s">
        <v>16</v>
      </c>
      <c r="E1153">
        <v>0</v>
      </c>
      <c r="F1153">
        <v>0</v>
      </c>
      <c r="G1153">
        <v>4000</v>
      </c>
      <c r="H1153" t="s">
        <v>16</v>
      </c>
      <c r="I1153" t="s">
        <v>2558</v>
      </c>
      <c r="J1153" t="s">
        <v>17</v>
      </c>
      <c r="K1153" t="s">
        <v>17</v>
      </c>
      <c r="L1153" t="s">
        <v>2560</v>
      </c>
      <c r="M1153" t="s">
        <v>18</v>
      </c>
      <c r="N1153">
        <v>0</v>
      </c>
    </row>
    <row r="1154" spans="1:14" x14ac:dyDescent="0.25">
      <c r="A1154" t="s">
        <v>1426</v>
      </c>
      <c r="B1154" t="s">
        <v>2340</v>
      </c>
      <c r="C1154">
        <v>10000</v>
      </c>
      <c r="D1154" t="s">
        <v>16</v>
      </c>
      <c r="E1154">
        <v>0</v>
      </c>
      <c r="F1154">
        <v>0</v>
      </c>
      <c r="G1154">
        <v>10000</v>
      </c>
      <c r="H1154" t="s">
        <v>16</v>
      </c>
      <c r="I1154" t="s">
        <v>2561</v>
      </c>
      <c r="J1154" t="s">
        <v>17</v>
      </c>
      <c r="K1154" t="s">
        <v>17</v>
      </c>
      <c r="L1154" t="s">
        <v>2563</v>
      </c>
      <c r="M1154" t="s">
        <v>18</v>
      </c>
      <c r="N1154">
        <v>0</v>
      </c>
    </row>
    <row r="1155" spans="1:14" x14ac:dyDescent="0.25">
      <c r="A1155" t="s">
        <v>1426</v>
      </c>
      <c r="B1155" t="s">
        <v>2343</v>
      </c>
      <c r="C1155">
        <v>21000</v>
      </c>
      <c r="D1155" t="s">
        <v>16</v>
      </c>
      <c r="E1155">
        <v>0</v>
      </c>
      <c r="F1155">
        <v>0</v>
      </c>
      <c r="G1155">
        <v>21000</v>
      </c>
      <c r="H1155" t="s">
        <v>16</v>
      </c>
      <c r="I1155" t="s">
        <v>2564</v>
      </c>
      <c r="J1155" t="s">
        <v>17</v>
      </c>
      <c r="K1155" t="s">
        <v>17</v>
      </c>
      <c r="L1155" t="s">
        <v>2566</v>
      </c>
      <c r="M1155" t="s">
        <v>18</v>
      </c>
      <c r="N1155">
        <v>0</v>
      </c>
    </row>
    <row r="1156" spans="1:14" x14ac:dyDescent="0.25">
      <c r="A1156" t="s">
        <v>1426</v>
      </c>
      <c r="B1156" t="s">
        <v>2346</v>
      </c>
      <c r="C1156">
        <v>500</v>
      </c>
      <c r="D1156" t="s">
        <v>16</v>
      </c>
      <c r="E1156">
        <v>0</v>
      </c>
      <c r="F1156">
        <v>0</v>
      </c>
      <c r="G1156">
        <v>500</v>
      </c>
      <c r="H1156" t="s">
        <v>16</v>
      </c>
      <c r="I1156" t="s">
        <v>2567</v>
      </c>
      <c r="J1156" t="s">
        <v>17</v>
      </c>
      <c r="K1156" t="s">
        <v>17</v>
      </c>
      <c r="L1156" t="s">
        <v>2569</v>
      </c>
      <c r="M1156" t="s">
        <v>18</v>
      </c>
      <c r="N1156">
        <v>0</v>
      </c>
    </row>
    <row r="1157" spans="1:14" x14ac:dyDescent="0.25">
      <c r="A1157" t="s">
        <v>1426</v>
      </c>
      <c r="B1157" t="s">
        <v>2349</v>
      </c>
      <c r="C1157">
        <v>500</v>
      </c>
      <c r="D1157" t="s">
        <v>16</v>
      </c>
      <c r="E1157">
        <v>0</v>
      </c>
      <c r="F1157">
        <v>0</v>
      </c>
      <c r="G1157">
        <v>500</v>
      </c>
      <c r="H1157" t="s">
        <v>16</v>
      </c>
      <c r="I1157" t="s">
        <v>2570</v>
      </c>
      <c r="J1157" t="s">
        <v>17</v>
      </c>
      <c r="K1157" t="s">
        <v>17</v>
      </c>
      <c r="L1157" t="s">
        <v>2572</v>
      </c>
      <c r="M1157" t="s">
        <v>18</v>
      </c>
      <c r="N1157">
        <v>0</v>
      </c>
    </row>
    <row r="1158" spans="1:14" x14ac:dyDescent="0.25">
      <c r="A1158" t="s">
        <v>1426</v>
      </c>
      <c r="B1158" t="s">
        <v>2352</v>
      </c>
      <c r="C1158">
        <v>500</v>
      </c>
      <c r="D1158" t="s">
        <v>16</v>
      </c>
      <c r="E1158">
        <v>0</v>
      </c>
      <c r="F1158">
        <v>0</v>
      </c>
      <c r="G1158">
        <v>500</v>
      </c>
      <c r="H1158" t="s">
        <v>16</v>
      </c>
      <c r="I1158" t="s">
        <v>2573</v>
      </c>
      <c r="J1158" t="s">
        <v>17</v>
      </c>
      <c r="K1158" t="s">
        <v>17</v>
      </c>
      <c r="L1158" t="s">
        <v>2575</v>
      </c>
      <c r="M1158" t="s">
        <v>18</v>
      </c>
      <c r="N1158">
        <v>0</v>
      </c>
    </row>
    <row r="1159" spans="1:14" x14ac:dyDescent="0.25">
      <c r="A1159" t="s">
        <v>1426</v>
      </c>
      <c r="B1159" t="s">
        <v>2355</v>
      </c>
      <c r="C1159">
        <v>480000</v>
      </c>
      <c r="D1159" t="s">
        <v>16</v>
      </c>
      <c r="E1159">
        <v>0</v>
      </c>
      <c r="F1159">
        <v>0</v>
      </c>
      <c r="G1159">
        <v>480000</v>
      </c>
      <c r="H1159" t="s">
        <v>16</v>
      </c>
      <c r="I1159" t="s">
        <v>2576</v>
      </c>
      <c r="J1159" t="s">
        <v>17</v>
      </c>
      <c r="K1159" t="s">
        <v>17</v>
      </c>
      <c r="L1159" t="s">
        <v>2577</v>
      </c>
      <c r="M1159" t="s">
        <v>18</v>
      </c>
      <c r="N1159">
        <v>0</v>
      </c>
    </row>
    <row r="1160" spans="1:14" x14ac:dyDescent="0.25">
      <c r="A1160" t="s">
        <v>1426</v>
      </c>
      <c r="B1160" t="s">
        <v>2358</v>
      </c>
      <c r="C1160">
        <v>64000</v>
      </c>
      <c r="D1160" t="s">
        <v>16</v>
      </c>
      <c r="E1160">
        <v>0</v>
      </c>
      <c r="F1160">
        <v>0</v>
      </c>
      <c r="G1160">
        <v>64000</v>
      </c>
      <c r="H1160" t="s">
        <v>16</v>
      </c>
      <c r="I1160" t="s">
        <v>2578</v>
      </c>
      <c r="J1160" t="s">
        <v>17</v>
      </c>
      <c r="K1160" t="s">
        <v>17</v>
      </c>
      <c r="L1160" t="s">
        <v>2579</v>
      </c>
      <c r="M1160" t="s">
        <v>18</v>
      </c>
      <c r="N1160">
        <v>0</v>
      </c>
    </row>
    <row r="1161" spans="1:14" x14ac:dyDescent="0.25">
      <c r="A1161" t="s">
        <v>1426</v>
      </c>
      <c r="B1161" t="s">
        <v>2361</v>
      </c>
      <c r="C1161">
        <v>6000</v>
      </c>
      <c r="D1161" t="s">
        <v>16</v>
      </c>
      <c r="E1161">
        <v>0</v>
      </c>
      <c r="F1161">
        <v>0</v>
      </c>
      <c r="G1161">
        <v>6000</v>
      </c>
      <c r="H1161" t="s">
        <v>16</v>
      </c>
      <c r="I1161" t="s">
        <v>2580</v>
      </c>
      <c r="J1161" t="s">
        <v>17</v>
      </c>
      <c r="K1161" t="s">
        <v>17</v>
      </c>
      <c r="L1161" t="s">
        <v>2582</v>
      </c>
      <c r="M1161" t="s">
        <v>18</v>
      </c>
      <c r="N1161">
        <v>0</v>
      </c>
    </row>
    <row r="1162" spans="1:14" x14ac:dyDescent="0.25">
      <c r="A1162" t="s">
        <v>1426</v>
      </c>
      <c r="B1162" t="s">
        <v>2364</v>
      </c>
      <c r="C1162">
        <v>12000</v>
      </c>
      <c r="D1162" t="s">
        <v>16</v>
      </c>
      <c r="E1162">
        <v>0</v>
      </c>
      <c r="F1162">
        <v>0</v>
      </c>
      <c r="G1162">
        <v>12000</v>
      </c>
      <c r="H1162" t="s">
        <v>16</v>
      </c>
      <c r="I1162" t="s">
        <v>2583</v>
      </c>
      <c r="J1162" t="s">
        <v>17</v>
      </c>
      <c r="K1162" t="s">
        <v>17</v>
      </c>
      <c r="L1162" t="s">
        <v>2585</v>
      </c>
      <c r="M1162" t="s">
        <v>18</v>
      </c>
      <c r="N1162">
        <v>0</v>
      </c>
    </row>
    <row r="1163" spans="1:14" x14ac:dyDescent="0.25">
      <c r="A1163" t="s">
        <v>1426</v>
      </c>
      <c r="B1163" t="s">
        <v>2367</v>
      </c>
      <c r="C1163">
        <v>12000</v>
      </c>
      <c r="D1163" t="s">
        <v>16</v>
      </c>
      <c r="E1163">
        <v>0</v>
      </c>
      <c r="F1163">
        <v>0</v>
      </c>
      <c r="G1163">
        <v>12000</v>
      </c>
      <c r="H1163" t="s">
        <v>16</v>
      </c>
      <c r="I1163" t="s">
        <v>2586</v>
      </c>
      <c r="J1163" t="s">
        <v>17</v>
      </c>
      <c r="K1163" t="s">
        <v>17</v>
      </c>
      <c r="L1163" t="s">
        <v>2587</v>
      </c>
      <c r="M1163" t="s">
        <v>18</v>
      </c>
      <c r="N1163">
        <v>0</v>
      </c>
    </row>
    <row r="1164" spans="1:14" x14ac:dyDescent="0.25">
      <c r="A1164" t="s">
        <v>1426</v>
      </c>
      <c r="B1164" t="s">
        <v>2370</v>
      </c>
      <c r="C1164">
        <v>24000</v>
      </c>
      <c r="D1164" t="s">
        <v>16</v>
      </c>
      <c r="E1164">
        <v>0</v>
      </c>
      <c r="F1164">
        <v>0</v>
      </c>
      <c r="G1164">
        <v>24000</v>
      </c>
      <c r="H1164" t="s">
        <v>16</v>
      </c>
      <c r="I1164" t="s">
        <v>2588</v>
      </c>
      <c r="J1164" t="s">
        <v>17</v>
      </c>
      <c r="K1164" t="s">
        <v>17</v>
      </c>
      <c r="L1164" t="s">
        <v>2590</v>
      </c>
      <c r="M1164" t="s">
        <v>18</v>
      </c>
      <c r="N1164">
        <v>0</v>
      </c>
    </row>
    <row r="1165" spans="1:14" x14ac:dyDescent="0.25">
      <c r="A1165" t="s">
        <v>1426</v>
      </c>
      <c r="B1165" t="s">
        <v>2373</v>
      </c>
      <c r="C1165">
        <v>18000</v>
      </c>
      <c r="D1165" t="s">
        <v>16</v>
      </c>
      <c r="E1165">
        <v>0</v>
      </c>
      <c r="F1165">
        <v>0</v>
      </c>
      <c r="G1165">
        <v>18000</v>
      </c>
      <c r="H1165" t="s">
        <v>16</v>
      </c>
      <c r="I1165" t="s">
        <v>2591</v>
      </c>
      <c r="J1165" t="s">
        <v>17</v>
      </c>
      <c r="K1165" t="s">
        <v>17</v>
      </c>
      <c r="L1165" t="s">
        <v>2593</v>
      </c>
      <c r="M1165" t="s">
        <v>18</v>
      </c>
      <c r="N1165">
        <v>0</v>
      </c>
    </row>
    <row r="1166" spans="1:14" x14ac:dyDescent="0.25">
      <c r="A1166" t="s">
        <v>1426</v>
      </c>
      <c r="B1166" t="s">
        <v>2376</v>
      </c>
      <c r="C1166">
        <v>3000</v>
      </c>
      <c r="D1166" t="s">
        <v>16</v>
      </c>
      <c r="E1166">
        <v>0</v>
      </c>
      <c r="F1166">
        <v>0</v>
      </c>
      <c r="G1166">
        <v>3000</v>
      </c>
      <c r="H1166" t="s">
        <v>16</v>
      </c>
      <c r="I1166" t="s">
        <v>2594</v>
      </c>
      <c r="J1166" t="s">
        <v>17</v>
      </c>
      <c r="K1166" t="s">
        <v>17</v>
      </c>
      <c r="L1166" t="s">
        <v>2596</v>
      </c>
      <c r="M1166" t="s">
        <v>18</v>
      </c>
      <c r="N1166">
        <v>0</v>
      </c>
    </row>
    <row r="1167" spans="1:14" x14ac:dyDescent="0.25">
      <c r="A1167" t="s">
        <v>1426</v>
      </c>
      <c r="B1167" t="s">
        <v>190</v>
      </c>
      <c r="C1167">
        <v>25000</v>
      </c>
      <c r="D1167" t="s">
        <v>16</v>
      </c>
      <c r="E1167">
        <v>0</v>
      </c>
      <c r="F1167">
        <v>0</v>
      </c>
      <c r="G1167">
        <v>25000</v>
      </c>
      <c r="H1167" t="s">
        <v>16</v>
      </c>
      <c r="I1167" t="s">
        <v>2597</v>
      </c>
      <c r="J1167" t="s">
        <v>17</v>
      </c>
      <c r="K1167" t="s">
        <v>17</v>
      </c>
      <c r="L1167" t="s">
        <v>2599</v>
      </c>
      <c r="M1167" t="s">
        <v>18</v>
      </c>
      <c r="N1167">
        <v>0</v>
      </c>
    </row>
    <row r="1168" spans="1:14" x14ac:dyDescent="0.25">
      <c r="A1168" t="s">
        <v>1426</v>
      </c>
      <c r="B1168" t="s">
        <v>2381</v>
      </c>
      <c r="C1168">
        <v>260000</v>
      </c>
      <c r="D1168" t="s">
        <v>16</v>
      </c>
      <c r="E1168">
        <v>0</v>
      </c>
      <c r="F1168">
        <v>0</v>
      </c>
      <c r="G1168">
        <v>260000</v>
      </c>
      <c r="H1168" t="s">
        <v>16</v>
      </c>
      <c r="I1168" t="s">
        <v>2600</v>
      </c>
      <c r="J1168" t="s">
        <v>17</v>
      </c>
      <c r="K1168" t="s">
        <v>17</v>
      </c>
      <c r="L1168" t="s">
        <v>2602</v>
      </c>
      <c r="M1168" t="s">
        <v>18</v>
      </c>
      <c r="N1168">
        <v>0</v>
      </c>
    </row>
    <row r="1169" spans="1:14" x14ac:dyDescent="0.25">
      <c r="A1169" t="s">
        <v>1426</v>
      </c>
      <c r="B1169" t="s">
        <v>2384</v>
      </c>
      <c r="C1169">
        <v>207000</v>
      </c>
      <c r="D1169" t="s">
        <v>16</v>
      </c>
      <c r="E1169">
        <v>0</v>
      </c>
      <c r="F1169">
        <v>0</v>
      </c>
      <c r="G1169">
        <v>207000</v>
      </c>
      <c r="H1169" t="s">
        <v>16</v>
      </c>
      <c r="I1169" t="s">
        <v>2603</v>
      </c>
      <c r="J1169" t="s">
        <v>17</v>
      </c>
      <c r="K1169" t="s">
        <v>17</v>
      </c>
      <c r="L1169" t="s">
        <v>2605</v>
      </c>
      <c r="M1169" t="s">
        <v>18</v>
      </c>
      <c r="N1169">
        <v>0</v>
      </c>
    </row>
    <row r="1170" spans="1:14" x14ac:dyDescent="0.25">
      <c r="A1170" t="s">
        <v>1426</v>
      </c>
      <c r="B1170" t="s">
        <v>2387</v>
      </c>
      <c r="C1170">
        <v>48000</v>
      </c>
      <c r="D1170" t="s">
        <v>16</v>
      </c>
      <c r="E1170">
        <v>0</v>
      </c>
      <c r="F1170">
        <v>0</v>
      </c>
      <c r="G1170">
        <v>48000</v>
      </c>
      <c r="H1170" t="s">
        <v>16</v>
      </c>
      <c r="I1170" t="s">
        <v>2606</v>
      </c>
      <c r="J1170" t="s">
        <v>17</v>
      </c>
      <c r="K1170" t="s">
        <v>17</v>
      </c>
      <c r="L1170" t="s">
        <v>2608</v>
      </c>
      <c r="M1170" t="s">
        <v>18</v>
      </c>
      <c r="N1170">
        <v>0</v>
      </c>
    </row>
    <row r="1171" spans="1:14" x14ac:dyDescent="0.25">
      <c r="A1171" t="s">
        <v>1426</v>
      </c>
      <c r="B1171" t="s">
        <v>2390</v>
      </c>
      <c r="C1171">
        <v>16000</v>
      </c>
      <c r="D1171" t="s">
        <v>16</v>
      </c>
      <c r="E1171">
        <v>0</v>
      </c>
      <c r="F1171">
        <v>0</v>
      </c>
      <c r="G1171">
        <v>16000</v>
      </c>
      <c r="H1171" t="s">
        <v>16</v>
      </c>
      <c r="I1171" t="s">
        <v>2609</v>
      </c>
      <c r="J1171" t="s">
        <v>17</v>
      </c>
      <c r="K1171" t="s">
        <v>17</v>
      </c>
      <c r="L1171" t="s">
        <v>2611</v>
      </c>
      <c r="M1171" t="s">
        <v>18</v>
      </c>
      <c r="N1171">
        <v>0</v>
      </c>
    </row>
    <row r="1172" spans="1:14" x14ac:dyDescent="0.25">
      <c r="A1172" t="s">
        <v>1426</v>
      </c>
      <c r="B1172" t="s">
        <v>2393</v>
      </c>
      <c r="C1172">
        <v>285900</v>
      </c>
      <c r="D1172" t="s">
        <v>16</v>
      </c>
      <c r="E1172">
        <v>0</v>
      </c>
      <c r="F1172">
        <v>0</v>
      </c>
      <c r="G1172">
        <v>285900</v>
      </c>
      <c r="H1172" t="s">
        <v>16</v>
      </c>
      <c r="I1172" t="s">
        <v>2612</v>
      </c>
      <c r="J1172" t="s">
        <v>17</v>
      </c>
      <c r="K1172" t="s">
        <v>17</v>
      </c>
      <c r="L1172" t="s">
        <v>2614</v>
      </c>
      <c r="M1172" t="s">
        <v>18</v>
      </c>
      <c r="N1172">
        <v>0</v>
      </c>
    </row>
    <row r="1173" spans="1:14" x14ac:dyDescent="0.25">
      <c r="A1173" t="s">
        <v>1426</v>
      </c>
      <c r="B1173" t="s">
        <v>2394</v>
      </c>
      <c r="C1173">
        <v>79100</v>
      </c>
      <c r="D1173" t="s">
        <v>16</v>
      </c>
      <c r="E1173">
        <v>0</v>
      </c>
      <c r="F1173">
        <v>0</v>
      </c>
      <c r="G1173">
        <v>79100</v>
      </c>
      <c r="H1173" t="s">
        <v>16</v>
      </c>
      <c r="I1173" t="s">
        <v>2615</v>
      </c>
      <c r="J1173" t="s">
        <v>17</v>
      </c>
      <c r="K1173" t="s">
        <v>17</v>
      </c>
      <c r="L1173" t="s">
        <v>2616</v>
      </c>
      <c r="M1173" t="s">
        <v>18</v>
      </c>
      <c r="N1173">
        <v>0</v>
      </c>
    </row>
    <row r="1174" spans="1:14" x14ac:dyDescent="0.25">
      <c r="A1174" t="s">
        <v>1426</v>
      </c>
      <c r="B1174" t="s">
        <v>2397</v>
      </c>
      <c r="C1174">
        <v>12000</v>
      </c>
      <c r="D1174" t="s">
        <v>16</v>
      </c>
      <c r="E1174">
        <v>0</v>
      </c>
      <c r="F1174">
        <v>0</v>
      </c>
      <c r="G1174">
        <v>12000</v>
      </c>
      <c r="H1174" t="s">
        <v>16</v>
      </c>
      <c r="I1174" t="s">
        <v>2617</v>
      </c>
      <c r="J1174" t="s">
        <v>17</v>
      </c>
      <c r="K1174" t="s">
        <v>17</v>
      </c>
      <c r="L1174" t="s">
        <v>2618</v>
      </c>
      <c r="M1174" t="s">
        <v>18</v>
      </c>
      <c r="N1174">
        <v>0</v>
      </c>
    </row>
    <row r="1175" spans="1:14" x14ac:dyDescent="0.25">
      <c r="A1175" t="s">
        <v>1426</v>
      </c>
      <c r="B1175" t="s">
        <v>2398</v>
      </c>
      <c r="C1175">
        <v>24000</v>
      </c>
      <c r="D1175" t="s">
        <v>16</v>
      </c>
      <c r="E1175">
        <v>0</v>
      </c>
      <c r="F1175">
        <v>0</v>
      </c>
      <c r="G1175">
        <v>24000</v>
      </c>
      <c r="H1175" t="s">
        <v>16</v>
      </c>
      <c r="I1175" t="s">
        <v>2619</v>
      </c>
      <c r="J1175" t="s">
        <v>17</v>
      </c>
      <c r="K1175" t="s">
        <v>17</v>
      </c>
      <c r="L1175" t="s">
        <v>2621</v>
      </c>
      <c r="M1175" t="s">
        <v>18</v>
      </c>
      <c r="N1175">
        <v>0</v>
      </c>
    </row>
    <row r="1176" spans="1:14" x14ac:dyDescent="0.25">
      <c r="A1176" t="s">
        <v>1426</v>
      </c>
      <c r="B1176" t="s">
        <v>2401</v>
      </c>
      <c r="C1176">
        <v>399322</v>
      </c>
      <c r="D1176" t="s">
        <v>16</v>
      </c>
      <c r="E1176">
        <v>0</v>
      </c>
      <c r="F1176">
        <v>0</v>
      </c>
      <c r="G1176">
        <v>399322</v>
      </c>
      <c r="H1176" t="s">
        <v>16</v>
      </c>
      <c r="I1176" t="s">
        <v>2622</v>
      </c>
      <c r="J1176" t="s">
        <v>17</v>
      </c>
      <c r="K1176" t="s">
        <v>17</v>
      </c>
      <c r="L1176" t="s">
        <v>2624</v>
      </c>
      <c r="M1176" t="s">
        <v>18</v>
      </c>
      <c r="N1176">
        <v>0</v>
      </c>
    </row>
    <row r="1177" spans="1:14" x14ac:dyDescent="0.25">
      <c r="A1177" t="s">
        <v>1426</v>
      </c>
      <c r="B1177" t="s">
        <v>285</v>
      </c>
      <c r="C1177">
        <v>678</v>
      </c>
      <c r="D1177" t="s">
        <v>16</v>
      </c>
      <c r="E1177">
        <v>0</v>
      </c>
      <c r="F1177">
        <v>0</v>
      </c>
      <c r="G1177">
        <v>678</v>
      </c>
      <c r="H1177" t="s">
        <v>16</v>
      </c>
      <c r="I1177" t="s">
        <v>2625</v>
      </c>
      <c r="J1177" t="s">
        <v>17</v>
      </c>
      <c r="K1177" t="s">
        <v>17</v>
      </c>
      <c r="L1177" t="s">
        <v>2627</v>
      </c>
      <c r="M1177" t="s">
        <v>18</v>
      </c>
      <c r="N1177">
        <v>0</v>
      </c>
    </row>
    <row r="1178" spans="1:14" x14ac:dyDescent="0.25">
      <c r="A1178" t="s">
        <v>1426</v>
      </c>
      <c r="B1178" t="s">
        <v>2406</v>
      </c>
      <c r="C1178">
        <v>10000</v>
      </c>
      <c r="D1178" t="s">
        <v>16</v>
      </c>
      <c r="E1178">
        <v>0</v>
      </c>
      <c r="F1178">
        <v>0</v>
      </c>
      <c r="G1178">
        <v>10000</v>
      </c>
      <c r="H1178" t="s">
        <v>16</v>
      </c>
      <c r="I1178" t="s">
        <v>2628</v>
      </c>
      <c r="J1178" t="s">
        <v>17</v>
      </c>
      <c r="K1178" t="s">
        <v>17</v>
      </c>
      <c r="L1178" t="s">
        <v>2630</v>
      </c>
      <c r="M1178" t="s">
        <v>18</v>
      </c>
      <c r="N1178">
        <v>0</v>
      </c>
    </row>
    <row r="1179" spans="1:14" x14ac:dyDescent="0.25">
      <c r="A1179" t="s">
        <v>1426</v>
      </c>
      <c r="B1179" t="s">
        <v>95</v>
      </c>
      <c r="C1179">
        <v>50000</v>
      </c>
      <c r="D1179" t="s">
        <v>16</v>
      </c>
      <c r="E1179">
        <v>0</v>
      </c>
      <c r="F1179">
        <v>0</v>
      </c>
      <c r="G1179">
        <v>50000</v>
      </c>
      <c r="H1179" t="s">
        <v>16</v>
      </c>
      <c r="I1179" t="s">
        <v>2631</v>
      </c>
      <c r="J1179" t="s">
        <v>17</v>
      </c>
      <c r="K1179" t="s">
        <v>17</v>
      </c>
      <c r="L1179" t="s">
        <v>2633</v>
      </c>
      <c r="M1179" t="s">
        <v>18</v>
      </c>
      <c r="N1179">
        <v>0</v>
      </c>
    </row>
    <row r="1180" spans="1:14" x14ac:dyDescent="0.25">
      <c r="A1180" t="s">
        <v>1426</v>
      </c>
      <c r="B1180" t="s">
        <v>2411</v>
      </c>
      <c r="C1180">
        <v>4000</v>
      </c>
      <c r="D1180" t="s">
        <v>16</v>
      </c>
      <c r="E1180">
        <v>0</v>
      </c>
      <c r="F1180">
        <v>0</v>
      </c>
      <c r="G1180">
        <v>4000</v>
      </c>
      <c r="H1180" t="s">
        <v>16</v>
      </c>
      <c r="I1180" t="s">
        <v>2634</v>
      </c>
      <c r="J1180" t="s">
        <v>17</v>
      </c>
      <c r="K1180" t="s">
        <v>17</v>
      </c>
      <c r="L1180" t="s">
        <v>2635</v>
      </c>
      <c r="M1180" t="s">
        <v>18</v>
      </c>
      <c r="N1180">
        <v>0</v>
      </c>
    </row>
    <row r="1181" spans="1:14" x14ac:dyDescent="0.25">
      <c r="A1181" t="s">
        <v>1426</v>
      </c>
      <c r="B1181" t="s">
        <v>2414</v>
      </c>
      <c r="C1181">
        <v>500</v>
      </c>
      <c r="D1181" t="s">
        <v>16</v>
      </c>
      <c r="E1181">
        <v>0</v>
      </c>
      <c r="F1181">
        <v>0</v>
      </c>
      <c r="G1181">
        <v>500</v>
      </c>
      <c r="H1181" t="s">
        <v>16</v>
      </c>
      <c r="I1181" t="s">
        <v>2636</v>
      </c>
      <c r="J1181" t="s">
        <v>17</v>
      </c>
      <c r="K1181" t="s">
        <v>17</v>
      </c>
      <c r="L1181" t="s">
        <v>2637</v>
      </c>
      <c r="M1181" t="s">
        <v>18</v>
      </c>
      <c r="N1181">
        <v>0</v>
      </c>
    </row>
    <row r="1182" spans="1:14" x14ac:dyDescent="0.25">
      <c r="A1182" t="s">
        <v>1426</v>
      </c>
      <c r="B1182" t="s">
        <v>2417</v>
      </c>
      <c r="C1182">
        <v>500</v>
      </c>
      <c r="D1182" t="s">
        <v>16</v>
      </c>
      <c r="E1182">
        <v>0</v>
      </c>
      <c r="F1182">
        <v>0</v>
      </c>
      <c r="G1182">
        <v>500</v>
      </c>
      <c r="H1182" t="s">
        <v>16</v>
      </c>
      <c r="I1182" t="s">
        <v>2638</v>
      </c>
      <c r="J1182" t="s">
        <v>17</v>
      </c>
      <c r="K1182" t="s">
        <v>17</v>
      </c>
      <c r="L1182" t="s">
        <v>2639</v>
      </c>
      <c r="M1182" t="s">
        <v>18</v>
      </c>
      <c r="N1182">
        <v>0</v>
      </c>
    </row>
    <row r="1183" spans="1:14" x14ac:dyDescent="0.25">
      <c r="A1183" t="s">
        <v>1426</v>
      </c>
      <c r="B1183" t="s">
        <v>2420</v>
      </c>
      <c r="C1183">
        <v>500</v>
      </c>
      <c r="D1183" t="s">
        <v>16</v>
      </c>
      <c r="E1183">
        <v>0</v>
      </c>
      <c r="F1183">
        <v>0</v>
      </c>
      <c r="G1183">
        <v>500</v>
      </c>
      <c r="H1183" t="s">
        <v>16</v>
      </c>
      <c r="I1183" t="s">
        <v>2640</v>
      </c>
      <c r="J1183" t="s">
        <v>17</v>
      </c>
      <c r="K1183" t="s">
        <v>17</v>
      </c>
      <c r="L1183" t="s">
        <v>2642</v>
      </c>
      <c r="M1183" t="s">
        <v>18</v>
      </c>
      <c r="N1183">
        <v>0</v>
      </c>
    </row>
    <row r="1184" spans="1:14" x14ac:dyDescent="0.25">
      <c r="A1184" t="s">
        <v>1426</v>
      </c>
      <c r="B1184" t="s">
        <v>2423</v>
      </c>
      <c r="C1184">
        <v>500</v>
      </c>
      <c r="D1184" t="s">
        <v>16</v>
      </c>
      <c r="E1184">
        <v>0</v>
      </c>
      <c r="F1184">
        <v>0</v>
      </c>
      <c r="G1184">
        <v>500</v>
      </c>
      <c r="H1184" t="s">
        <v>16</v>
      </c>
      <c r="I1184" t="s">
        <v>2643</v>
      </c>
      <c r="J1184" t="s">
        <v>17</v>
      </c>
      <c r="K1184" t="s">
        <v>17</v>
      </c>
      <c r="L1184" t="s">
        <v>2644</v>
      </c>
      <c r="M1184" t="s">
        <v>18</v>
      </c>
      <c r="N1184">
        <v>0</v>
      </c>
    </row>
    <row r="1185" spans="1:14" x14ac:dyDescent="0.25">
      <c r="A1185" t="s">
        <v>1426</v>
      </c>
      <c r="B1185" t="s">
        <v>2426</v>
      </c>
      <c r="C1185">
        <v>1000</v>
      </c>
      <c r="D1185" t="s">
        <v>16</v>
      </c>
      <c r="E1185">
        <v>0</v>
      </c>
      <c r="F1185">
        <v>0</v>
      </c>
      <c r="G1185">
        <v>1000</v>
      </c>
      <c r="H1185" t="s">
        <v>16</v>
      </c>
      <c r="I1185" t="s">
        <v>2645</v>
      </c>
      <c r="J1185" t="s">
        <v>17</v>
      </c>
      <c r="K1185" t="s">
        <v>17</v>
      </c>
      <c r="L1185" t="s">
        <v>2647</v>
      </c>
      <c r="M1185" t="s">
        <v>18</v>
      </c>
      <c r="N1185">
        <v>0</v>
      </c>
    </row>
    <row r="1186" spans="1:14" x14ac:dyDescent="0.25">
      <c r="A1186" t="s">
        <v>1426</v>
      </c>
      <c r="B1186" t="s">
        <v>2429</v>
      </c>
      <c r="C1186">
        <v>500</v>
      </c>
      <c r="D1186" t="s">
        <v>16</v>
      </c>
      <c r="E1186">
        <v>0</v>
      </c>
      <c r="F1186">
        <v>0</v>
      </c>
      <c r="G1186">
        <v>500</v>
      </c>
      <c r="H1186" t="s">
        <v>16</v>
      </c>
      <c r="I1186" t="s">
        <v>2648</v>
      </c>
      <c r="J1186" t="s">
        <v>17</v>
      </c>
      <c r="K1186" t="s">
        <v>17</v>
      </c>
      <c r="L1186" t="s">
        <v>2650</v>
      </c>
      <c r="M1186" t="s">
        <v>18</v>
      </c>
      <c r="N1186">
        <v>0</v>
      </c>
    </row>
    <row r="1187" spans="1:14" x14ac:dyDescent="0.25">
      <c r="A1187" t="s">
        <v>1426</v>
      </c>
      <c r="B1187" t="s">
        <v>2432</v>
      </c>
      <c r="C1187">
        <v>1000</v>
      </c>
      <c r="D1187" t="s">
        <v>16</v>
      </c>
      <c r="E1187">
        <v>0</v>
      </c>
      <c r="F1187">
        <v>0</v>
      </c>
      <c r="G1187">
        <v>1000</v>
      </c>
      <c r="H1187" t="s">
        <v>16</v>
      </c>
      <c r="I1187" t="s">
        <v>2651</v>
      </c>
      <c r="J1187" t="s">
        <v>17</v>
      </c>
      <c r="K1187" t="s">
        <v>17</v>
      </c>
      <c r="L1187" t="s">
        <v>2653</v>
      </c>
      <c r="M1187" t="s">
        <v>18</v>
      </c>
      <c r="N1187">
        <v>0</v>
      </c>
    </row>
    <row r="1188" spans="1:14" x14ac:dyDescent="0.25">
      <c r="A1188" t="s">
        <v>1426</v>
      </c>
      <c r="B1188" t="s">
        <v>2435</v>
      </c>
      <c r="C1188">
        <v>500</v>
      </c>
      <c r="D1188" t="s">
        <v>16</v>
      </c>
      <c r="E1188">
        <v>0</v>
      </c>
      <c r="F1188">
        <v>0</v>
      </c>
      <c r="G1188">
        <v>500</v>
      </c>
      <c r="H1188" t="s">
        <v>16</v>
      </c>
      <c r="I1188" t="s">
        <v>2654</v>
      </c>
      <c r="J1188" t="s">
        <v>17</v>
      </c>
      <c r="K1188" t="s">
        <v>17</v>
      </c>
      <c r="L1188" t="s">
        <v>2656</v>
      </c>
      <c r="M1188" t="s">
        <v>18</v>
      </c>
      <c r="N1188">
        <v>0</v>
      </c>
    </row>
    <row r="1189" spans="1:14" x14ac:dyDescent="0.25">
      <c r="A1189" t="s">
        <v>1426</v>
      </c>
      <c r="B1189" t="s">
        <v>2438</v>
      </c>
      <c r="C1189">
        <v>500</v>
      </c>
      <c r="D1189" t="s">
        <v>16</v>
      </c>
      <c r="E1189">
        <v>0</v>
      </c>
      <c r="F1189">
        <v>0</v>
      </c>
      <c r="G1189">
        <v>500</v>
      </c>
      <c r="H1189" t="s">
        <v>16</v>
      </c>
      <c r="I1189" t="s">
        <v>2657</v>
      </c>
      <c r="J1189" t="s">
        <v>17</v>
      </c>
      <c r="K1189" t="s">
        <v>17</v>
      </c>
      <c r="L1189" t="s">
        <v>5210</v>
      </c>
      <c r="M1189" t="s">
        <v>18</v>
      </c>
      <c r="N1189">
        <v>0</v>
      </c>
    </row>
    <row r="1190" spans="1:14" x14ac:dyDescent="0.25">
      <c r="A1190" t="s">
        <v>1426</v>
      </c>
      <c r="B1190" t="s">
        <v>2441</v>
      </c>
      <c r="C1190">
        <v>1000</v>
      </c>
      <c r="D1190" t="s">
        <v>16</v>
      </c>
      <c r="E1190">
        <v>0</v>
      </c>
      <c r="F1190">
        <v>0</v>
      </c>
      <c r="G1190">
        <v>1000</v>
      </c>
      <c r="H1190" t="s">
        <v>16</v>
      </c>
      <c r="I1190" t="s">
        <v>5211</v>
      </c>
      <c r="J1190" t="s">
        <v>17</v>
      </c>
      <c r="K1190" t="s">
        <v>17</v>
      </c>
      <c r="L1190" t="s">
        <v>2660</v>
      </c>
      <c r="M1190" t="s">
        <v>18</v>
      </c>
      <c r="N1190">
        <v>0</v>
      </c>
    </row>
    <row r="1191" spans="1:14" x14ac:dyDescent="0.25">
      <c r="A1191" t="s">
        <v>1426</v>
      </c>
      <c r="B1191" t="s">
        <v>2444</v>
      </c>
      <c r="C1191">
        <v>50000</v>
      </c>
      <c r="D1191" t="s">
        <v>16</v>
      </c>
      <c r="E1191">
        <v>0</v>
      </c>
      <c r="F1191">
        <v>0</v>
      </c>
      <c r="G1191">
        <v>50000</v>
      </c>
      <c r="H1191" t="s">
        <v>16</v>
      </c>
      <c r="I1191" t="s">
        <v>2661</v>
      </c>
      <c r="J1191" t="s">
        <v>17</v>
      </c>
      <c r="K1191" t="s">
        <v>17</v>
      </c>
      <c r="L1191" t="s">
        <v>2663</v>
      </c>
      <c r="M1191" t="s">
        <v>18</v>
      </c>
      <c r="N1191">
        <v>0</v>
      </c>
    </row>
    <row r="1192" spans="1:14" x14ac:dyDescent="0.25">
      <c r="A1192" t="s">
        <v>1426</v>
      </c>
      <c r="B1192" t="s">
        <v>2447</v>
      </c>
      <c r="C1192">
        <v>10000</v>
      </c>
      <c r="D1192" t="s">
        <v>16</v>
      </c>
      <c r="E1192">
        <v>0</v>
      </c>
      <c r="F1192">
        <v>0</v>
      </c>
      <c r="G1192">
        <v>10000</v>
      </c>
      <c r="H1192" t="s">
        <v>16</v>
      </c>
      <c r="I1192" t="s">
        <v>2664</v>
      </c>
      <c r="J1192" t="s">
        <v>17</v>
      </c>
      <c r="K1192" t="s">
        <v>17</v>
      </c>
      <c r="L1192" t="s">
        <v>5212</v>
      </c>
      <c r="M1192" t="s">
        <v>18</v>
      </c>
      <c r="N1192">
        <v>0</v>
      </c>
    </row>
    <row r="1193" spans="1:14" x14ac:dyDescent="0.25">
      <c r="A1193" t="s">
        <v>1426</v>
      </c>
      <c r="B1193" t="s">
        <v>2450</v>
      </c>
      <c r="C1193">
        <v>500</v>
      </c>
      <c r="D1193" t="s">
        <v>16</v>
      </c>
      <c r="E1193">
        <v>0</v>
      </c>
      <c r="F1193">
        <v>0</v>
      </c>
      <c r="G1193">
        <v>500</v>
      </c>
      <c r="H1193" t="s">
        <v>16</v>
      </c>
      <c r="I1193" t="s">
        <v>5213</v>
      </c>
      <c r="J1193" t="s">
        <v>17</v>
      </c>
      <c r="K1193" t="s">
        <v>17</v>
      </c>
      <c r="L1193" t="s">
        <v>2665</v>
      </c>
      <c r="M1193" t="s">
        <v>18</v>
      </c>
      <c r="N1193">
        <v>0</v>
      </c>
    </row>
    <row r="1194" spans="1:14" x14ac:dyDescent="0.25">
      <c r="A1194" t="s">
        <v>1426</v>
      </c>
      <c r="B1194" t="s">
        <v>2453</v>
      </c>
      <c r="C1194">
        <v>500</v>
      </c>
      <c r="D1194" t="s">
        <v>16</v>
      </c>
      <c r="E1194">
        <v>0</v>
      </c>
      <c r="F1194">
        <v>0</v>
      </c>
      <c r="G1194">
        <v>500</v>
      </c>
      <c r="H1194" t="s">
        <v>16</v>
      </c>
      <c r="I1194" t="s">
        <v>6010</v>
      </c>
      <c r="J1194" t="s">
        <v>17</v>
      </c>
      <c r="K1194" t="s">
        <v>17</v>
      </c>
      <c r="L1194" t="s">
        <v>6011</v>
      </c>
      <c r="M1194" t="s">
        <v>18</v>
      </c>
      <c r="N1194">
        <v>0</v>
      </c>
    </row>
    <row r="1195" spans="1:14" x14ac:dyDescent="0.25">
      <c r="A1195" t="s">
        <v>1426</v>
      </c>
      <c r="B1195" t="s">
        <v>2456</v>
      </c>
      <c r="C1195">
        <v>500</v>
      </c>
      <c r="D1195" t="s">
        <v>16</v>
      </c>
      <c r="E1195">
        <v>0</v>
      </c>
      <c r="F1195">
        <v>0</v>
      </c>
      <c r="G1195">
        <v>500</v>
      </c>
      <c r="H1195" t="s">
        <v>16</v>
      </c>
      <c r="I1195" t="s">
        <v>2666</v>
      </c>
      <c r="J1195" t="s">
        <v>17</v>
      </c>
      <c r="K1195" t="s">
        <v>17</v>
      </c>
      <c r="L1195" t="s">
        <v>2667</v>
      </c>
      <c r="M1195" t="s">
        <v>18</v>
      </c>
      <c r="N1195">
        <v>0</v>
      </c>
    </row>
    <row r="1196" spans="1:14" x14ac:dyDescent="0.25">
      <c r="A1196" t="s">
        <v>1426</v>
      </c>
      <c r="B1196" t="s">
        <v>2459</v>
      </c>
      <c r="C1196">
        <v>500</v>
      </c>
      <c r="D1196" t="s">
        <v>16</v>
      </c>
      <c r="E1196">
        <v>0</v>
      </c>
      <c r="F1196">
        <v>0</v>
      </c>
      <c r="G1196">
        <v>500</v>
      </c>
      <c r="H1196" t="s">
        <v>16</v>
      </c>
      <c r="I1196" t="s">
        <v>2668</v>
      </c>
      <c r="J1196" t="s">
        <v>17</v>
      </c>
      <c r="K1196" t="s">
        <v>17</v>
      </c>
      <c r="L1196" t="s">
        <v>2669</v>
      </c>
      <c r="M1196" t="s">
        <v>18</v>
      </c>
      <c r="N1196">
        <v>0</v>
      </c>
    </row>
    <row r="1197" spans="1:14" x14ac:dyDescent="0.25">
      <c r="A1197" t="s">
        <v>1426</v>
      </c>
      <c r="B1197" t="s">
        <v>2462</v>
      </c>
      <c r="C1197">
        <v>2000</v>
      </c>
      <c r="D1197" t="s">
        <v>16</v>
      </c>
      <c r="E1197">
        <v>0</v>
      </c>
      <c r="F1197">
        <v>0</v>
      </c>
      <c r="G1197">
        <v>2000</v>
      </c>
      <c r="H1197" t="s">
        <v>16</v>
      </c>
      <c r="I1197" t="s">
        <v>6012</v>
      </c>
      <c r="J1197" t="s">
        <v>17</v>
      </c>
      <c r="K1197" t="s">
        <v>17</v>
      </c>
      <c r="L1197" t="s">
        <v>6013</v>
      </c>
      <c r="M1197" t="s">
        <v>18</v>
      </c>
      <c r="N1197">
        <v>0</v>
      </c>
    </row>
    <row r="1198" spans="1:14" x14ac:dyDescent="0.25">
      <c r="A1198" t="s">
        <v>1426</v>
      </c>
      <c r="B1198" t="s">
        <v>2465</v>
      </c>
      <c r="C1198">
        <v>500</v>
      </c>
      <c r="D1198" t="s">
        <v>16</v>
      </c>
      <c r="E1198">
        <v>0</v>
      </c>
      <c r="F1198">
        <v>0</v>
      </c>
      <c r="G1198">
        <v>500</v>
      </c>
      <c r="H1198" t="s">
        <v>16</v>
      </c>
      <c r="I1198" t="s">
        <v>5132</v>
      </c>
      <c r="J1198" t="s">
        <v>17</v>
      </c>
      <c r="K1198" t="s">
        <v>17</v>
      </c>
      <c r="L1198" t="s">
        <v>5131</v>
      </c>
      <c r="M1198" t="s">
        <v>18</v>
      </c>
      <c r="N1198">
        <v>0</v>
      </c>
    </row>
    <row r="1199" spans="1:14" x14ac:dyDescent="0.25">
      <c r="A1199" t="s">
        <v>1426</v>
      </c>
      <c r="B1199" t="s">
        <v>2468</v>
      </c>
      <c r="C1199">
        <v>140000</v>
      </c>
      <c r="D1199" t="s">
        <v>16</v>
      </c>
      <c r="E1199">
        <v>0</v>
      </c>
      <c r="F1199">
        <v>0</v>
      </c>
      <c r="G1199">
        <v>140000</v>
      </c>
      <c r="H1199" t="s">
        <v>16</v>
      </c>
      <c r="I1199" t="s">
        <v>2671</v>
      </c>
      <c r="J1199" t="s">
        <v>17</v>
      </c>
      <c r="K1199" t="s">
        <v>17</v>
      </c>
      <c r="L1199" t="s">
        <v>2672</v>
      </c>
      <c r="M1199" t="s">
        <v>18</v>
      </c>
      <c r="N1199">
        <v>0</v>
      </c>
    </row>
    <row r="1200" spans="1:14" x14ac:dyDescent="0.25">
      <c r="A1200" t="s">
        <v>1426</v>
      </c>
      <c r="B1200" t="s">
        <v>2471</v>
      </c>
      <c r="C1200">
        <v>500</v>
      </c>
      <c r="D1200" t="s">
        <v>16</v>
      </c>
      <c r="E1200">
        <v>0</v>
      </c>
      <c r="F1200">
        <v>0</v>
      </c>
      <c r="G1200">
        <v>500</v>
      </c>
      <c r="H1200" t="s">
        <v>16</v>
      </c>
      <c r="I1200" t="s">
        <v>5214</v>
      </c>
      <c r="J1200" t="s">
        <v>17</v>
      </c>
      <c r="K1200" t="s">
        <v>17</v>
      </c>
      <c r="L1200" t="s">
        <v>5069</v>
      </c>
      <c r="M1200" t="s">
        <v>18</v>
      </c>
      <c r="N1200">
        <v>0</v>
      </c>
    </row>
    <row r="1201" spans="1:14" x14ac:dyDescent="0.25">
      <c r="A1201" t="s">
        <v>1426</v>
      </c>
      <c r="B1201" t="s">
        <v>2474</v>
      </c>
      <c r="C1201">
        <v>500</v>
      </c>
      <c r="D1201" t="s">
        <v>16</v>
      </c>
      <c r="E1201">
        <v>0</v>
      </c>
      <c r="F1201">
        <v>0</v>
      </c>
      <c r="G1201">
        <v>500</v>
      </c>
      <c r="H1201" t="s">
        <v>16</v>
      </c>
      <c r="I1201" t="s">
        <v>2670</v>
      </c>
      <c r="J1201" t="s">
        <v>17</v>
      </c>
      <c r="K1201" t="s">
        <v>17</v>
      </c>
      <c r="L1201" t="s">
        <v>2673</v>
      </c>
      <c r="M1201" t="s">
        <v>18</v>
      </c>
      <c r="N1201">
        <v>0</v>
      </c>
    </row>
    <row r="1202" spans="1:14" x14ac:dyDescent="0.25">
      <c r="A1202" t="s">
        <v>1426</v>
      </c>
      <c r="B1202" t="s">
        <v>2477</v>
      </c>
      <c r="C1202">
        <v>1000</v>
      </c>
      <c r="D1202" t="s">
        <v>16</v>
      </c>
      <c r="E1202">
        <v>0</v>
      </c>
      <c r="F1202">
        <v>0</v>
      </c>
      <c r="G1202">
        <v>1000</v>
      </c>
      <c r="H1202" t="s">
        <v>16</v>
      </c>
      <c r="I1202" t="s">
        <v>2674</v>
      </c>
      <c r="J1202" t="s">
        <v>17</v>
      </c>
      <c r="K1202" t="s">
        <v>17</v>
      </c>
      <c r="L1202" t="s">
        <v>2675</v>
      </c>
      <c r="M1202" t="s">
        <v>18</v>
      </c>
      <c r="N1202">
        <v>0</v>
      </c>
    </row>
    <row r="1203" spans="1:14" x14ac:dyDescent="0.25">
      <c r="A1203" t="s">
        <v>1426</v>
      </c>
      <c r="B1203" t="s">
        <v>230</v>
      </c>
      <c r="C1203">
        <v>20000</v>
      </c>
      <c r="D1203" t="s">
        <v>16</v>
      </c>
      <c r="E1203">
        <v>0</v>
      </c>
      <c r="F1203">
        <v>0</v>
      </c>
      <c r="G1203">
        <v>20000</v>
      </c>
      <c r="H1203" t="s">
        <v>16</v>
      </c>
      <c r="I1203" t="s">
        <v>2677</v>
      </c>
      <c r="J1203" t="s">
        <v>17</v>
      </c>
      <c r="K1203" t="s">
        <v>17</v>
      </c>
      <c r="L1203" t="s">
        <v>2676</v>
      </c>
      <c r="M1203" t="s">
        <v>18</v>
      </c>
      <c r="N1203">
        <v>0</v>
      </c>
    </row>
    <row r="1204" spans="1:14" x14ac:dyDescent="0.25">
      <c r="A1204" t="s">
        <v>1426</v>
      </c>
      <c r="B1204" t="s">
        <v>393</v>
      </c>
      <c r="C1204">
        <v>250000</v>
      </c>
      <c r="D1204" t="s">
        <v>16</v>
      </c>
      <c r="E1204">
        <v>0</v>
      </c>
      <c r="F1204">
        <v>0</v>
      </c>
      <c r="G1204">
        <v>250000</v>
      </c>
      <c r="H1204" t="s">
        <v>16</v>
      </c>
      <c r="I1204" t="s">
        <v>2679</v>
      </c>
      <c r="J1204" t="s">
        <v>17</v>
      </c>
      <c r="K1204" t="s">
        <v>17</v>
      </c>
      <c r="L1204" t="s">
        <v>2680</v>
      </c>
      <c r="M1204" t="s">
        <v>18</v>
      </c>
      <c r="N1204">
        <v>0</v>
      </c>
    </row>
    <row r="1205" spans="1:14" x14ac:dyDescent="0.25">
      <c r="A1205" t="s">
        <v>1426</v>
      </c>
      <c r="B1205" t="s">
        <v>246</v>
      </c>
      <c r="C1205">
        <v>125000</v>
      </c>
      <c r="D1205" t="s">
        <v>16</v>
      </c>
      <c r="E1205">
        <v>0</v>
      </c>
      <c r="F1205">
        <v>0</v>
      </c>
      <c r="G1205">
        <v>125000</v>
      </c>
      <c r="H1205" t="s">
        <v>16</v>
      </c>
      <c r="I1205" t="s">
        <v>2681</v>
      </c>
      <c r="J1205" t="s">
        <v>17</v>
      </c>
      <c r="K1205" t="s">
        <v>17</v>
      </c>
      <c r="L1205" t="s">
        <v>2682</v>
      </c>
      <c r="M1205" t="s">
        <v>18</v>
      </c>
      <c r="N1205">
        <v>0</v>
      </c>
    </row>
    <row r="1206" spans="1:14" x14ac:dyDescent="0.25">
      <c r="A1206" t="s">
        <v>1426</v>
      </c>
      <c r="B1206" t="s">
        <v>2486</v>
      </c>
      <c r="C1206">
        <v>10000</v>
      </c>
      <c r="D1206" t="s">
        <v>16</v>
      </c>
      <c r="E1206">
        <v>0</v>
      </c>
      <c r="F1206">
        <v>0</v>
      </c>
      <c r="G1206">
        <v>10000</v>
      </c>
      <c r="H1206" t="s">
        <v>16</v>
      </c>
      <c r="I1206" t="s">
        <v>2683</v>
      </c>
      <c r="J1206" t="s">
        <v>17</v>
      </c>
      <c r="K1206" t="s">
        <v>17</v>
      </c>
      <c r="L1206" t="s">
        <v>6014</v>
      </c>
      <c r="M1206" t="s">
        <v>18</v>
      </c>
      <c r="N1206">
        <v>0</v>
      </c>
    </row>
    <row r="1207" spans="1:14" x14ac:dyDescent="0.25">
      <c r="A1207" t="s">
        <v>1426</v>
      </c>
      <c r="B1207" t="s">
        <v>2489</v>
      </c>
      <c r="C1207">
        <v>8000</v>
      </c>
      <c r="D1207" t="s">
        <v>16</v>
      </c>
      <c r="E1207">
        <v>0</v>
      </c>
      <c r="F1207">
        <v>0</v>
      </c>
      <c r="G1207">
        <v>8000</v>
      </c>
      <c r="H1207" t="s">
        <v>16</v>
      </c>
      <c r="I1207" t="s">
        <v>6015</v>
      </c>
      <c r="J1207" t="s">
        <v>17</v>
      </c>
      <c r="K1207" t="s">
        <v>17</v>
      </c>
      <c r="L1207" t="s">
        <v>6016</v>
      </c>
      <c r="M1207" t="s">
        <v>18</v>
      </c>
      <c r="N1207">
        <v>0</v>
      </c>
    </row>
    <row r="1208" spans="1:14" x14ac:dyDescent="0.25">
      <c r="A1208" t="s">
        <v>1426</v>
      </c>
      <c r="B1208" t="s">
        <v>2491</v>
      </c>
      <c r="C1208">
        <v>120000</v>
      </c>
      <c r="D1208" t="s">
        <v>16</v>
      </c>
      <c r="E1208">
        <v>0</v>
      </c>
      <c r="F1208">
        <v>0</v>
      </c>
      <c r="G1208">
        <v>120000</v>
      </c>
      <c r="H1208" t="s">
        <v>16</v>
      </c>
      <c r="I1208" t="s">
        <v>2684</v>
      </c>
      <c r="J1208" t="s">
        <v>17</v>
      </c>
      <c r="K1208" t="s">
        <v>17</v>
      </c>
      <c r="L1208" t="s">
        <v>2685</v>
      </c>
      <c r="M1208" t="s">
        <v>18</v>
      </c>
      <c r="N1208">
        <v>0</v>
      </c>
    </row>
    <row r="1209" spans="1:14" x14ac:dyDescent="0.25">
      <c r="A1209" t="s">
        <v>1426</v>
      </c>
      <c r="B1209" t="s">
        <v>318</v>
      </c>
      <c r="C1209">
        <v>75000</v>
      </c>
      <c r="D1209" t="s">
        <v>16</v>
      </c>
      <c r="E1209">
        <v>0</v>
      </c>
      <c r="F1209">
        <v>0</v>
      </c>
      <c r="G1209">
        <v>75000</v>
      </c>
      <c r="H1209" t="s">
        <v>16</v>
      </c>
      <c r="I1209" t="s">
        <v>6017</v>
      </c>
      <c r="J1209" t="s">
        <v>17</v>
      </c>
      <c r="K1209" t="s">
        <v>17</v>
      </c>
      <c r="L1209" t="s">
        <v>6018</v>
      </c>
      <c r="M1209" t="s">
        <v>18</v>
      </c>
      <c r="N1209">
        <v>0</v>
      </c>
    </row>
    <row r="1210" spans="1:14" x14ac:dyDescent="0.25">
      <c r="A1210" t="s">
        <v>1426</v>
      </c>
      <c r="B1210" t="s">
        <v>2494</v>
      </c>
      <c r="C1210">
        <v>10000</v>
      </c>
      <c r="D1210" t="s">
        <v>16</v>
      </c>
      <c r="E1210">
        <v>0</v>
      </c>
      <c r="F1210">
        <v>0</v>
      </c>
      <c r="G1210">
        <v>10000</v>
      </c>
      <c r="H1210" t="s">
        <v>16</v>
      </c>
      <c r="I1210" t="s">
        <v>6019</v>
      </c>
      <c r="J1210" t="s">
        <v>17</v>
      </c>
      <c r="K1210" t="s">
        <v>17</v>
      </c>
      <c r="L1210" t="s">
        <v>170</v>
      </c>
      <c r="M1210" t="s">
        <v>18</v>
      </c>
      <c r="N1210">
        <v>0</v>
      </c>
    </row>
    <row r="1211" spans="1:14" x14ac:dyDescent="0.25">
      <c r="A1211" t="s">
        <v>1426</v>
      </c>
      <c r="B1211" t="s">
        <v>2496</v>
      </c>
      <c r="C1211">
        <v>8000</v>
      </c>
      <c r="D1211" t="s">
        <v>16</v>
      </c>
      <c r="E1211">
        <v>0</v>
      </c>
      <c r="F1211">
        <v>0</v>
      </c>
      <c r="G1211">
        <v>8000</v>
      </c>
      <c r="H1211" t="s">
        <v>16</v>
      </c>
      <c r="I1211" t="s">
        <v>169</v>
      </c>
      <c r="J1211" t="s">
        <v>17</v>
      </c>
      <c r="K1211" t="s">
        <v>17</v>
      </c>
      <c r="L1211" t="s">
        <v>308</v>
      </c>
      <c r="M1211" t="s">
        <v>18</v>
      </c>
      <c r="N1211">
        <v>0</v>
      </c>
    </row>
    <row r="1212" spans="1:14" x14ac:dyDescent="0.25">
      <c r="A1212" t="s">
        <v>1426</v>
      </c>
      <c r="B1212" t="s">
        <v>2498</v>
      </c>
      <c r="C1212">
        <v>80000</v>
      </c>
      <c r="D1212" t="s">
        <v>16</v>
      </c>
      <c r="E1212">
        <v>0</v>
      </c>
      <c r="F1212">
        <v>0</v>
      </c>
      <c r="G1212">
        <v>80000</v>
      </c>
      <c r="H1212" t="s">
        <v>16</v>
      </c>
      <c r="I1212" t="s">
        <v>307</v>
      </c>
      <c r="J1212" t="s">
        <v>17</v>
      </c>
      <c r="K1212" t="s">
        <v>17</v>
      </c>
      <c r="L1212" t="s">
        <v>2687</v>
      </c>
      <c r="M1212" t="s">
        <v>18</v>
      </c>
      <c r="N1212">
        <v>0</v>
      </c>
    </row>
    <row r="1213" spans="1:14" x14ac:dyDescent="0.25">
      <c r="A1213" t="s">
        <v>1426</v>
      </c>
      <c r="B1213" t="s">
        <v>2500</v>
      </c>
      <c r="C1213">
        <v>64000</v>
      </c>
      <c r="D1213" t="s">
        <v>16</v>
      </c>
      <c r="E1213">
        <v>0</v>
      </c>
      <c r="F1213">
        <v>0</v>
      </c>
      <c r="G1213">
        <v>64000</v>
      </c>
      <c r="H1213" t="s">
        <v>16</v>
      </c>
      <c r="I1213" t="s">
        <v>2689</v>
      </c>
      <c r="J1213" t="s">
        <v>17</v>
      </c>
      <c r="K1213" t="s">
        <v>17</v>
      </c>
      <c r="L1213" t="s">
        <v>2688</v>
      </c>
      <c r="M1213" t="s">
        <v>18</v>
      </c>
      <c r="N1213">
        <v>0</v>
      </c>
    </row>
    <row r="1214" spans="1:14" x14ac:dyDescent="0.25">
      <c r="A1214" t="s">
        <v>1426</v>
      </c>
      <c r="B1214" t="s">
        <v>2502</v>
      </c>
      <c r="C1214">
        <v>5000</v>
      </c>
      <c r="D1214" t="s">
        <v>16</v>
      </c>
      <c r="E1214">
        <v>0</v>
      </c>
      <c r="F1214">
        <v>0</v>
      </c>
      <c r="G1214">
        <v>5000</v>
      </c>
      <c r="H1214" t="s">
        <v>16</v>
      </c>
      <c r="I1214" t="s">
        <v>2690</v>
      </c>
      <c r="J1214" t="s">
        <v>17</v>
      </c>
      <c r="K1214" t="s">
        <v>17</v>
      </c>
      <c r="L1214" t="s">
        <v>2691</v>
      </c>
      <c r="M1214" t="s">
        <v>18</v>
      </c>
      <c r="N1214">
        <v>0</v>
      </c>
    </row>
    <row r="1215" spans="1:14" x14ac:dyDescent="0.25">
      <c r="A1215" t="s">
        <v>1426</v>
      </c>
      <c r="B1215" t="s">
        <v>2504</v>
      </c>
      <c r="C1215">
        <v>500</v>
      </c>
      <c r="D1215" t="s">
        <v>16</v>
      </c>
      <c r="E1215">
        <v>0</v>
      </c>
      <c r="F1215">
        <v>0</v>
      </c>
      <c r="G1215">
        <v>500</v>
      </c>
      <c r="H1215" t="s">
        <v>16</v>
      </c>
      <c r="I1215" t="s">
        <v>2692</v>
      </c>
      <c r="J1215" t="s">
        <v>17</v>
      </c>
      <c r="K1215" t="s">
        <v>17</v>
      </c>
      <c r="L1215" t="s">
        <v>2693</v>
      </c>
      <c r="M1215" t="s">
        <v>18</v>
      </c>
      <c r="N1215">
        <v>0</v>
      </c>
    </row>
    <row r="1216" spans="1:14" x14ac:dyDescent="0.25">
      <c r="A1216" t="s">
        <v>1426</v>
      </c>
      <c r="B1216" t="s">
        <v>348</v>
      </c>
      <c r="C1216">
        <v>35000</v>
      </c>
      <c r="D1216" t="s">
        <v>16</v>
      </c>
      <c r="E1216">
        <v>0</v>
      </c>
      <c r="F1216">
        <v>0</v>
      </c>
      <c r="G1216">
        <v>35000</v>
      </c>
      <c r="H1216" t="s">
        <v>16</v>
      </c>
      <c r="I1216" t="s">
        <v>71</v>
      </c>
      <c r="J1216" t="s">
        <v>17</v>
      </c>
      <c r="K1216" t="s">
        <v>17</v>
      </c>
      <c r="L1216" t="s">
        <v>70</v>
      </c>
      <c r="M1216" t="s">
        <v>18</v>
      </c>
      <c r="N1216">
        <v>0</v>
      </c>
    </row>
    <row r="1217" spans="1:14" x14ac:dyDescent="0.25">
      <c r="A1217" t="s">
        <v>1426</v>
      </c>
      <c r="B1217" t="s">
        <v>2509</v>
      </c>
      <c r="C1217">
        <v>500</v>
      </c>
      <c r="D1217" t="s">
        <v>16</v>
      </c>
      <c r="E1217">
        <v>0</v>
      </c>
      <c r="F1217">
        <v>0</v>
      </c>
      <c r="G1217">
        <v>500</v>
      </c>
      <c r="H1217" t="s">
        <v>16</v>
      </c>
      <c r="I1217" t="s">
        <v>2694</v>
      </c>
      <c r="J1217" t="s">
        <v>17</v>
      </c>
      <c r="K1217" t="s">
        <v>17</v>
      </c>
      <c r="L1217" t="s">
        <v>2695</v>
      </c>
      <c r="M1217" t="s">
        <v>18</v>
      </c>
      <c r="N1217">
        <v>0</v>
      </c>
    </row>
    <row r="1218" spans="1:14" x14ac:dyDescent="0.25">
      <c r="A1218" t="s">
        <v>1426</v>
      </c>
      <c r="B1218" t="s">
        <v>2512</v>
      </c>
      <c r="C1218">
        <v>500</v>
      </c>
      <c r="D1218" t="s">
        <v>16</v>
      </c>
      <c r="E1218">
        <v>0</v>
      </c>
      <c r="F1218">
        <v>0</v>
      </c>
      <c r="G1218">
        <v>500</v>
      </c>
      <c r="H1218" t="s">
        <v>16</v>
      </c>
      <c r="I1218" t="s">
        <v>2696</v>
      </c>
      <c r="J1218" t="s">
        <v>17</v>
      </c>
      <c r="K1218" t="s">
        <v>17</v>
      </c>
      <c r="L1218" t="s">
        <v>2697</v>
      </c>
      <c r="M1218" t="s">
        <v>18</v>
      </c>
      <c r="N1218">
        <v>0</v>
      </c>
    </row>
    <row r="1219" spans="1:14" x14ac:dyDescent="0.25">
      <c r="A1219" t="s">
        <v>1426</v>
      </c>
      <c r="B1219" t="s">
        <v>2515</v>
      </c>
      <c r="C1219">
        <v>500</v>
      </c>
      <c r="D1219" t="s">
        <v>16</v>
      </c>
      <c r="E1219">
        <v>0</v>
      </c>
      <c r="F1219">
        <v>0</v>
      </c>
      <c r="G1219">
        <v>500</v>
      </c>
      <c r="H1219" t="s">
        <v>16</v>
      </c>
      <c r="I1219" t="s">
        <v>2698</v>
      </c>
      <c r="J1219" t="s">
        <v>17</v>
      </c>
      <c r="K1219" t="s">
        <v>17</v>
      </c>
      <c r="L1219" t="s">
        <v>2699</v>
      </c>
      <c r="M1219" t="s">
        <v>18</v>
      </c>
      <c r="N1219">
        <v>0</v>
      </c>
    </row>
    <row r="1220" spans="1:14" x14ac:dyDescent="0.25">
      <c r="A1220" t="s">
        <v>1426</v>
      </c>
      <c r="B1220" t="s">
        <v>2518</v>
      </c>
      <c r="C1220">
        <v>500</v>
      </c>
      <c r="D1220" t="s">
        <v>16</v>
      </c>
      <c r="E1220">
        <v>0</v>
      </c>
      <c r="F1220">
        <v>0</v>
      </c>
      <c r="G1220">
        <v>500</v>
      </c>
      <c r="H1220" t="s">
        <v>16</v>
      </c>
      <c r="I1220" t="s">
        <v>2700</v>
      </c>
      <c r="J1220" t="s">
        <v>17</v>
      </c>
      <c r="K1220" t="s">
        <v>17</v>
      </c>
      <c r="L1220" t="s">
        <v>2701</v>
      </c>
      <c r="M1220" t="s">
        <v>18</v>
      </c>
      <c r="N1220">
        <v>0</v>
      </c>
    </row>
    <row r="1221" spans="1:14" x14ac:dyDescent="0.25">
      <c r="A1221" t="s">
        <v>1426</v>
      </c>
      <c r="B1221" t="s">
        <v>2521</v>
      </c>
      <c r="C1221">
        <v>500</v>
      </c>
      <c r="D1221" t="s">
        <v>16</v>
      </c>
      <c r="E1221">
        <v>0</v>
      </c>
      <c r="F1221">
        <v>0</v>
      </c>
      <c r="G1221">
        <v>500</v>
      </c>
      <c r="H1221" t="s">
        <v>16</v>
      </c>
      <c r="I1221" t="s">
        <v>2702</v>
      </c>
      <c r="J1221" t="s">
        <v>17</v>
      </c>
      <c r="K1221" t="s">
        <v>17</v>
      </c>
      <c r="L1221" t="s">
        <v>2703</v>
      </c>
      <c r="M1221" t="s">
        <v>18</v>
      </c>
      <c r="N1221">
        <v>0</v>
      </c>
    </row>
    <row r="1222" spans="1:14" x14ac:dyDescent="0.25">
      <c r="A1222" t="s">
        <v>1426</v>
      </c>
      <c r="B1222" t="s">
        <v>2524</v>
      </c>
      <c r="C1222">
        <v>5000</v>
      </c>
      <c r="D1222" t="s">
        <v>16</v>
      </c>
      <c r="E1222">
        <v>0</v>
      </c>
      <c r="F1222">
        <v>0</v>
      </c>
      <c r="G1222">
        <v>5000</v>
      </c>
      <c r="H1222" t="s">
        <v>16</v>
      </c>
      <c r="I1222" t="s">
        <v>2704</v>
      </c>
      <c r="J1222" t="s">
        <v>17</v>
      </c>
      <c r="K1222" t="s">
        <v>17</v>
      </c>
      <c r="L1222" t="s">
        <v>2705</v>
      </c>
      <c r="M1222" t="s">
        <v>18</v>
      </c>
      <c r="N1222">
        <v>0</v>
      </c>
    </row>
    <row r="1223" spans="1:14" x14ac:dyDescent="0.25">
      <c r="A1223" t="s">
        <v>1426</v>
      </c>
      <c r="B1223" t="s">
        <v>2527</v>
      </c>
      <c r="C1223">
        <v>5000</v>
      </c>
      <c r="D1223" t="s">
        <v>16</v>
      </c>
      <c r="E1223">
        <v>0</v>
      </c>
      <c r="F1223">
        <v>0</v>
      </c>
      <c r="G1223">
        <v>5000</v>
      </c>
      <c r="H1223" t="s">
        <v>16</v>
      </c>
      <c r="I1223" t="s">
        <v>2706</v>
      </c>
      <c r="J1223" t="s">
        <v>17</v>
      </c>
      <c r="K1223" t="s">
        <v>17</v>
      </c>
      <c r="L1223" t="s">
        <v>2707</v>
      </c>
      <c r="M1223" t="s">
        <v>18</v>
      </c>
      <c r="N1223">
        <v>0</v>
      </c>
    </row>
    <row r="1224" spans="1:14" x14ac:dyDescent="0.25">
      <c r="A1224" t="s">
        <v>1426</v>
      </c>
      <c r="B1224" t="s">
        <v>2530</v>
      </c>
      <c r="C1224">
        <v>5500</v>
      </c>
      <c r="D1224" t="s">
        <v>16</v>
      </c>
      <c r="E1224">
        <v>0</v>
      </c>
      <c r="F1224">
        <v>0</v>
      </c>
      <c r="G1224">
        <v>5500</v>
      </c>
      <c r="H1224" t="s">
        <v>16</v>
      </c>
      <c r="I1224" t="s">
        <v>2708</v>
      </c>
      <c r="J1224" t="s">
        <v>17</v>
      </c>
      <c r="K1224" t="s">
        <v>17</v>
      </c>
      <c r="L1224" t="s">
        <v>2709</v>
      </c>
      <c r="M1224" t="s">
        <v>18</v>
      </c>
      <c r="N1224">
        <v>0</v>
      </c>
    </row>
    <row r="1225" spans="1:14" x14ac:dyDescent="0.25">
      <c r="A1225" t="s">
        <v>1426</v>
      </c>
      <c r="B1225" t="s">
        <v>2533</v>
      </c>
      <c r="C1225">
        <v>500</v>
      </c>
      <c r="D1225" t="s">
        <v>16</v>
      </c>
      <c r="E1225">
        <v>0</v>
      </c>
      <c r="F1225">
        <v>0</v>
      </c>
      <c r="G1225">
        <v>500</v>
      </c>
      <c r="H1225" t="s">
        <v>16</v>
      </c>
      <c r="I1225" t="s">
        <v>2710</v>
      </c>
      <c r="J1225" t="s">
        <v>17</v>
      </c>
      <c r="K1225" t="s">
        <v>17</v>
      </c>
      <c r="L1225" t="s">
        <v>2711</v>
      </c>
      <c r="M1225" t="s">
        <v>18</v>
      </c>
      <c r="N1225">
        <v>0</v>
      </c>
    </row>
    <row r="1226" spans="1:14" x14ac:dyDescent="0.25">
      <c r="A1226" t="s">
        <v>1426</v>
      </c>
      <c r="B1226" t="s">
        <v>2536</v>
      </c>
      <c r="C1226">
        <v>30000</v>
      </c>
      <c r="D1226" t="s">
        <v>16</v>
      </c>
      <c r="E1226">
        <v>0</v>
      </c>
      <c r="F1226">
        <v>0</v>
      </c>
      <c r="G1226">
        <v>30000</v>
      </c>
      <c r="H1226" t="s">
        <v>16</v>
      </c>
      <c r="I1226" t="s">
        <v>2712</v>
      </c>
      <c r="J1226" t="s">
        <v>17</v>
      </c>
      <c r="K1226" t="s">
        <v>17</v>
      </c>
      <c r="L1226" t="s">
        <v>2713</v>
      </c>
      <c r="M1226" t="s">
        <v>18</v>
      </c>
      <c r="N1226">
        <v>0</v>
      </c>
    </row>
    <row r="1227" spans="1:14" x14ac:dyDescent="0.25">
      <c r="A1227" t="s">
        <v>1426</v>
      </c>
      <c r="B1227" t="s">
        <v>2539</v>
      </c>
      <c r="C1227">
        <v>500</v>
      </c>
      <c r="D1227" t="s">
        <v>16</v>
      </c>
      <c r="E1227">
        <v>0</v>
      </c>
      <c r="F1227">
        <v>0</v>
      </c>
      <c r="G1227">
        <v>500</v>
      </c>
      <c r="H1227" t="s">
        <v>16</v>
      </c>
      <c r="I1227" t="s">
        <v>2714</v>
      </c>
      <c r="J1227" t="s">
        <v>17</v>
      </c>
      <c r="K1227" t="s">
        <v>17</v>
      </c>
      <c r="L1227" t="s">
        <v>2716</v>
      </c>
      <c r="M1227" t="s">
        <v>18</v>
      </c>
      <c r="N1227">
        <v>0</v>
      </c>
    </row>
    <row r="1228" spans="1:14" x14ac:dyDescent="0.25">
      <c r="A1228" t="s">
        <v>1426</v>
      </c>
      <c r="B1228" t="s">
        <v>2542</v>
      </c>
      <c r="C1228">
        <v>1500</v>
      </c>
      <c r="D1228" t="s">
        <v>16</v>
      </c>
      <c r="E1228">
        <v>0</v>
      </c>
      <c r="F1228">
        <v>0</v>
      </c>
      <c r="G1228">
        <v>1500</v>
      </c>
      <c r="H1228" t="s">
        <v>16</v>
      </c>
      <c r="I1228" t="s">
        <v>2715</v>
      </c>
      <c r="J1228" t="s">
        <v>17</v>
      </c>
      <c r="K1228" t="s">
        <v>17</v>
      </c>
      <c r="L1228" t="s">
        <v>2717</v>
      </c>
      <c r="M1228" t="s">
        <v>18</v>
      </c>
      <c r="N1228">
        <v>0</v>
      </c>
    </row>
    <row r="1229" spans="1:14" x14ac:dyDescent="0.25">
      <c r="A1229" t="s">
        <v>1426</v>
      </c>
      <c r="B1229" t="s">
        <v>2545</v>
      </c>
      <c r="C1229">
        <v>500</v>
      </c>
      <c r="D1229" t="s">
        <v>16</v>
      </c>
      <c r="E1229">
        <v>0</v>
      </c>
      <c r="F1229">
        <v>0</v>
      </c>
      <c r="G1229">
        <v>500</v>
      </c>
      <c r="H1229" t="s">
        <v>16</v>
      </c>
      <c r="I1229" t="s">
        <v>2718</v>
      </c>
      <c r="J1229" t="s">
        <v>17</v>
      </c>
      <c r="K1229" t="s">
        <v>17</v>
      </c>
      <c r="L1229" t="s">
        <v>2719</v>
      </c>
      <c r="M1229" t="s">
        <v>18</v>
      </c>
      <c r="N1229">
        <v>0</v>
      </c>
    </row>
    <row r="1230" spans="1:14" x14ac:dyDescent="0.25">
      <c r="A1230" t="s">
        <v>1426</v>
      </c>
      <c r="B1230" t="s">
        <v>2548</v>
      </c>
      <c r="C1230">
        <v>500</v>
      </c>
      <c r="D1230" t="s">
        <v>16</v>
      </c>
      <c r="E1230">
        <v>0</v>
      </c>
      <c r="F1230">
        <v>0</v>
      </c>
      <c r="G1230">
        <v>500</v>
      </c>
      <c r="H1230" t="s">
        <v>16</v>
      </c>
      <c r="I1230" t="s">
        <v>2720</v>
      </c>
      <c r="J1230" t="s">
        <v>17</v>
      </c>
      <c r="K1230" t="s">
        <v>17</v>
      </c>
      <c r="L1230" t="s">
        <v>7119</v>
      </c>
      <c r="M1230" t="s">
        <v>18</v>
      </c>
      <c r="N1230">
        <v>0</v>
      </c>
    </row>
    <row r="1231" spans="1:14" x14ac:dyDescent="0.25">
      <c r="A1231" t="s">
        <v>1426</v>
      </c>
      <c r="B1231" t="s">
        <v>2551</v>
      </c>
      <c r="C1231">
        <v>500</v>
      </c>
      <c r="D1231" t="s">
        <v>16</v>
      </c>
      <c r="E1231">
        <v>0</v>
      </c>
      <c r="F1231">
        <v>0</v>
      </c>
      <c r="G1231">
        <v>500</v>
      </c>
      <c r="H1231" t="s">
        <v>16</v>
      </c>
      <c r="I1231" t="s">
        <v>7120</v>
      </c>
      <c r="J1231" t="s">
        <v>17</v>
      </c>
      <c r="K1231" t="s">
        <v>17</v>
      </c>
      <c r="L1231" t="s">
        <v>2721</v>
      </c>
      <c r="M1231" t="s">
        <v>18</v>
      </c>
      <c r="N1231">
        <v>0</v>
      </c>
    </row>
    <row r="1232" spans="1:14" x14ac:dyDescent="0.25">
      <c r="A1232" t="s">
        <v>1426</v>
      </c>
      <c r="B1232" t="s">
        <v>36</v>
      </c>
      <c r="C1232">
        <v>400000</v>
      </c>
      <c r="D1232" t="s">
        <v>16</v>
      </c>
      <c r="E1232">
        <v>0</v>
      </c>
      <c r="F1232">
        <v>0</v>
      </c>
      <c r="G1232">
        <v>400000</v>
      </c>
      <c r="H1232" t="s">
        <v>16</v>
      </c>
      <c r="I1232" t="s">
        <v>2722</v>
      </c>
      <c r="J1232" t="s">
        <v>17</v>
      </c>
      <c r="K1232" t="s">
        <v>17</v>
      </c>
      <c r="L1232" t="s">
        <v>2723</v>
      </c>
      <c r="M1232" t="s">
        <v>18</v>
      </c>
      <c r="N1232">
        <v>0</v>
      </c>
    </row>
    <row r="1233" spans="1:14" x14ac:dyDescent="0.25">
      <c r="A1233" t="s">
        <v>1426</v>
      </c>
      <c r="B1233" t="s">
        <v>2556</v>
      </c>
      <c r="C1233">
        <v>200000</v>
      </c>
      <c r="D1233" t="s">
        <v>16</v>
      </c>
      <c r="E1233">
        <v>0</v>
      </c>
      <c r="F1233">
        <v>0</v>
      </c>
      <c r="G1233">
        <v>200000</v>
      </c>
      <c r="H1233" t="s">
        <v>16</v>
      </c>
      <c r="I1233" t="s">
        <v>2724</v>
      </c>
      <c r="J1233" t="s">
        <v>17</v>
      </c>
      <c r="K1233" t="s">
        <v>17</v>
      </c>
      <c r="L1233" t="s">
        <v>7121</v>
      </c>
      <c r="M1233" t="s">
        <v>18</v>
      </c>
      <c r="N1233">
        <v>0</v>
      </c>
    </row>
    <row r="1234" spans="1:14" x14ac:dyDescent="0.25">
      <c r="A1234" t="s">
        <v>1426</v>
      </c>
      <c r="B1234" t="s">
        <v>2559</v>
      </c>
      <c r="C1234">
        <v>21000</v>
      </c>
      <c r="D1234" t="s">
        <v>16</v>
      </c>
      <c r="E1234">
        <v>0</v>
      </c>
      <c r="F1234">
        <v>0</v>
      </c>
      <c r="G1234">
        <v>21000</v>
      </c>
      <c r="H1234" t="s">
        <v>16</v>
      </c>
      <c r="I1234" t="s">
        <v>7122</v>
      </c>
      <c r="J1234" t="s">
        <v>17</v>
      </c>
      <c r="K1234" t="s">
        <v>17</v>
      </c>
      <c r="L1234" t="s">
        <v>306</v>
      </c>
      <c r="M1234" t="s">
        <v>18</v>
      </c>
      <c r="N1234">
        <v>0</v>
      </c>
    </row>
    <row r="1235" spans="1:14" x14ac:dyDescent="0.25">
      <c r="A1235" t="s">
        <v>1426</v>
      </c>
      <c r="B1235" t="s">
        <v>2562</v>
      </c>
      <c r="C1235">
        <v>30000</v>
      </c>
      <c r="D1235" t="s">
        <v>16</v>
      </c>
      <c r="E1235">
        <v>0</v>
      </c>
      <c r="F1235">
        <v>0</v>
      </c>
      <c r="G1235">
        <v>30000</v>
      </c>
      <c r="H1235" t="s">
        <v>16</v>
      </c>
      <c r="I1235" t="s">
        <v>2725</v>
      </c>
      <c r="J1235" t="s">
        <v>17</v>
      </c>
      <c r="K1235" t="s">
        <v>17</v>
      </c>
      <c r="L1235" t="s">
        <v>2726</v>
      </c>
      <c r="M1235" t="s">
        <v>18</v>
      </c>
      <c r="N1235">
        <v>0</v>
      </c>
    </row>
    <row r="1236" spans="1:14" x14ac:dyDescent="0.25">
      <c r="A1236" t="s">
        <v>1426</v>
      </c>
      <c r="B1236" t="s">
        <v>2565</v>
      </c>
      <c r="C1236">
        <v>10000</v>
      </c>
      <c r="D1236" t="s">
        <v>16</v>
      </c>
      <c r="E1236">
        <v>0</v>
      </c>
      <c r="F1236">
        <v>0</v>
      </c>
      <c r="G1236">
        <v>10000</v>
      </c>
      <c r="H1236" t="s">
        <v>16</v>
      </c>
      <c r="I1236" t="s">
        <v>2727</v>
      </c>
      <c r="J1236" t="s">
        <v>17</v>
      </c>
      <c r="K1236" t="s">
        <v>17</v>
      </c>
      <c r="L1236" t="s">
        <v>2729</v>
      </c>
      <c r="M1236" t="s">
        <v>18</v>
      </c>
      <c r="N1236">
        <v>0</v>
      </c>
    </row>
    <row r="1237" spans="1:14" x14ac:dyDescent="0.25">
      <c r="A1237" t="s">
        <v>1426</v>
      </c>
      <c r="B1237" t="s">
        <v>2568</v>
      </c>
      <c r="C1237">
        <v>310970</v>
      </c>
      <c r="D1237" t="s">
        <v>16</v>
      </c>
      <c r="E1237">
        <v>0</v>
      </c>
      <c r="F1237">
        <v>0</v>
      </c>
      <c r="G1237">
        <v>310970</v>
      </c>
      <c r="H1237" t="s">
        <v>16</v>
      </c>
      <c r="I1237" t="s">
        <v>2728</v>
      </c>
      <c r="J1237" t="s">
        <v>17</v>
      </c>
      <c r="K1237" t="s">
        <v>17</v>
      </c>
      <c r="L1237" t="s">
        <v>2730</v>
      </c>
      <c r="M1237" t="s">
        <v>18</v>
      </c>
      <c r="N1237">
        <v>0</v>
      </c>
    </row>
    <row r="1238" spans="1:14" x14ac:dyDescent="0.25">
      <c r="A1238" t="s">
        <v>1426</v>
      </c>
      <c r="B1238" t="s">
        <v>2571</v>
      </c>
      <c r="C1238">
        <v>406394</v>
      </c>
      <c r="D1238" t="s">
        <v>16</v>
      </c>
      <c r="E1238">
        <v>0</v>
      </c>
      <c r="F1238">
        <v>0</v>
      </c>
      <c r="G1238">
        <v>406394</v>
      </c>
      <c r="H1238" t="s">
        <v>16</v>
      </c>
      <c r="I1238" t="s">
        <v>2731</v>
      </c>
      <c r="J1238" t="s">
        <v>17</v>
      </c>
      <c r="K1238" t="s">
        <v>17</v>
      </c>
      <c r="L1238" t="s">
        <v>2732</v>
      </c>
      <c r="M1238" t="s">
        <v>18</v>
      </c>
      <c r="N1238">
        <v>0</v>
      </c>
    </row>
    <row r="1239" spans="1:14" x14ac:dyDescent="0.25">
      <c r="A1239" t="s">
        <v>1426</v>
      </c>
      <c r="B1239" t="s">
        <v>2574</v>
      </c>
      <c r="C1239">
        <v>30000</v>
      </c>
      <c r="D1239" t="s">
        <v>16</v>
      </c>
      <c r="E1239">
        <v>0</v>
      </c>
      <c r="F1239">
        <v>0</v>
      </c>
      <c r="G1239">
        <v>30000</v>
      </c>
      <c r="H1239" t="s">
        <v>16</v>
      </c>
      <c r="I1239" t="s">
        <v>2733</v>
      </c>
      <c r="J1239" t="s">
        <v>17</v>
      </c>
      <c r="K1239" t="s">
        <v>17</v>
      </c>
      <c r="L1239" t="s">
        <v>2735</v>
      </c>
      <c r="M1239" t="s">
        <v>18</v>
      </c>
      <c r="N1239">
        <v>0</v>
      </c>
    </row>
    <row r="1240" spans="1:14" x14ac:dyDescent="0.25">
      <c r="A1240" t="s">
        <v>1426</v>
      </c>
      <c r="B1240" t="s">
        <v>379</v>
      </c>
      <c r="C1240">
        <v>100000</v>
      </c>
      <c r="D1240" t="s">
        <v>16</v>
      </c>
      <c r="E1240">
        <v>0</v>
      </c>
      <c r="F1240">
        <v>0</v>
      </c>
      <c r="G1240">
        <v>100000</v>
      </c>
      <c r="H1240" t="s">
        <v>16</v>
      </c>
      <c r="I1240" t="s">
        <v>2736</v>
      </c>
      <c r="J1240" t="s">
        <v>17</v>
      </c>
      <c r="K1240" t="s">
        <v>17</v>
      </c>
      <c r="L1240" t="s">
        <v>2738</v>
      </c>
      <c r="M1240" t="s">
        <v>18</v>
      </c>
      <c r="N1240">
        <v>0</v>
      </c>
    </row>
    <row r="1241" spans="1:14" x14ac:dyDescent="0.25">
      <c r="A1241" t="s">
        <v>1426</v>
      </c>
      <c r="B1241" t="s">
        <v>212</v>
      </c>
      <c r="C1241">
        <v>201000</v>
      </c>
      <c r="D1241" t="s">
        <v>16</v>
      </c>
      <c r="E1241">
        <v>0</v>
      </c>
      <c r="F1241">
        <v>0</v>
      </c>
      <c r="G1241">
        <v>201000</v>
      </c>
      <c r="H1241" t="s">
        <v>16</v>
      </c>
      <c r="I1241" t="s">
        <v>2739</v>
      </c>
      <c r="J1241" t="s">
        <v>17</v>
      </c>
      <c r="K1241" t="s">
        <v>17</v>
      </c>
      <c r="L1241" t="s">
        <v>2741</v>
      </c>
      <c r="M1241" t="s">
        <v>18</v>
      </c>
      <c r="N1241">
        <v>0</v>
      </c>
    </row>
    <row r="1242" spans="1:14" x14ac:dyDescent="0.25">
      <c r="A1242" t="s">
        <v>1426</v>
      </c>
      <c r="B1242" t="s">
        <v>2581</v>
      </c>
      <c r="C1242">
        <v>184500</v>
      </c>
      <c r="D1242" t="s">
        <v>16</v>
      </c>
      <c r="E1242">
        <v>0</v>
      </c>
      <c r="F1242">
        <v>0</v>
      </c>
      <c r="G1242">
        <v>184500</v>
      </c>
      <c r="H1242" t="s">
        <v>16</v>
      </c>
      <c r="I1242" t="s">
        <v>2742</v>
      </c>
      <c r="J1242" t="s">
        <v>17</v>
      </c>
      <c r="K1242" t="s">
        <v>17</v>
      </c>
      <c r="L1242" t="s">
        <v>2743</v>
      </c>
      <c r="M1242" t="s">
        <v>18</v>
      </c>
      <c r="N1242">
        <v>0</v>
      </c>
    </row>
    <row r="1243" spans="1:14" x14ac:dyDescent="0.25">
      <c r="A1243" t="s">
        <v>1426</v>
      </c>
      <c r="B1243" t="s">
        <v>2584</v>
      </c>
      <c r="C1243">
        <v>5000</v>
      </c>
      <c r="D1243" t="s">
        <v>16</v>
      </c>
      <c r="E1243">
        <v>0</v>
      </c>
      <c r="F1243">
        <v>0</v>
      </c>
      <c r="G1243">
        <v>5000</v>
      </c>
      <c r="H1243" t="s">
        <v>16</v>
      </c>
      <c r="I1243" t="s">
        <v>2744</v>
      </c>
      <c r="J1243" t="s">
        <v>17</v>
      </c>
      <c r="K1243" t="s">
        <v>17</v>
      </c>
      <c r="L1243" t="s">
        <v>2745</v>
      </c>
      <c r="M1243" t="s">
        <v>18</v>
      </c>
      <c r="N1243">
        <v>0</v>
      </c>
    </row>
    <row r="1244" spans="1:14" x14ac:dyDescent="0.25">
      <c r="A1244" t="s">
        <v>1426</v>
      </c>
      <c r="B1244" t="s">
        <v>124</v>
      </c>
      <c r="C1244">
        <v>500</v>
      </c>
      <c r="D1244" t="s">
        <v>16</v>
      </c>
      <c r="E1244">
        <v>0</v>
      </c>
      <c r="F1244">
        <v>0</v>
      </c>
      <c r="G1244">
        <v>500</v>
      </c>
      <c r="H1244" t="s">
        <v>16</v>
      </c>
      <c r="I1244" t="s">
        <v>2746</v>
      </c>
      <c r="J1244" t="s">
        <v>17</v>
      </c>
      <c r="K1244" t="s">
        <v>17</v>
      </c>
      <c r="L1244" t="s">
        <v>2747</v>
      </c>
      <c r="M1244" t="s">
        <v>18</v>
      </c>
      <c r="N1244">
        <v>0</v>
      </c>
    </row>
    <row r="1245" spans="1:14" x14ac:dyDescent="0.25">
      <c r="A1245" t="s">
        <v>1426</v>
      </c>
      <c r="B1245" t="s">
        <v>2589</v>
      </c>
      <c r="C1245">
        <v>24000</v>
      </c>
      <c r="D1245" t="s">
        <v>16</v>
      </c>
      <c r="E1245">
        <v>0</v>
      </c>
      <c r="F1245">
        <v>0</v>
      </c>
      <c r="G1245">
        <v>24000</v>
      </c>
      <c r="H1245" t="s">
        <v>16</v>
      </c>
      <c r="I1245" t="s">
        <v>7123</v>
      </c>
      <c r="J1245" t="s">
        <v>17</v>
      </c>
      <c r="K1245" t="s">
        <v>17</v>
      </c>
      <c r="L1245" t="s">
        <v>7124</v>
      </c>
      <c r="M1245" t="s">
        <v>18</v>
      </c>
      <c r="N1245">
        <v>0</v>
      </c>
    </row>
    <row r="1246" spans="1:14" x14ac:dyDescent="0.25">
      <c r="A1246" t="s">
        <v>1426</v>
      </c>
      <c r="B1246" t="s">
        <v>2592</v>
      </c>
      <c r="C1246">
        <v>500</v>
      </c>
      <c r="D1246" t="s">
        <v>16</v>
      </c>
      <c r="E1246">
        <v>0</v>
      </c>
      <c r="F1246">
        <v>0</v>
      </c>
      <c r="G1246">
        <v>500</v>
      </c>
      <c r="H1246" t="s">
        <v>16</v>
      </c>
      <c r="I1246" t="s">
        <v>7125</v>
      </c>
      <c r="J1246" t="s">
        <v>17</v>
      </c>
      <c r="K1246" t="s">
        <v>17</v>
      </c>
      <c r="L1246" t="s">
        <v>2748</v>
      </c>
      <c r="M1246" t="s">
        <v>18</v>
      </c>
      <c r="N1246">
        <v>0</v>
      </c>
    </row>
    <row r="1247" spans="1:14" x14ac:dyDescent="0.25">
      <c r="A1247" t="s">
        <v>1426</v>
      </c>
      <c r="B1247" t="s">
        <v>2595</v>
      </c>
      <c r="C1247">
        <v>500</v>
      </c>
      <c r="D1247" t="s">
        <v>16</v>
      </c>
      <c r="E1247">
        <v>0</v>
      </c>
      <c r="F1247">
        <v>0</v>
      </c>
      <c r="G1247">
        <v>500</v>
      </c>
      <c r="H1247" t="s">
        <v>16</v>
      </c>
      <c r="I1247" t="s">
        <v>2749</v>
      </c>
      <c r="J1247" t="s">
        <v>17</v>
      </c>
      <c r="K1247" t="s">
        <v>17</v>
      </c>
      <c r="L1247" t="s">
        <v>7126</v>
      </c>
      <c r="M1247" t="s">
        <v>18</v>
      </c>
      <c r="N1247">
        <v>0</v>
      </c>
    </row>
    <row r="1248" spans="1:14" x14ac:dyDescent="0.25">
      <c r="A1248" t="s">
        <v>1426</v>
      </c>
      <c r="B1248" t="s">
        <v>2598</v>
      </c>
      <c r="C1248">
        <v>500</v>
      </c>
      <c r="D1248" t="s">
        <v>16</v>
      </c>
      <c r="E1248">
        <v>0</v>
      </c>
      <c r="F1248">
        <v>0</v>
      </c>
      <c r="G1248">
        <v>500</v>
      </c>
      <c r="H1248" t="s">
        <v>16</v>
      </c>
      <c r="I1248" t="s">
        <v>7127</v>
      </c>
      <c r="J1248" t="s">
        <v>17</v>
      </c>
      <c r="K1248" t="s">
        <v>17</v>
      </c>
      <c r="L1248" t="s">
        <v>7128</v>
      </c>
      <c r="M1248" t="s">
        <v>18</v>
      </c>
      <c r="N1248">
        <v>0</v>
      </c>
    </row>
    <row r="1249" spans="1:14" x14ac:dyDescent="0.25">
      <c r="A1249" t="s">
        <v>1426</v>
      </c>
      <c r="B1249" t="s">
        <v>2601</v>
      </c>
      <c r="C1249">
        <v>500</v>
      </c>
      <c r="D1249" t="s">
        <v>16</v>
      </c>
      <c r="E1249">
        <v>0</v>
      </c>
      <c r="F1249">
        <v>0</v>
      </c>
      <c r="G1249">
        <v>500</v>
      </c>
      <c r="H1249" t="s">
        <v>16</v>
      </c>
      <c r="I1249" t="s">
        <v>338</v>
      </c>
      <c r="J1249" t="s">
        <v>17</v>
      </c>
      <c r="K1249" t="s">
        <v>17</v>
      </c>
      <c r="L1249" t="s">
        <v>337</v>
      </c>
      <c r="M1249" t="s">
        <v>18</v>
      </c>
      <c r="N1249">
        <v>0</v>
      </c>
    </row>
    <row r="1250" spans="1:14" x14ac:dyDescent="0.25">
      <c r="A1250" t="s">
        <v>1426</v>
      </c>
      <c r="B1250" t="s">
        <v>2604</v>
      </c>
      <c r="C1250">
        <v>1000</v>
      </c>
      <c r="D1250" t="s">
        <v>16</v>
      </c>
      <c r="E1250">
        <v>0</v>
      </c>
      <c r="F1250">
        <v>0</v>
      </c>
      <c r="G1250">
        <v>1000</v>
      </c>
      <c r="H1250" t="s">
        <v>16</v>
      </c>
      <c r="I1250" t="s">
        <v>2750</v>
      </c>
      <c r="J1250" t="s">
        <v>17</v>
      </c>
      <c r="K1250" t="s">
        <v>17</v>
      </c>
      <c r="L1250" t="s">
        <v>2752</v>
      </c>
      <c r="M1250" t="s">
        <v>18</v>
      </c>
      <c r="N1250">
        <v>0</v>
      </c>
    </row>
    <row r="1251" spans="1:14" x14ac:dyDescent="0.25">
      <c r="A1251" t="s">
        <v>1426</v>
      </c>
      <c r="B1251" t="s">
        <v>2607</v>
      </c>
      <c r="C1251">
        <v>2000</v>
      </c>
      <c r="D1251" t="s">
        <v>16</v>
      </c>
      <c r="E1251">
        <v>0</v>
      </c>
      <c r="F1251">
        <v>0</v>
      </c>
      <c r="G1251">
        <v>2000</v>
      </c>
      <c r="H1251" t="s">
        <v>16</v>
      </c>
      <c r="I1251" t="s">
        <v>2751</v>
      </c>
      <c r="J1251" t="s">
        <v>17</v>
      </c>
      <c r="K1251" t="s">
        <v>17</v>
      </c>
      <c r="L1251" t="s">
        <v>2753</v>
      </c>
      <c r="M1251" t="s">
        <v>18</v>
      </c>
      <c r="N1251">
        <v>0</v>
      </c>
    </row>
    <row r="1252" spans="1:14" x14ac:dyDescent="0.25">
      <c r="A1252" t="s">
        <v>1426</v>
      </c>
      <c r="B1252" t="s">
        <v>2610</v>
      </c>
      <c r="C1252">
        <v>40500</v>
      </c>
      <c r="D1252" t="s">
        <v>16</v>
      </c>
      <c r="E1252">
        <v>0</v>
      </c>
      <c r="F1252">
        <v>0</v>
      </c>
      <c r="G1252">
        <v>40500</v>
      </c>
      <c r="H1252" t="s">
        <v>16</v>
      </c>
      <c r="I1252" t="s">
        <v>2754</v>
      </c>
      <c r="J1252" t="s">
        <v>17</v>
      </c>
      <c r="K1252" t="s">
        <v>17</v>
      </c>
      <c r="L1252" t="s">
        <v>2755</v>
      </c>
      <c r="M1252" t="s">
        <v>18</v>
      </c>
      <c r="N1252">
        <v>0</v>
      </c>
    </row>
    <row r="1253" spans="1:14" x14ac:dyDescent="0.25">
      <c r="A1253" t="s">
        <v>1426</v>
      </c>
      <c r="B1253" t="s">
        <v>2613</v>
      </c>
      <c r="C1253">
        <v>10000</v>
      </c>
      <c r="D1253" t="s">
        <v>16</v>
      </c>
      <c r="E1253">
        <v>0</v>
      </c>
      <c r="F1253">
        <v>0</v>
      </c>
      <c r="G1253">
        <v>10000</v>
      </c>
      <c r="H1253" t="s">
        <v>16</v>
      </c>
      <c r="I1253" t="s">
        <v>2756</v>
      </c>
      <c r="J1253" t="s">
        <v>17</v>
      </c>
      <c r="K1253" t="s">
        <v>17</v>
      </c>
      <c r="L1253" t="s">
        <v>2757</v>
      </c>
      <c r="M1253" t="s">
        <v>18</v>
      </c>
      <c r="N1253">
        <v>0</v>
      </c>
    </row>
    <row r="1254" spans="1:14" x14ac:dyDescent="0.25">
      <c r="A1254" t="s">
        <v>1426</v>
      </c>
      <c r="B1254" t="s">
        <v>171</v>
      </c>
      <c r="C1254">
        <v>20000</v>
      </c>
      <c r="D1254" t="s">
        <v>16</v>
      </c>
      <c r="E1254">
        <v>0</v>
      </c>
      <c r="F1254">
        <v>0</v>
      </c>
      <c r="G1254">
        <v>20000</v>
      </c>
      <c r="H1254" t="s">
        <v>16</v>
      </c>
      <c r="I1254" t="s">
        <v>2759</v>
      </c>
      <c r="J1254" t="s">
        <v>17</v>
      </c>
      <c r="K1254" t="s">
        <v>17</v>
      </c>
      <c r="L1254" t="s">
        <v>2758</v>
      </c>
      <c r="M1254" t="s">
        <v>18</v>
      </c>
      <c r="N1254">
        <v>0</v>
      </c>
    </row>
    <row r="1255" spans="1:14" x14ac:dyDescent="0.25">
      <c r="A1255" t="s">
        <v>1426</v>
      </c>
      <c r="B1255" t="s">
        <v>115</v>
      </c>
      <c r="C1255">
        <v>100000</v>
      </c>
      <c r="D1255" t="s">
        <v>16</v>
      </c>
      <c r="E1255">
        <v>0</v>
      </c>
      <c r="F1255">
        <v>0</v>
      </c>
      <c r="G1255">
        <v>100000</v>
      </c>
      <c r="H1255" t="s">
        <v>16</v>
      </c>
      <c r="I1255" t="s">
        <v>2760</v>
      </c>
      <c r="J1255" t="s">
        <v>17</v>
      </c>
      <c r="K1255" t="s">
        <v>17</v>
      </c>
      <c r="L1255" t="s">
        <v>2761</v>
      </c>
      <c r="M1255" t="s">
        <v>18</v>
      </c>
      <c r="N1255">
        <v>0</v>
      </c>
    </row>
    <row r="1256" spans="1:14" x14ac:dyDescent="0.25">
      <c r="A1256" t="s">
        <v>1426</v>
      </c>
      <c r="B1256" t="s">
        <v>2620</v>
      </c>
      <c r="C1256">
        <v>280500</v>
      </c>
      <c r="D1256" t="s">
        <v>16</v>
      </c>
      <c r="E1256">
        <v>0</v>
      </c>
      <c r="F1256">
        <v>0</v>
      </c>
      <c r="G1256">
        <v>280500</v>
      </c>
      <c r="H1256" t="s">
        <v>16</v>
      </c>
      <c r="I1256" t="s">
        <v>2762</v>
      </c>
      <c r="J1256" t="s">
        <v>17</v>
      </c>
      <c r="K1256" t="s">
        <v>17</v>
      </c>
      <c r="L1256" t="s">
        <v>2764</v>
      </c>
      <c r="M1256" t="s">
        <v>18</v>
      </c>
      <c r="N1256">
        <v>0</v>
      </c>
    </row>
    <row r="1257" spans="1:14" x14ac:dyDescent="0.25">
      <c r="A1257" t="s">
        <v>1426</v>
      </c>
      <c r="B1257" t="s">
        <v>2623</v>
      </c>
      <c r="C1257">
        <v>40000</v>
      </c>
      <c r="D1257" t="s">
        <v>16</v>
      </c>
      <c r="E1257">
        <v>0</v>
      </c>
      <c r="F1257">
        <v>0</v>
      </c>
      <c r="G1257">
        <v>40000</v>
      </c>
      <c r="H1257" t="s">
        <v>16</v>
      </c>
      <c r="I1257" t="s">
        <v>2763</v>
      </c>
      <c r="J1257" t="s">
        <v>17</v>
      </c>
      <c r="K1257" t="s">
        <v>17</v>
      </c>
      <c r="L1257" t="s">
        <v>121</v>
      </c>
      <c r="M1257" t="s">
        <v>18</v>
      </c>
      <c r="N1257">
        <v>0</v>
      </c>
    </row>
    <row r="1258" spans="1:14" x14ac:dyDescent="0.25">
      <c r="A1258" t="s">
        <v>1426</v>
      </c>
      <c r="B1258" t="s">
        <v>2626</v>
      </c>
      <c r="C1258">
        <v>30000</v>
      </c>
      <c r="D1258" t="s">
        <v>16</v>
      </c>
      <c r="E1258">
        <v>0</v>
      </c>
      <c r="F1258">
        <v>0</v>
      </c>
      <c r="G1258">
        <v>30000</v>
      </c>
      <c r="H1258" t="s">
        <v>16</v>
      </c>
      <c r="I1258" t="s">
        <v>120</v>
      </c>
      <c r="J1258" t="s">
        <v>17</v>
      </c>
      <c r="K1258" t="s">
        <v>17</v>
      </c>
      <c r="L1258" t="s">
        <v>282</v>
      </c>
      <c r="M1258" t="s">
        <v>18</v>
      </c>
      <c r="N1258">
        <v>0</v>
      </c>
    </row>
    <row r="1259" spans="1:14" x14ac:dyDescent="0.25">
      <c r="A1259" t="s">
        <v>1426</v>
      </c>
      <c r="B1259" t="s">
        <v>2629</v>
      </c>
      <c r="C1259">
        <v>20000</v>
      </c>
      <c r="D1259" t="s">
        <v>16</v>
      </c>
      <c r="E1259">
        <v>0</v>
      </c>
      <c r="F1259">
        <v>0</v>
      </c>
      <c r="G1259">
        <v>20000</v>
      </c>
      <c r="H1259" t="s">
        <v>16</v>
      </c>
      <c r="I1259" t="s">
        <v>281</v>
      </c>
      <c r="J1259" t="s">
        <v>17</v>
      </c>
      <c r="K1259" t="s">
        <v>17</v>
      </c>
      <c r="L1259" t="s">
        <v>347</v>
      </c>
      <c r="M1259" t="s">
        <v>18</v>
      </c>
      <c r="N1259">
        <v>0</v>
      </c>
    </row>
    <row r="1260" spans="1:14" x14ac:dyDescent="0.25">
      <c r="A1260" t="s">
        <v>1426</v>
      </c>
      <c r="B1260" t="s">
        <v>2632</v>
      </c>
      <c r="C1260">
        <v>5500</v>
      </c>
      <c r="D1260" t="s">
        <v>16</v>
      </c>
      <c r="E1260">
        <v>0</v>
      </c>
      <c r="F1260">
        <v>0</v>
      </c>
      <c r="G1260">
        <v>5500</v>
      </c>
      <c r="H1260" t="s">
        <v>16</v>
      </c>
      <c r="I1260" t="s">
        <v>346</v>
      </c>
      <c r="J1260" t="s">
        <v>17</v>
      </c>
      <c r="K1260" t="s">
        <v>17</v>
      </c>
      <c r="L1260" t="s">
        <v>241</v>
      </c>
      <c r="M1260" t="s">
        <v>18</v>
      </c>
      <c r="N1260">
        <v>0</v>
      </c>
    </row>
    <row r="1261" spans="1:14" x14ac:dyDescent="0.25">
      <c r="A1261" t="s">
        <v>1426</v>
      </c>
      <c r="B1261" t="s">
        <v>272</v>
      </c>
      <c r="C1261">
        <v>500</v>
      </c>
      <c r="D1261" t="s">
        <v>16</v>
      </c>
      <c r="E1261">
        <v>0</v>
      </c>
      <c r="F1261">
        <v>0</v>
      </c>
      <c r="G1261">
        <v>500</v>
      </c>
      <c r="H1261" t="s">
        <v>16</v>
      </c>
      <c r="I1261" t="s">
        <v>240</v>
      </c>
      <c r="J1261" t="s">
        <v>17</v>
      </c>
      <c r="K1261" t="s">
        <v>17</v>
      </c>
      <c r="L1261" t="s">
        <v>2766</v>
      </c>
      <c r="M1261" t="s">
        <v>18</v>
      </c>
      <c r="N1261">
        <v>0</v>
      </c>
    </row>
    <row r="1262" spans="1:14" x14ac:dyDescent="0.25">
      <c r="A1262" t="s">
        <v>1426</v>
      </c>
      <c r="B1262" t="s">
        <v>325</v>
      </c>
      <c r="C1262">
        <v>305000</v>
      </c>
      <c r="D1262" t="s">
        <v>16</v>
      </c>
      <c r="E1262">
        <v>0</v>
      </c>
      <c r="F1262">
        <v>0</v>
      </c>
      <c r="G1262">
        <v>305000</v>
      </c>
      <c r="H1262" t="s">
        <v>16</v>
      </c>
      <c r="I1262" t="s">
        <v>2767</v>
      </c>
      <c r="J1262" t="s">
        <v>17</v>
      </c>
      <c r="K1262" t="s">
        <v>17</v>
      </c>
      <c r="L1262" t="s">
        <v>2768</v>
      </c>
      <c r="M1262" t="s">
        <v>18</v>
      </c>
      <c r="N1262">
        <v>0</v>
      </c>
    </row>
    <row r="1263" spans="1:14" x14ac:dyDescent="0.25">
      <c r="A1263" t="s">
        <v>1426</v>
      </c>
      <c r="B1263" t="s">
        <v>87</v>
      </c>
      <c r="C1263">
        <v>500</v>
      </c>
      <c r="D1263" t="s">
        <v>16</v>
      </c>
      <c r="E1263">
        <v>0</v>
      </c>
      <c r="F1263">
        <v>0</v>
      </c>
      <c r="G1263">
        <v>500</v>
      </c>
      <c r="H1263" t="s">
        <v>16</v>
      </c>
      <c r="I1263" t="s">
        <v>2769</v>
      </c>
      <c r="J1263" t="s">
        <v>17</v>
      </c>
      <c r="K1263" t="s">
        <v>17</v>
      </c>
      <c r="L1263" t="s">
        <v>2770</v>
      </c>
      <c r="M1263" t="s">
        <v>18</v>
      </c>
      <c r="N1263">
        <v>0</v>
      </c>
    </row>
    <row r="1264" spans="1:14" x14ac:dyDescent="0.25">
      <c r="A1264" t="s">
        <v>1426</v>
      </c>
      <c r="B1264" t="s">
        <v>2641</v>
      </c>
      <c r="C1264">
        <v>134470</v>
      </c>
      <c r="D1264" t="s">
        <v>16</v>
      </c>
      <c r="E1264">
        <v>0</v>
      </c>
      <c r="F1264">
        <v>0</v>
      </c>
      <c r="G1264">
        <v>134470</v>
      </c>
      <c r="H1264" t="s">
        <v>16</v>
      </c>
      <c r="I1264" t="s">
        <v>2772</v>
      </c>
      <c r="J1264" t="s">
        <v>17</v>
      </c>
      <c r="K1264" t="s">
        <v>17</v>
      </c>
      <c r="L1264" t="s">
        <v>2771</v>
      </c>
      <c r="M1264" t="s">
        <v>18</v>
      </c>
      <c r="N1264">
        <v>0</v>
      </c>
    </row>
    <row r="1265" spans="1:14" x14ac:dyDescent="0.25">
      <c r="A1265" t="s">
        <v>1426</v>
      </c>
      <c r="B1265" t="s">
        <v>199</v>
      </c>
      <c r="C1265">
        <v>500</v>
      </c>
      <c r="D1265" t="s">
        <v>16</v>
      </c>
      <c r="E1265">
        <v>0</v>
      </c>
      <c r="F1265">
        <v>0</v>
      </c>
      <c r="G1265">
        <v>500</v>
      </c>
      <c r="H1265" t="s">
        <v>16</v>
      </c>
      <c r="I1265" t="s">
        <v>2773</v>
      </c>
      <c r="J1265" t="s">
        <v>17</v>
      </c>
      <c r="K1265" t="s">
        <v>17</v>
      </c>
      <c r="L1265" t="s">
        <v>2774</v>
      </c>
      <c r="M1265" t="s">
        <v>18</v>
      </c>
      <c r="N1265">
        <v>0</v>
      </c>
    </row>
    <row r="1266" spans="1:14" x14ac:dyDescent="0.25">
      <c r="A1266" t="s">
        <v>1426</v>
      </c>
      <c r="B1266" t="s">
        <v>2646</v>
      </c>
      <c r="C1266">
        <v>500</v>
      </c>
      <c r="D1266" t="s">
        <v>16</v>
      </c>
      <c r="E1266">
        <v>0</v>
      </c>
      <c r="F1266">
        <v>0</v>
      </c>
      <c r="G1266">
        <v>500</v>
      </c>
      <c r="H1266" t="s">
        <v>16</v>
      </c>
      <c r="I1266" t="s">
        <v>8869</v>
      </c>
      <c r="J1266" t="s">
        <v>17</v>
      </c>
      <c r="K1266" t="s">
        <v>17</v>
      </c>
      <c r="L1266" t="s">
        <v>8870</v>
      </c>
      <c r="M1266" t="s">
        <v>18</v>
      </c>
      <c r="N1266">
        <v>0</v>
      </c>
    </row>
    <row r="1267" spans="1:14" x14ac:dyDescent="0.25">
      <c r="A1267" t="s">
        <v>1426</v>
      </c>
      <c r="B1267" t="s">
        <v>2649</v>
      </c>
      <c r="C1267">
        <v>1000</v>
      </c>
      <c r="D1267" t="s">
        <v>16</v>
      </c>
      <c r="E1267">
        <v>0</v>
      </c>
      <c r="F1267">
        <v>0</v>
      </c>
      <c r="G1267">
        <v>1000</v>
      </c>
      <c r="H1267" t="s">
        <v>16</v>
      </c>
      <c r="I1267" t="s">
        <v>2775</v>
      </c>
      <c r="J1267" t="s">
        <v>17</v>
      </c>
      <c r="K1267" t="s">
        <v>17</v>
      </c>
      <c r="L1267" t="s">
        <v>5127</v>
      </c>
      <c r="M1267" t="s">
        <v>18</v>
      </c>
      <c r="N1267">
        <v>0</v>
      </c>
    </row>
    <row r="1268" spans="1:14" x14ac:dyDescent="0.25">
      <c r="A1268" t="s">
        <v>1426</v>
      </c>
      <c r="B1268" t="s">
        <v>2652</v>
      </c>
      <c r="C1268">
        <v>1429</v>
      </c>
      <c r="D1268" t="s">
        <v>16</v>
      </c>
      <c r="E1268">
        <v>0</v>
      </c>
      <c r="F1268">
        <v>0</v>
      </c>
      <c r="G1268">
        <v>1429</v>
      </c>
      <c r="H1268" t="s">
        <v>16</v>
      </c>
      <c r="I1268" t="s">
        <v>5104</v>
      </c>
      <c r="J1268" t="s">
        <v>17</v>
      </c>
      <c r="K1268" t="s">
        <v>17</v>
      </c>
      <c r="L1268" t="s">
        <v>354</v>
      </c>
      <c r="M1268" t="s">
        <v>18</v>
      </c>
      <c r="N1268">
        <v>0</v>
      </c>
    </row>
    <row r="1269" spans="1:14" x14ac:dyDescent="0.25">
      <c r="A1269" t="s">
        <v>1426</v>
      </c>
      <c r="B1269" t="s">
        <v>2655</v>
      </c>
      <c r="C1269">
        <v>170000</v>
      </c>
      <c r="D1269" t="s">
        <v>16</v>
      </c>
      <c r="E1269">
        <v>0</v>
      </c>
      <c r="F1269">
        <v>0</v>
      </c>
      <c r="G1269">
        <v>170000</v>
      </c>
      <c r="H1269" t="s">
        <v>16</v>
      </c>
      <c r="I1269" t="s">
        <v>8871</v>
      </c>
      <c r="J1269" t="s">
        <v>17</v>
      </c>
      <c r="K1269" t="s">
        <v>17</v>
      </c>
      <c r="L1269" t="s">
        <v>8872</v>
      </c>
      <c r="M1269" t="s">
        <v>18</v>
      </c>
      <c r="N1269">
        <v>0</v>
      </c>
    </row>
    <row r="1270" spans="1:14" x14ac:dyDescent="0.25">
      <c r="A1270" t="s">
        <v>1426</v>
      </c>
      <c r="B1270" t="s">
        <v>2658</v>
      </c>
      <c r="C1270">
        <v>395928</v>
      </c>
      <c r="D1270" t="s">
        <v>16</v>
      </c>
      <c r="E1270">
        <v>0</v>
      </c>
      <c r="F1270">
        <v>0</v>
      </c>
      <c r="G1270">
        <v>395928</v>
      </c>
      <c r="H1270" t="s">
        <v>16</v>
      </c>
      <c r="I1270" t="s">
        <v>8873</v>
      </c>
      <c r="J1270" t="s">
        <v>17</v>
      </c>
      <c r="K1270" t="s">
        <v>17</v>
      </c>
      <c r="L1270" t="s">
        <v>8874</v>
      </c>
      <c r="M1270" t="s">
        <v>18</v>
      </c>
      <c r="N1270">
        <v>0</v>
      </c>
    </row>
    <row r="1271" spans="1:14" x14ac:dyDescent="0.25">
      <c r="A1271" t="s">
        <v>1426</v>
      </c>
      <c r="B1271" t="s">
        <v>2659</v>
      </c>
      <c r="C1271">
        <v>338</v>
      </c>
      <c r="D1271" t="s">
        <v>16</v>
      </c>
      <c r="E1271">
        <v>0</v>
      </c>
      <c r="F1271">
        <v>0</v>
      </c>
      <c r="G1271">
        <v>338</v>
      </c>
      <c r="H1271" t="s">
        <v>16</v>
      </c>
      <c r="I1271" t="s">
        <v>2776</v>
      </c>
      <c r="J1271" t="s">
        <v>17</v>
      </c>
      <c r="K1271" t="s">
        <v>17</v>
      </c>
      <c r="L1271" t="s">
        <v>2777</v>
      </c>
      <c r="M1271" t="s">
        <v>18</v>
      </c>
      <c r="N1271">
        <v>0</v>
      </c>
    </row>
    <row r="1272" spans="1:14" x14ac:dyDescent="0.25">
      <c r="A1272" t="s">
        <v>1426</v>
      </c>
      <c r="B1272" t="s">
        <v>2662</v>
      </c>
      <c r="C1272">
        <v>2218511</v>
      </c>
      <c r="D1272" t="s">
        <v>16</v>
      </c>
      <c r="E1272">
        <v>0</v>
      </c>
      <c r="F1272">
        <v>0</v>
      </c>
      <c r="G1272">
        <v>2218511</v>
      </c>
      <c r="H1272" t="s">
        <v>16</v>
      </c>
      <c r="I1272" t="s">
        <v>2778</v>
      </c>
      <c r="J1272" t="s">
        <v>17</v>
      </c>
      <c r="K1272" t="s">
        <v>17</v>
      </c>
      <c r="L1272" t="s">
        <v>2780</v>
      </c>
      <c r="M1272" t="s">
        <v>18</v>
      </c>
      <c r="N1272">
        <v>0</v>
      </c>
    </row>
    <row r="1273" spans="1:14" x14ac:dyDescent="0.25">
      <c r="A1273" t="s">
        <v>41</v>
      </c>
      <c r="B1273" t="s">
        <v>1428</v>
      </c>
      <c r="C1273">
        <v>18000</v>
      </c>
      <c r="D1273" t="s">
        <v>16</v>
      </c>
      <c r="E1273">
        <v>0</v>
      </c>
      <c r="F1273">
        <v>0</v>
      </c>
      <c r="G1273">
        <v>18000</v>
      </c>
      <c r="H1273" t="s">
        <v>16</v>
      </c>
      <c r="I1273" t="s">
        <v>8875</v>
      </c>
      <c r="J1273" t="s">
        <v>17</v>
      </c>
      <c r="K1273" t="s">
        <v>17</v>
      </c>
      <c r="L1273" t="s">
        <v>8876</v>
      </c>
      <c r="M1273" t="s">
        <v>18</v>
      </c>
      <c r="N1273">
        <v>0</v>
      </c>
    </row>
    <row r="1274" spans="1:14" x14ac:dyDescent="0.25">
      <c r="A1274" t="s">
        <v>41</v>
      </c>
      <c r="B1274" t="s">
        <v>1431</v>
      </c>
      <c r="C1274">
        <v>33000</v>
      </c>
      <c r="D1274" t="s">
        <v>16</v>
      </c>
      <c r="E1274">
        <v>0</v>
      </c>
      <c r="F1274">
        <v>0</v>
      </c>
      <c r="G1274">
        <v>33000</v>
      </c>
      <c r="H1274" t="s">
        <v>16</v>
      </c>
      <c r="I1274" t="s">
        <v>8877</v>
      </c>
      <c r="J1274" t="s">
        <v>17</v>
      </c>
      <c r="K1274" t="s">
        <v>17</v>
      </c>
      <c r="L1274" t="s">
        <v>8878</v>
      </c>
      <c r="M1274" t="s">
        <v>18</v>
      </c>
      <c r="N1274">
        <v>0</v>
      </c>
    </row>
    <row r="1275" spans="1:14" x14ac:dyDescent="0.25">
      <c r="A1275" t="s">
        <v>41</v>
      </c>
      <c r="B1275" t="s">
        <v>6020</v>
      </c>
      <c r="C1275">
        <v>46800</v>
      </c>
      <c r="D1275" t="s">
        <v>16</v>
      </c>
      <c r="E1275">
        <v>0</v>
      </c>
      <c r="F1275">
        <v>0</v>
      </c>
      <c r="G1275">
        <v>46800</v>
      </c>
      <c r="H1275" t="s">
        <v>16</v>
      </c>
      <c r="I1275" t="s">
        <v>2784</v>
      </c>
      <c r="J1275" t="s">
        <v>17</v>
      </c>
      <c r="K1275" t="s">
        <v>17</v>
      </c>
      <c r="L1275" t="s">
        <v>2785</v>
      </c>
      <c r="M1275" t="s">
        <v>18</v>
      </c>
      <c r="N1275">
        <v>0</v>
      </c>
    </row>
    <row r="1276" spans="1:14" x14ac:dyDescent="0.25">
      <c r="A1276" t="s">
        <v>41</v>
      </c>
      <c r="B1276" t="s">
        <v>2883</v>
      </c>
      <c r="C1276">
        <v>2000</v>
      </c>
      <c r="D1276" t="s">
        <v>16</v>
      </c>
      <c r="E1276">
        <v>500</v>
      </c>
      <c r="F1276">
        <v>0</v>
      </c>
      <c r="G1276">
        <v>2500</v>
      </c>
      <c r="H1276" t="s">
        <v>16</v>
      </c>
      <c r="I1276" t="s">
        <v>2786</v>
      </c>
      <c r="J1276" t="s">
        <v>2788</v>
      </c>
      <c r="K1276" t="s">
        <v>17</v>
      </c>
      <c r="L1276" t="s">
        <v>2787</v>
      </c>
      <c r="M1276" t="s">
        <v>18</v>
      </c>
      <c r="N1276">
        <v>0</v>
      </c>
    </row>
    <row r="1277" spans="1:14" x14ac:dyDescent="0.25">
      <c r="A1277" t="s">
        <v>41</v>
      </c>
      <c r="B1277" t="s">
        <v>6869</v>
      </c>
      <c r="C1277">
        <v>50000</v>
      </c>
      <c r="D1277" t="s">
        <v>16</v>
      </c>
      <c r="E1277">
        <v>0</v>
      </c>
      <c r="F1277">
        <v>0</v>
      </c>
      <c r="G1277">
        <v>50000</v>
      </c>
      <c r="H1277" t="s">
        <v>16</v>
      </c>
      <c r="I1277" t="s">
        <v>8879</v>
      </c>
      <c r="J1277" t="s">
        <v>17</v>
      </c>
      <c r="K1277" t="s">
        <v>17</v>
      </c>
      <c r="L1277" t="s">
        <v>8880</v>
      </c>
      <c r="M1277" t="s">
        <v>18</v>
      </c>
      <c r="N1277">
        <v>0</v>
      </c>
    </row>
    <row r="1278" spans="1:14" x14ac:dyDescent="0.25">
      <c r="A1278" t="s">
        <v>41</v>
      </c>
      <c r="B1278" t="s">
        <v>1452</v>
      </c>
      <c r="C1278">
        <v>1000</v>
      </c>
      <c r="D1278" t="s">
        <v>16</v>
      </c>
      <c r="E1278">
        <v>0</v>
      </c>
      <c r="F1278">
        <v>0</v>
      </c>
      <c r="G1278">
        <v>1000</v>
      </c>
      <c r="H1278" t="s">
        <v>16</v>
      </c>
      <c r="I1278" t="s">
        <v>2789</v>
      </c>
      <c r="J1278" t="s">
        <v>17</v>
      </c>
      <c r="K1278" t="s">
        <v>17</v>
      </c>
      <c r="L1278" t="s">
        <v>2790</v>
      </c>
      <c r="M1278" t="s">
        <v>18</v>
      </c>
      <c r="N1278">
        <v>0</v>
      </c>
    </row>
    <row r="1279" spans="1:14" x14ac:dyDescent="0.25">
      <c r="A1279" t="s">
        <v>41</v>
      </c>
      <c r="B1279" t="s">
        <v>1478</v>
      </c>
      <c r="C1279">
        <v>75000</v>
      </c>
      <c r="D1279" t="s">
        <v>16</v>
      </c>
      <c r="E1279">
        <v>0</v>
      </c>
      <c r="F1279">
        <v>0</v>
      </c>
      <c r="G1279">
        <v>75000</v>
      </c>
      <c r="H1279" t="s">
        <v>16</v>
      </c>
      <c r="I1279" t="s">
        <v>2791</v>
      </c>
      <c r="J1279" t="s">
        <v>17</v>
      </c>
      <c r="K1279" t="s">
        <v>17</v>
      </c>
      <c r="L1279" t="s">
        <v>2792</v>
      </c>
      <c r="M1279" t="s">
        <v>18</v>
      </c>
      <c r="N1279">
        <v>0</v>
      </c>
    </row>
    <row r="1280" spans="1:14" x14ac:dyDescent="0.25">
      <c r="A1280" t="s">
        <v>41</v>
      </c>
      <c r="B1280" t="s">
        <v>1483</v>
      </c>
      <c r="C1280">
        <v>70000</v>
      </c>
      <c r="D1280" t="s">
        <v>16</v>
      </c>
      <c r="E1280">
        <v>0</v>
      </c>
      <c r="F1280">
        <v>0</v>
      </c>
      <c r="G1280">
        <v>70000</v>
      </c>
      <c r="H1280" t="s">
        <v>16</v>
      </c>
      <c r="I1280" t="s">
        <v>2793</v>
      </c>
      <c r="J1280" t="s">
        <v>17</v>
      </c>
      <c r="K1280" t="s">
        <v>17</v>
      </c>
      <c r="L1280" t="s">
        <v>2794</v>
      </c>
      <c r="M1280" t="s">
        <v>18</v>
      </c>
      <c r="N1280">
        <v>0</v>
      </c>
    </row>
    <row r="1281" spans="1:14" x14ac:dyDescent="0.25">
      <c r="A1281" t="s">
        <v>41</v>
      </c>
      <c r="B1281" t="s">
        <v>1499</v>
      </c>
      <c r="C1281">
        <v>10000</v>
      </c>
      <c r="D1281" t="s">
        <v>16</v>
      </c>
      <c r="E1281">
        <v>0</v>
      </c>
      <c r="F1281">
        <v>0</v>
      </c>
      <c r="G1281">
        <v>10000</v>
      </c>
      <c r="H1281" t="s">
        <v>16</v>
      </c>
      <c r="I1281" t="s">
        <v>2795</v>
      </c>
      <c r="J1281" t="s">
        <v>17</v>
      </c>
      <c r="K1281" t="s">
        <v>17</v>
      </c>
      <c r="L1281" t="s">
        <v>2796</v>
      </c>
      <c r="M1281" t="s">
        <v>18</v>
      </c>
      <c r="N1281">
        <v>0</v>
      </c>
    </row>
    <row r="1282" spans="1:14" x14ac:dyDescent="0.25">
      <c r="A1282" t="s">
        <v>41</v>
      </c>
      <c r="B1282" t="s">
        <v>1500</v>
      </c>
      <c r="C1282">
        <v>20000</v>
      </c>
      <c r="D1282" t="s">
        <v>16</v>
      </c>
      <c r="E1282">
        <v>0</v>
      </c>
      <c r="F1282">
        <v>0</v>
      </c>
      <c r="G1282">
        <v>20000</v>
      </c>
      <c r="H1282" t="s">
        <v>16</v>
      </c>
      <c r="I1282" t="s">
        <v>2797</v>
      </c>
      <c r="J1282" t="s">
        <v>17</v>
      </c>
      <c r="K1282" t="s">
        <v>17</v>
      </c>
      <c r="L1282" t="s">
        <v>2798</v>
      </c>
      <c r="M1282" t="s">
        <v>18</v>
      </c>
      <c r="N1282">
        <v>0</v>
      </c>
    </row>
    <row r="1283" spans="1:14" x14ac:dyDescent="0.25">
      <c r="A1283" t="s">
        <v>41</v>
      </c>
      <c r="B1283" t="s">
        <v>1503</v>
      </c>
      <c r="C1283">
        <v>60500</v>
      </c>
      <c r="D1283" t="s">
        <v>16</v>
      </c>
      <c r="E1283">
        <v>173100</v>
      </c>
      <c r="F1283">
        <v>0</v>
      </c>
      <c r="G1283">
        <v>233600</v>
      </c>
      <c r="H1283" t="s">
        <v>16</v>
      </c>
      <c r="I1283" t="s">
        <v>2799</v>
      </c>
      <c r="J1283" t="s">
        <v>2801</v>
      </c>
      <c r="K1283" t="s">
        <v>17</v>
      </c>
      <c r="L1283" t="s">
        <v>2800</v>
      </c>
      <c r="M1283" t="s">
        <v>18</v>
      </c>
      <c r="N1283">
        <v>0</v>
      </c>
    </row>
    <row r="1284" spans="1:14" x14ac:dyDescent="0.25">
      <c r="A1284" t="s">
        <v>41</v>
      </c>
      <c r="B1284" t="s">
        <v>1504</v>
      </c>
      <c r="C1284">
        <v>28000</v>
      </c>
      <c r="D1284" t="s">
        <v>16</v>
      </c>
      <c r="E1284">
        <v>155000</v>
      </c>
      <c r="F1284">
        <v>0</v>
      </c>
      <c r="G1284">
        <v>183000</v>
      </c>
      <c r="H1284" t="s">
        <v>16</v>
      </c>
      <c r="I1284" t="s">
        <v>2802</v>
      </c>
      <c r="J1284" t="s">
        <v>2803</v>
      </c>
      <c r="K1284" t="s">
        <v>17</v>
      </c>
      <c r="L1284" t="s">
        <v>2804</v>
      </c>
      <c r="M1284" t="s">
        <v>18</v>
      </c>
      <c r="N1284">
        <v>0</v>
      </c>
    </row>
    <row r="1285" spans="1:14" x14ac:dyDescent="0.25">
      <c r="A1285" t="s">
        <v>41</v>
      </c>
      <c r="B1285" t="s">
        <v>5982</v>
      </c>
      <c r="C1285">
        <v>100000</v>
      </c>
      <c r="D1285" t="s">
        <v>16</v>
      </c>
      <c r="E1285">
        <v>0</v>
      </c>
      <c r="F1285">
        <v>0</v>
      </c>
      <c r="G1285">
        <v>100000</v>
      </c>
      <c r="H1285" t="s">
        <v>16</v>
      </c>
      <c r="I1285" t="s">
        <v>8881</v>
      </c>
      <c r="J1285" t="s">
        <v>17</v>
      </c>
      <c r="K1285" t="s">
        <v>17</v>
      </c>
      <c r="L1285" t="s">
        <v>8882</v>
      </c>
      <c r="M1285" t="s">
        <v>18</v>
      </c>
      <c r="N1285">
        <v>0</v>
      </c>
    </row>
    <row r="1286" spans="1:14" x14ac:dyDescent="0.25">
      <c r="A1286" t="s">
        <v>41</v>
      </c>
      <c r="B1286" t="s">
        <v>5983</v>
      </c>
      <c r="C1286">
        <v>100000</v>
      </c>
      <c r="D1286" t="s">
        <v>16</v>
      </c>
      <c r="E1286">
        <v>0</v>
      </c>
      <c r="F1286">
        <v>0</v>
      </c>
      <c r="G1286">
        <v>100000</v>
      </c>
      <c r="H1286" t="s">
        <v>16</v>
      </c>
      <c r="I1286" t="s">
        <v>8883</v>
      </c>
      <c r="J1286" t="s">
        <v>17</v>
      </c>
      <c r="K1286" t="s">
        <v>17</v>
      </c>
      <c r="L1286" t="s">
        <v>2807</v>
      </c>
      <c r="M1286" t="s">
        <v>18</v>
      </c>
      <c r="N1286">
        <v>0</v>
      </c>
    </row>
    <row r="1287" spans="1:14" x14ac:dyDescent="0.25">
      <c r="A1287" t="s">
        <v>41</v>
      </c>
      <c r="B1287" t="s">
        <v>6021</v>
      </c>
      <c r="C1287">
        <v>100000</v>
      </c>
      <c r="D1287" t="s">
        <v>16</v>
      </c>
      <c r="E1287">
        <v>0</v>
      </c>
      <c r="F1287">
        <v>0</v>
      </c>
      <c r="G1287">
        <v>100000</v>
      </c>
      <c r="H1287" t="s">
        <v>16</v>
      </c>
      <c r="I1287" t="s">
        <v>6026</v>
      </c>
      <c r="J1287" t="s">
        <v>17</v>
      </c>
      <c r="K1287" t="s">
        <v>17</v>
      </c>
      <c r="L1287" t="s">
        <v>8884</v>
      </c>
      <c r="M1287" t="s">
        <v>18</v>
      </c>
      <c r="N1287">
        <v>0</v>
      </c>
    </row>
    <row r="1288" spans="1:14" x14ac:dyDescent="0.25">
      <c r="A1288" t="s">
        <v>41</v>
      </c>
      <c r="B1288" t="s">
        <v>1511</v>
      </c>
      <c r="C1288">
        <v>75000</v>
      </c>
      <c r="D1288" t="s">
        <v>16</v>
      </c>
      <c r="E1288">
        <v>0</v>
      </c>
      <c r="F1288">
        <v>0</v>
      </c>
      <c r="G1288">
        <v>75000</v>
      </c>
      <c r="H1288" t="s">
        <v>16</v>
      </c>
      <c r="I1288" t="s">
        <v>8885</v>
      </c>
      <c r="J1288" t="s">
        <v>17</v>
      </c>
      <c r="K1288" t="s">
        <v>17</v>
      </c>
      <c r="L1288" t="s">
        <v>8886</v>
      </c>
      <c r="M1288" t="s">
        <v>18</v>
      </c>
      <c r="N1288">
        <v>0</v>
      </c>
    </row>
    <row r="1289" spans="1:14" x14ac:dyDescent="0.25">
      <c r="A1289" t="s">
        <v>41</v>
      </c>
      <c r="B1289" t="s">
        <v>1513</v>
      </c>
      <c r="C1289">
        <v>18000</v>
      </c>
      <c r="D1289" t="s">
        <v>16</v>
      </c>
      <c r="E1289">
        <v>38000</v>
      </c>
      <c r="F1289">
        <v>0</v>
      </c>
      <c r="G1289">
        <v>56000</v>
      </c>
      <c r="H1289" t="s">
        <v>16</v>
      </c>
      <c r="I1289" t="s">
        <v>2808</v>
      </c>
      <c r="J1289" t="s">
        <v>2809</v>
      </c>
      <c r="K1289" t="s">
        <v>17</v>
      </c>
      <c r="L1289" t="s">
        <v>6027</v>
      </c>
      <c r="M1289" t="s">
        <v>18</v>
      </c>
      <c r="N1289">
        <v>0</v>
      </c>
    </row>
    <row r="1290" spans="1:14" x14ac:dyDescent="0.25">
      <c r="A1290" t="s">
        <v>41</v>
      </c>
      <c r="B1290" t="s">
        <v>1521</v>
      </c>
      <c r="C1290">
        <v>10000</v>
      </c>
      <c r="D1290" t="s">
        <v>16</v>
      </c>
      <c r="E1290">
        <v>0</v>
      </c>
      <c r="F1290">
        <v>0</v>
      </c>
      <c r="G1290">
        <v>10000</v>
      </c>
      <c r="H1290" t="s">
        <v>16</v>
      </c>
      <c r="I1290" t="s">
        <v>2811</v>
      </c>
      <c r="J1290" t="s">
        <v>17</v>
      </c>
      <c r="K1290" t="s">
        <v>17</v>
      </c>
      <c r="L1290" t="s">
        <v>2810</v>
      </c>
      <c r="M1290" t="s">
        <v>18</v>
      </c>
      <c r="N1290">
        <v>0</v>
      </c>
    </row>
    <row r="1291" spans="1:14" x14ac:dyDescent="0.25">
      <c r="A1291" t="s">
        <v>41</v>
      </c>
      <c r="B1291" t="s">
        <v>1522</v>
      </c>
      <c r="C1291">
        <v>16500</v>
      </c>
      <c r="D1291" t="s">
        <v>16</v>
      </c>
      <c r="E1291">
        <v>4500</v>
      </c>
      <c r="F1291">
        <v>0</v>
      </c>
      <c r="G1291">
        <v>21000</v>
      </c>
      <c r="H1291" t="s">
        <v>16</v>
      </c>
      <c r="I1291" t="s">
        <v>107</v>
      </c>
      <c r="J1291" t="s">
        <v>2813</v>
      </c>
      <c r="K1291" t="s">
        <v>17</v>
      </c>
      <c r="L1291" t="s">
        <v>106</v>
      </c>
      <c r="M1291" t="s">
        <v>18</v>
      </c>
      <c r="N1291">
        <v>0</v>
      </c>
    </row>
    <row r="1292" spans="1:14" x14ac:dyDescent="0.25">
      <c r="A1292" t="s">
        <v>41</v>
      </c>
      <c r="B1292" t="s">
        <v>1523</v>
      </c>
      <c r="C1292">
        <v>305000</v>
      </c>
      <c r="D1292" t="s">
        <v>16</v>
      </c>
      <c r="E1292">
        <v>27000</v>
      </c>
      <c r="F1292">
        <v>0</v>
      </c>
      <c r="G1292">
        <v>332000</v>
      </c>
      <c r="H1292" t="s">
        <v>16</v>
      </c>
      <c r="I1292" t="s">
        <v>8887</v>
      </c>
      <c r="J1292" t="s">
        <v>8888</v>
      </c>
      <c r="K1292" t="s">
        <v>17</v>
      </c>
      <c r="L1292" t="s">
        <v>8889</v>
      </c>
      <c r="M1292" t="s">
        <v>18</v>
      </c>
      <c r="N1292">
        <v>0</v>
      </c>
    </row>
    <row r="1293" spans="1:14" x14ac:dyDescent="0.25">
      <c r="A1293" t="s">
        <v>41</v>
      </c>
      <c r="B1293" t="s">
        <v>1524</v>
      </c>
      <c r="C1293">
        <v>96000</v>
      </c>
      <c r="D1293" t="s">
        <v>16</v>
      </c>
      <c r="E1293">
        <v>0</v>
      </c>
      <c r="F1293">
        <v>0</v>
      </c>
      <c r="G1293">
        <v>96000</v>
      </c>
      <c r="H1293" t="s">
        <v>16</v>
      </c>
      <c r="I1293" t="s">
        <v>5215</v>
      </c>
      <c r="J1293" t="s">
        <v>17</v>
      </c>
      <c r="K1293" t="s">
        <v>17</v>
      </c>
      <c r="L1293" t="s">
        <v>5216</v>
      </c>
      <c r="M1293" t="s">
        <v>18</v>
      </c>
      <c r="N1293">
        <v>0</v>
      </c>
    </row>
    <row r="1294" spans="1:14" x14ac:dyDescent="0.25">
      <c r="A1294" t="s">
        <v>41</v>
      </c>
      <c r="B1294" t="s">
        <v>1526</v>
      </c>
      <c r="C1294">
        <v>38000</v>
      </c>
      <c r="D1294" t="s">
        <v>16</v>
      </c>
      <c r="E1294">
        <v>42000</v>
      </c>
      <c r="F1294">
        <v>0</v>
      </c>
      <c r="G1294">
        <v>80000</v>
      </c>
      <c r="H1294" t="s">
        <v>16</v>
      </c>
      <c r="I1294" t="s">
        <v>5217</v>
      </c>
      <c r="J1294" t="s">
        <v>2814</v>
      </c>
      <c r="K1294" t="s">
        <v>17</v>
      </c>
      <c r="L1294" t="s">
        <v>5218</v>
      </c>
      <c r="M1294" t="s">
        <v>18</v>
      </c>
      <c r="N1294">
        <v>0</v>
      </c>
    </row>
    <row r="1295" spans="1:14" x14ac:dyDescent="0.25">
      <c r="A1295" t="s">
        <v>41</v>
      </c>
      <c r="B1295" t="s">
        <v>291</v>
      </c>
      <c r="C1295">
        <v>86000</v>
      </c>
      <c r="D1295" t="s">
        <v>16</v>
      </c>
      <c r="E1295">
        <v>0</v>
      </c>
      <c r="F1295">
        <v>0</v>
      </c>
      <c r="G1295">
        <v>86000</v>
      </c>
      <c r="H1295" t="s">
        <v>16</v>
      </c>
      <c r="I1295" t="s">
        <v>2815</v>
      </c>
      <c r="J1295" t="s">
        <v>17</v>
      </c>
      <c r="K1295" t="s">
        <v>17</v>
      </c>
      <c r="L1295" t="s">
        <v>2816</v>
      </c>
      <c r="M1295" t="s">
        <v>18</v>
      </c>
      <c r="N1295">
        <v>0</v>
      </c>
    </row>
    <row r="1296" spans="1:14" x14ac:dyDescent="0.25">
      <c r="A1296" t="s">
        <v>41</v>
      </c>
      <c r="B1296" t="s">
        <v>1529</v>
      </c>
      <c r="C1296">
        <v>44000</v>
      </c>
      <c r="D1296" t="s">
        <v>16</v>
      </c>
      <c r="E1296">
        <v>500</v>
      </c>
      <c r="F1296">
        <v>0</v>
      </c>
      <c r="G1296">
        <v>44500</v>
      </c>
      <c r="H1296" t="s">
        <v>16</v>
      </c>
      <c r="I1296" t="s">
        <v>2819</v>
      </c>
      <c r="J1296" t="s">
        <v>2822</v>
      </c>
      <c r="K1296" t="s">
        <v>17</v>
      </c>
      <c r="L1296" t="s">
        <v>2820</v>
      </c>
      <c r="M1296" t="s">
        <v>18</v>
      </c>
      <c r="N1296">
        <v>0</v>
      </c>
    </row>
    <row r="1297" spans="1:14" x14ac:dyDescent="0.25">
      <c r="A1297" t="s">
        <v>41</v>
      </c>
      <c r="B1297" t="s">
        <v>2678</v>
      </c>
      <c r="C1297">
        <v>1100</v>
      </c>
      <c r="D1297" t="s">
        <v>16</v>
      </c>
      <c r="E1297">
        <v>0</v>
      </c>
      <c r="F1297">
        <v>0</v>
      </c>
      <c r="G1297">
        <v>1100</v>
      </c>
      <c r="H1297" t="s">
        <v>16</v>
      </c>
      <c r="I1297" t="s">
        <v>2824</v>
      </c>
      <c r="J1297" t="s">
        <v>17</v>
      </c>
      <c r="K1297" t="s">
        <v>17</v>
      </c>
      <c r="L1297" t="s">
        <v>2825</v>
      </c>
      <c r="M1297" t="s">
        <v>18</v>
      </c>
      <c r="N1297">
        <v>0</v>
      </c>
    </row>
    <row r="1298" spans="1:14" x14ac:dyDescent="0.25">
      <c r="A1298" t="s">
        <v>41</v>
      </c>
      <c r="B1298" t="s">
        <v>1534</v>
      </c>
      <c r="C1298">
        <v>5000</v>
      </c>
      <c r="D1298" t="s">
        <v>16</v>
      </c>
      <c r="E1298">
        <v>0</v>
      </c>
      <c r="F1298">
        <v>0</v>
      </c>
      <c r="G1298">
        <v>5000</v>
      </c>
      <c r="H1298" t="s">
        <v>16</v>
      </c>
      <c r="I1298" t="s">
        <v>2827</v>
      </c>
      <c r="J1298" t="s">
        <v>17</v>
      </c>
      <c r="K1298" t="s">
        <v>17</v>
      </c>
      <c r="L1298" t="s">
        <v>2826</v>
      </c>
      <c r="M1298" t="s">
        <v>18</v>
      </c>
      <c r="N1298">
        <v>0</v>
      </c>
    </row>
    <row r="1299" spans="1:14" x14ac:dyDescent="0.25">
      <c r="A1299" t="s">
        <v>41</v>
      </c>
      <c r="B1299" t="s">
        <v>1536</v>
      </c>
      <c r="C1299">
        <v>5000</v>
      </c>
      <c r="D1299" t="s">
        <v>16</v>
      </c>
      <c r="E1299">
        <v>0</v>
      </c>
      <c r="F1299">
        <v>0</v>
      </c>
      <c r="G1299">
        <v>5000</v>
      </c>
      <c r="H1299" t="s">
        <v>16</v>
      </c>
      <c r="I1299" t="s">
        <v>2828</v>
      </c>
      <c r="J1299" t="s">
        <v>17</v>
      </c>
      <c r="K1299" t="s">
        <v>17</v>
      </c>
      <c r="L1299" t="s">
        <v>2830</v>
      </c>
      <c r="M1299" t="s">
        <v>18</v>
      </c>
      <c r="N1299">
        <v>0</v>
      </c>
    </row>
    <row r="1300" spans="1:14" x14ac:dyDescent="0.25">
      <c r="A1300" t="s">
        <v>41</v>
      </c>
      <c r="B1300" t="s">
        <v>6022</v>
      </c>
      <c r="C1300">
        <v>39000</v>
      </c>
      <c r="D1300" t="s">
        <v>16</v>
      </c>
      <c r="E1300">
        <v>7000</v>
      </c>
      <c r="F1300">
        <v>0</v>
      </c>
      <c r="G1300">
        <v>46000</v>
      </c>
      <c r="H1300" t="s">
        <v>16</v>
      </c>
      <c r="I1300" t="s">
        <v>2829</v>
      </c>
      <c r="J1300" t="s">
        <v>2833</v>
      </c>
      <c r="K1300" t="s">
        <v>17</v>
      </c>
      <c r="L1300" t="s">
        <v>2831</v>
      </c>
      <c r="M1300" t="s">
        <v>18</v>
      </c>
      <c r="N1300">
        <v>0</v>
      </c>
    </row>
    <row r="1301" spans="1:14" x14ac:dyDescent="0.25">
      <c r="A1301" t="s">
        <v>41</v>
      </c>
      <c r="B1301" t="s">
        <v>6023</v>
      </c>
      <c r="C1301">
        <v>16000</v>
      </c>
      <c r="D1301" t="s">
        <v>16</v>
      </c>
      <c r="E1301">
        <v>500</v>
      </c>
      <c r="F1301">
        <v>0</v>
      </c>
      <c r="G1301">
        <v>16500</v>
      </c>
      <c r="H1301" t="s">
        <v>16</v>
      </c>
      <c r="I1301" t="s">
        <v>2832</v>
      </c>
      <c r="J1301" t="s">
        <v>2836</v>
      </c>
      <c r="K1301" t="s">
        <v>17</v>
      </c>
      <c r="L1301" t="s">
        <v>2834</v>
      </c>
      <c r="M1301" t="s">
        <v>18</v>
      </c>
      <c r="N1301">
        <v>0</v>
      </c>
    </row>
    <row r="1302" spans="1:14" x14ac:dyDescent="0.25">
      <c r="A1302" t="s">
        <v>41</v>
      </c>
      <c r="B1302" t="s">
        <v>1538</v>
      </c>
      <c r="C1302">
        <v>9000</v>
      </c>
      <c r="D1302" t="s">
        <v>16</v>
      </c>
      <c r="E1302">
        <v>3000</v>
      </c>
      <c r="F1302">
        <v>0</v>
      </c>
      <c r="G1302">
        <v>12000</v>
      </c>
      <c r="H1302" t="s">
        <v>16</v>
      </c>
      <c r="I1302" t="s">
        <v>2835</v>
      </c>
      <c r="J1302" t="s">
        <v>201</v>
      </c>
      <c r="K1302" t="s">
        <v>17</v>
      </c>
      <c r="L1302" t="s">
        <v>202</v>
      </c>
      <c r="M1302" t="s">
        <v>18</v>
      </c>
      <c r="N1302">
        <v>0</v>
      </c>
    </row>
    <row r="1303" spans="1:14" x14ac:dyDescent="0.25">
      <c r="A1303" t="s">
        <v>41</v>
      </c>
      <c r="B1303" t="s">
        <v>2686</v>
      </c>
      <c r="C1303">
        <v>9000</v>
      </c>
      <c r="D1303" t="s">
        <v>16</v>
      </c>
      <c r="E1303">
        <v>0</v>
      </c>
      <c r="F1303">
        <v>0</v>
      </c>
      <c r="G1303">
        <v>9000</v>
      </c>
      <c r="H1303" t="s">
        <v>16</v>
      </c>
      <c r="I1303" t="s">
        <v>293</v>
      </c>
      <c r="J1303" t="s">
        <v>17</v>
      </c>
      <c r="K1303" t="s">
        <v>17</v>
      </c>
      <c r="L1303" t="s">
        <v>292</v>
      </c>
      <c r="M1303" t="s">
        <v>18</v>
      </c>
      <c r="N1303">
        <v>0</v>
      </c>
    </row>
    <row r="1304" spans="1:14" x14ac:dyDescent="0.25">
      <c r="A1304" t="s">
        <v>41</v>
      </c>
      <c r="B1304" t="s">
        <v>1542</v>
      </c>
      <c r="C1304">
        <v>11000</v>
      </c>
      <c r="D1304" t="s">
        <v>16</v>
      </c>
      <c r="E1304">
        <v>1000</v>
      </c>
      <c r="F1304">
        <v>0</v>
      </c>
      <c r="G1304">
        <v>12000</v>
      </c>
      <c r="H1304" t="s">
        <v>16</v>
      </c>
      <c r="I1304" t="s">
        <v>2837</v>
      </c>
      <c r="J1304" t="s">
        <v>2838</v>
      </c>
      <c r="K1304" t="s">
        <v>17</v>
      </c>
      <c r="L1304" t="s">
        <v>2839</v>
      </c>
      <c r="M1304" t="s">
        <v>18</v>
      </c>
      <c r="N1304">
        <v>0</v>
      </c>
    </row>
    <row r="1305" spans="1:14" x14ac:dyDescent="0.25">
      <c r="A1305" t="s">
        <v>41</v>
      </c>
      <c r="B1305" t="s">
        <v>1545</v>
      </c>
      <c r="C1305">
        <v>1000</v>
      </c>
      <c r="D1305" t="s">
        <v>16</v>
      </c>
      <c r="E1305">
        <v>0</v>
      </c>
      <c r="F1305">
        <v>0</v>
      </c>
      <c r="G1305">
        <v>1000</v>
      </c>
      <c r="H1305" t="s">
        <v>16</v>
      </c>
      <c r="I1305" t="s">
        <v>2840</v>
      </c>
      <c r="J1305" t="s">
        <v>17</v>
      </c>
      <c r="K1305" t="s">
        <v>17</v>
      </c>
      <c r="L1305" t="s">
        <v>2841</v>
      </c>
      <c r="M1305" t="s">
        <v>18</v>
      </c>
      <c r="N1305">
        <v>0</v>
      </c>
    </row>
    <row r="1306" spans="1:14" x14ac:dyDescent="0.25">
      <c r="A1306" t="s">
        <v>41</v>
      </c>
      <c r="B1306" t="s">
        <v>1546</v>
      </c>
      <c r="C1306">
        <v>5000</v>
      </c>
      <c r="D1306" t="s">
        <v>16</v>
      </c>
      <c r="E1306">
        <v>0</v>
      </c>
      <c r="F1306">
        <v>0</v>
      </c>
      <c r="G1306">
        <v>5000</v>
      </c>
      <c r="H1306" t="s">
        <v>16</v>
      </c>
      <c r="I1306" t="s">
        <v>2842</v>
      </c>
      <c r="J1306" t="s">
        <v>17</v>
      </c>
      <c r="K1306" t="s">
        <v>17</v>
      </c>
      <c r="L1306" t="s">
        <v>2843</v>
      </c>
      <c r="M1306" t="s">
        <v>18</v>
      </c>
      <c r="N1306">
        <v>0</v>
      </c>
    </row>
    <row r="1307" spans="1:14" x14ac:dyDescent="0.25">
      <c r="A1307" t="s">
        <v>41</v>
      </c>
      <c r="B1307" t="s">
        <v>168</v>
      </c>
      <c r="C1307">
        <v>3100</v>
      </c>
      <c r="D1307" t="s">
        <v>16</v>
      </c>
      <c r="E1307">
        <v>7700</v>
      </c>
      <c r="F1307">
        <v>0</v>
      </c>
      <c r="G1307">
        <v>10800</v>
      </c>
      <c r="H1307" t="s">
        <v>16</v>
      </c>
      <c r="I1307" t="s">
        <v>2847</v>
      </c>
      <c r="J1307" t="s">
        <v>400</v>
      </c>
      <c r="K1307" t="s">
        <v>17</v>
      </c>
      <c r="L1307" t="s">
        <v>2848</v>
      </c>
      <c r="M1307" t="s">
        <v>18</v>
      </c>
      <c r="N1307">
        <v>0</v>
      </c>
    </row>
    <row r="1308" spans="1:14" x14ac:dyDescent="0.25">
      <c r="A1308" t="s">
        <v>41</v>
      </c>
      <c r="B1308" t="s">
        <v>5984</v>
      </c>
      <c r="C1308">
        <v>18000</v>
      </c>
      <c r="D1308" t="s">
        <v>16</v>
      </c>
      <c r="E1308">
        <v>0</v>
      </c>
      <c r="F1308">
        <v>0</v>
      </c>
      <c r="G1308">
        <v>18000</v>
      </c>
      <c r="H1308" t="s">
        <v>16</v>
      </c>
      <c r="I1308" t="s">
        <v>2850</v>
      </c>
      <c r="J1308" t="s">
        <v>17</v>
      </c>
      <c r="K1308" t="s">
        <v>17</v>
      </c>
      <c r="L1308" t="s">
        <v>2851</v>
      </c>
      <c r="M1308" t="s">
        <v>18</v>
      </c>
      <c r="N1308">
        <v>0</v>
      </c>
    </row>
    <row r="1309" spans="1:14" x14ac:dyDescent="0.25">
      <c r="A1309" t="s">
        <v>41</v>
      </c>
      <c r="B1309" t="s">
        <v>5985</v>
      </c>
      <c r="C1309">
        <v>22550</v>
      </c>
      <c r="D1309" t="s">
        <v>16</v>
      </c>
      <c r="E1309">
        <v>0</v>
      </c>
      <c r="F1309">
        <v>0</v>
      </c>
      <c r="G1309">
        <v>22550</v>
      </c>
      <c r="H1309" t="s">
        <v>16</v>
      </c>
      <c r="I1309" t="s">
        <v>2853</v>
      </c>
      <c r="J1309" t="s">
        <v>17</v>
      </c>
      <c r="K1309" t="s">
        <v>17</v>
      </c>
      <c r="L1309" t="s">
        <v>2852</v>
      </c>
      <c r="M1309" t="s">
        <v>18</v>
      </c>
      <c r="N1309">
        <v>0</v>
      </c>
    </row>
    <row r="1310" spans="1:14" x14ac:dyDescent="0.25">
      <c r="A1310" t="s">
        <v>41</v>
      </c>
      <c r="B1310" t="s">
        <v>6024</v>
      </c>
      <c r="C1310">
        <v>5000</v>
      </c>
      <c r="D1310" t="s">
        <v>16</v>
      </c>
      <c r="E1310">
        <v>0</v>
      </c>
      <c r="F1310">
        <v>0</v>
      </c>
      <c r="G1310">
        <v>5000</v>
      </c>
      <c r="H1310" t="s">
        <v>16</v>
      </c>
      <c r="I1310" t="s">
        <v>2854</v>
      </c>
      <c r="J1310" t="s">
        <v>17</v>
      </c>
      <c r="K1310" t="s">
        <v>17</v>
      </c>
      <c r="L1310" t="s">
        <v>2855</v>
      </c>
      <c r="M1310" t="s">
        <v>18</v>
      </c>
      <c r="N1310">
        <v>0</v>
      </c>
    </row>
    <row r="1311" spans="1:14" x14ac:dyDescent="0.25">
      <c r="A1311" t="s">
        <v>41</v>
      </c>
      <c r="B1311" t="s">
        <v>1560</v>
      </c>
      <c r="C1311">
        <v>1000</v>
      </c>
      <c r="D1311" t="s">
        <v>16</v>
      </c>
      <c r="E1311">
        <v>7000</v>
      </c>
      <c r="F1311">
        <v>0</v>
      </c>
      <c r="G1311">
        <v>8000</v>
      </c>
      <c r="H1311" t="s">
        <v>16</v>
      </c>
      <c r="I1311" t="s">
        <v>132</v>
      </c>
      <c r="J1311" t="s">
        <v>2856</v>
      </c>
      <c r="K1311" t="s">
        <v>17</v>
      </c>
      <c r="L1311" t="s">
        <v>131</v>
      </c>
      <c r="M1311" t="s">
        <v>18</v>
      </c>
      <c r="N1311">
        <v>0</v>
      </c>
    </row>
    <row r="1312" spans="1:14" x14ac:dyDescent="0.25">
      <c r="A1312" t="s">
        <v>41</v>
      </c>
      <c r="B1312" t="s">
        <v>69</v>
      </c>
      <c r="C1312">
        <v>210000</v>
      </c>
      <c r="D1312" t="s">
        <v>16</v>
      </c>
      <c r="E1312">
        <v>5600</v>
      </c>
      <c r="F1312">
        <v>0</v>
      </c>
      <c r="G1312">
        <v>215600</v>
      </c>
      <c r="H1312" t="s">
        <v>16</v>
      </c>
      <c r="I1312" t="s">
        <v>2857</v>
      </c>
      <c r="J1312" t="s">
        <v>2859</v>
      </c>
      <c r="K1312" t="s">
        <v>17</v>
      </c>
      <c r="L1312" t="s">
        <v>2858</v>
      </c>
      <c r="M1312" t="s">
        <v>18</v>
      </c>
      <c r="N1312">
        <v>0</v>
      </c>
    </row>
    <row r="1313" spans="1:14" x14ac:dyDescent="0.25">
      <c r="A1313" t="s">
        <v>41</v>
      </c>
      <c r="B1313" t="s">
        <v>1574</v>
      </c>
      <c r="C1313">
        <v>27000</v>
      </c>
      <c r="D1313" t="s">
        <v>16</v>
      </c>
      <c r="E1313">
        <v>0</v>
      </c>
      <c r="F1313">
        <v>0</v>
      </c>
      <c r="G1313">
        <v>27000</v>
      </c>
      <c r="H1313" t="s">
        <v>16</v>
      </c>
      <c r="I1313" t="s">
        <v>2860</v>
      </c>
      <c r="J1313" t="s">
        <v>17</v>
      </c>
      <c r="K1313" t="s">
        <v>17</v>
      </c>
      <c r="L1313" t="s">
        <v>2862</v>
      </c>
      <c r="M1313" t="s">
        <v>18</v>
      </c>
      <c r="N1313">
        <v>0</v>
      </c>
    </row>
    <row r="1314" spans="1:14" x14ac:dyDescent="0.25">
      <c r="A1314" t="s">
        <v>41</v>
      </c>
      <c r="B1314" t="s">
        <v>1577</v>
      </c>
      <c r="C1314">
        <v>1000</v>
      </c>
      <c r="D1314" t="s">
        <v>16</v>
      </c>
      <c r="E1314">
        <v>0</v>
      </c>
      <c r="F1314">
        <v>0</v>
      </c>
      <c r="G1314">
        <v>1000</v>
      </c>
      <c r="H1314" t="s">
        <v>16</v>
      </c>
      <c r="I1314" t="s">
        <v>2861</v>
      </c>
      <c r="J1314" t="s">
        <v>17</v>
      </c>
      <c r="K1314" t="s">
        <v>17</v>
      </c>
      <c r="L1314" t="s">
        <v>2863</v>
      </c>
      <c r="M1314" t="s">
        <v>18</v>
      </c>
      <c r="N1314">
        <v>0</v>
      </c>
    </row>
    <row r="1315" spans="1:14" x14ac:dyDescent="0.25">
      <c r="A1315" t="s">
        <v>41</v>
      </c>
      <c r="B1315" t="s">
        <v>1583</v>
      </c>
      <c r="C1315">
        <v>1000</v>
      </c>
      <c r="D1315" t="s">
        <v>16</v>
      </c>
      <c r="E1315">
        <v>0</v>
      </c>
      <c r="F1315">
        <v>0</v>
      </c>
      <c r="G1315">
        <v>1000</v>
      </c>
      <c r="H1315" t="s">
        <v>16</v>
      </c>
      <c r="I1315" t="s">
        <v>6028</v>
      </c>
      <c r="J1315" t="s">
        <v>17</v>
      </c>
      <c r="K1315" t="s">
        <v>17</v>
      </c>
      <c r="L1315" t="s">
        <v>6029</v>
      </c>
      <c r="M1315" t="s">
        <v>18</v>
      </c>
      <c r="N1315">
        <v>0</v>
      </c>
    </row>
    <row r="1316" spans="1:14" x14ac:dyDescent="0.25">
      <c r="A1316" t="s">
        <v>41</v>
      </c>
      <c r="B1316" t="s">
        <v>1586</v>
      </c>
      <c r="C1316">
        <v>7000</v>
      </c>
      <c r="D1316" t="s">
        <v>16</v>
      </c>
      <c r="E1316">
        <v>0</v>
      </c>
      <c r="F1316">
        <v>0</v>
      </c>
      <c r="G1316">
        <v>7000</v>
      </c>
      <c r="H1316" t="s">
        <v>16</v>
      </c>
      <c r="I1316" t="s">
        <v>357</v>
      </c>
      <c r="J1316" t="s">
        <v>17</v>
      </c>
      <c r="K1316" t="s">
        <v>17</v>
      </c>
      <c r="L1316" t="s">
        <v>356</v>
      </c>
      <c r="M1316" t="s">
        <v>18</v>
      </c>
      <c r="N1316">
        <v>0</v>
      </c>
    </row>
    <row r="1317" spans="1:14" x14ac:dyDescent="0.25">
      <c r="A1317" t="s">
        <v>41</v>
      </c>
      <c r="B1317" t="s">
        <v>1590</v>
      </c>
      <c r="C1317">
        <v>10000</v>
      </c>
      <c r="D1317" t="s">
        <v>16</v>
      </c>
      <c r="E1317">
        <v>0</v>
      </c>
      <c r="F1317">
        <v>0</v>
      </c>
      <c r="G1317">
        <v>10000</v>
      </c>
      <c r="H1317" t="s">
        <v>16</v>
      </c>
      <c r="I1317" t="s">
        <v>2866</v>
      </c>
      <c r="J1317" t="s">
        <v>17</v>
      </c>
      <c r="K1317" t="s">
        <v>17</v>
      </c>
      <c r="L1317" t="s">
        <v>2868</v>
      </c>
      <c r="M1317" t="s">
        <v>18</v>
      </c>
      <c r="N1317">
        <v>0</v>
      </c>
    </row>
    <row r="1318" spans="1:14" x14ac:dyDescent="0.25">
      <c r="A1318" t="s">
        <v>41</v>
      </c>
      <c r="B1318" t="s">
        <v>1601</v>
      </c>
      <c r="C1318">
        <v>4000</v>
      </c>
      <c r="D1318" t="s">
        <v>16</v>
      </c>
      <c r="E1318">
        <v>0</v>
      </c>
      <c r="F1318">
        <v>0</v>
      </c>
      <c r="G1318">
        <v>4000</v>
      </c>
      <c r="H1318" t="s">
        <v>16</v>
      </c>
      <c r="I1318" t="s">
        <v>2867</v>
      </c>
      <c r="J1318" t="s">
        <v>17</v>
      </c>
      <c r="K1318" t="s">
        <v>17</v>
      </c>
      <c r="L1318" t="s">
        <v>364</v>
      </c>
      <c r="M1318" t="s">
        <v>18</v>
      </c>
      <c r="N1318">
        <v>0</v>
      </c>
    </row>
    <row r="1319" spans="1:14" x14ac:dyDescent="0.25">
      <c r="A1319" t="s">
        <v>41</v>
      </c>
      <c r="B1319" t="s">
        <v>5986</v>
      </c>
      <c r="C1319">
        <v>32000</v>
      </c>
      <c r="D1319" t="s">
        <v>16</v>
      </c>
      <c r="E1319">
        <v>0</v>
      </c>
      <c r="F1319">
        <v>0</v>
      </c>
      <c r="G1319">
        <v>32000</v>
      </c>
      <c r="H1319" t="s">
        <v>16</v>
      </c>
      <c r="I1319" t="s">
        <v>363</v>
      </c>
      <c r="J1319" t="s">
        <v>17</v>
      </c>
      <c r="K1319" t="s">
        <v>17</v>
      </c>
      <c r="L1319" t="s">
        <v>2869</v>
      </c>
      <c r="M1319" t="s">
        <v>18</v>
      </c>
      <c r="N1319">
        <v>0</v>
      </c>
    </row>
    <row r="1320" spans="1:14" x14ac:dyDescent="0.25">
      <c r="A1320" t="s">
        <v>41</v>
      </c>
      <c r="B1320" t="s">
        <v>5773</v>
      </c>
      <c r="C1320">
        <v>1000</v>
      </c>
      <c r="D1320" t="s">
        <v>16</v>
      </c>
      <c r="E1320">
        <v>0</v>
      </c>
      <c r="F1320">
        <v>0</v>
      </c>
      <c r="G1320">
        <v>1000</v>
      </c>
      <c r="H1320" t="s">
        <v>16</v>
      </c>
      <c r="I1320" t="s">
        <v>2870</v>
      </c>
      <c r="J1320" t="s">
        <v>17</v>
      </c>
      <c r="K1320" t="s">
        <v>17</v>
      </c>
      <c r="L1320" t="s">
        <v>5219</v>
      </c>
      <c r="M1320" t="s">
        <v>18</v>
      </c>
      <c r="N1320">
        <v>0</v>
      </c>
    </row>
    <row r="1321" spans="1:14" x14ac:dyDescent="0.25">
      <c r="A1321" t="s">
        <v>41</v>
      </c>
      <c r="B1321" t="s">
        <v>1611</v>
      </c>
      <c r="C1321">
        <v>100</v>
      </c>
      <c r="D1321" t="s">
        <v>16</v>
      </c>
      <c r="E1321">
        <v>0</v>
      </c>
      <c r="F1321">
        <v>0</v>
      </c>
      <c r="G1321">
        <v>100</v>
      </c>
      <c r="H1321" t="s">
        <v>16</v>
      </c>
      <c r="I1321" t="s">
        <v>5220</v>
      </c>
      <c r="J1321" t="s">
        <v>17</v>
      </c>
      <c r="K1321" t="s">
        <v>17</v>
      </c>
      <c r="L1321" t="s">
        <v>5221</v>
      </c>
      <c r="M1321" t="s">
        <v>18</v>
      </c>
      <c r="N1321">
        <v>0</v>
      </c>
    </row>
    <row r="1322" spans="1:14" x14ac:dyDescent="0.25">
      <c r="A1322" t="s">
        <v>41</v>
      </c>
      <c r="B1322" t="s">
        <v>1614</v>
      </c>
      <c r="C1322">
        <v>18500</v>
      </c>
      <c r="D1322" t="s">
        <v>16</v>
      </c>
      <c r="E1322">
        <v>0</v>
      </c>
      <c r="F1322">
        <v>0</v>
      </c>
      <c r="G1322">
        <v>18500</v>
      </c>
      <c r="H1322" t="s">
        <v>16</v>
      </c>
      <c r="I1322" t="s">
        <v>5222</v>
      </c>
      <c r="J1322" t="s">
        <v>17</v>
      </c>
      <c r="K1322" t="s">
        <v>17</v>
      </c>
      <c r="L1322" t="s">
        <v>5223</v>
      </c>
      <c r="M1322" t="s">
        <v>18</v>
      </c>
      <c r="N1322">
        <v>0</v>
      </c>
    </row>
    <row r="1323" spans="1:14" x14ac:dyDescent="0.25">
      <c r="A1323" t="s">
        <v>41</v>
      </c>
      <c r="B1323" t="s">
        <v>1617</v>
      </c>
      <c r="C1323">
        <v>9000</v>
      </c>
      <c r="D1323" t="s">
        <v>16</v>
      </c>
      <c r="E1323">
        <v>0</v>
      </c>
      <c r="F1323">
        <v>0</v>
      </c>
      <c r="G1323">
        <v>9000</v>
      </c>
      <c r="H1323" t="s">
        <v>16</v>
      </c>
      <c r="I1323" t="s">
        <v>5093</v>
      </c>
      <c r="J1323" t="s">
        <v>17</v>
      </c>
      <c r="K1323" t="s">
        <v>17</v>
      </c>
      <c r="L1323" t="s">
        <v>7129</v>
      </c>
      <c r="M1323" t="s">
        <v>18</v>
      </c>
      <c r="N1323">
        <v>0</v>
      </c>
    </row>
    <row r="1324" spans="1:14" x14ac:dyDescent="0.25">
      <c r="A1324" t="s">
        <v>41</v>
      </c>
      <c r="B1324" t="s">
        <v>1623</v>
      </c>
      <c r="C1324">
        <v>5000</v>
      </c>
      <c r="D1324" t="s">
        <v>16</v>
      </c>
      <c r="E1324">
        <v>0</v>
      </c>
      <c r="F1324">
        <v>0</v>
      </c>
      <c r="G1324">
        <v>5000</v>
      </c>
      <c r="H1324" t="s">
        <v>16</v>
      </c>
      <c r="I1324" t="s">
        <v>5224</v>
      </c>
      <c r="J1324" t="s">
        <v>17</v>
      </c>
      <c r="K1324" t="s">
        <v>17</v>
      </c>
      <c r="L1324" t="s">
        <v>7130</v>
      </c>
      <c r="M1324" t="s">
        <v>18</v>
      </c>
      <c r="N1324">
        <v>0</v>
      </c>
    </row>
    <row r="1325" spans="1:14" x14ac:dyDescent="0.25">
      <c r="A1325" t="s">
        <v>41</v>
      </c>
      <c r="B1325" t="s">
        <v>1626</v>
      </c>
      <c r="C1325">
        <v>3000</v>
      </c>
      <c r="D1325" t="s">
        <v>16</v>
      </c>
      <c r="E1325">
        <v>4000</v>
      </c>
      <c r="F1325">
        <v>0</v>
      </c>
      <c r="G1325">
        <v>7000</v>
      </c>
      <c r="H1325" t="s">
        <v>16</v>
      </c>
      <c r="I1325" t="s">
        <v>2873</v>
      </c>
      <c r="J1325" t="s">
        <v>2876</v>
      </c>
      <c r="K1325" t="s">
        <v>17</v>
      </c>
      <c r="L1325" t="s">
        <v>2875</v>
      </c>
      <c r="M1325" t="s">
        <v>18</v>
      </c>
      <c r="N1325">
        <v>0</v>
      </c>
    </row>
    <row r="1326" spans="1:14" x14ac:dyDescent="0.25">
      <c r="A1326" t="s">
        <v>41</v>
      </c>
      <c r="B1326" t="s">
        <v>1635</v>
      </c>
      <c r="C1326">
        <v>13000</v>
      </c>
      <c r="D1326" t="s">
        <v>16</v>
      </c>
      <c r="E1326">
        <v>0</v>
      </c>
      <c r="F1326">
        <v>0</v>
      </c>
      <c r="G1326">
        <v>13000</v>
      </c>
      <c r="H1326" t="s">
        <v>16</v>
      </c>
      <c r="I1326" t="s">
        <v>2878</v>
      </c>
      <c r="J1326" t="s">
        <v>17</v>
      </c>
      <c r="K1326" t="s">
        <v>17</v>
      </c>
      <c r="L1326" t="s">
        <v>2879</v>
      </c>
      <c r="M1326" t="s">
        <v>18</v>
      </c>
      <c r="N1326">
        <v>0</v>
      </c>
    </row>
    <row r="1327" spans="1:14" x14ac:dyDescent="0.25">
      <c r="A1327" t="s">
        <v>41</v>
      </c>
      <c r="B1327" t="s">
        <v>1644</v>
      </c>
      <c r="C1327">
        <v>118000</v>
      </c>
      <c r="D1327" t="s">
        <v>16</v>
      </c>
      <c r="E1327">
        <v>51000</v>
      </c>
      <c r="F1327">
        <v>0</v>
      </c>
      <c r="G1327">
        <v>169000</v>
      </c>
      <c r="H1327" t="s">
        <v>16</v>
      </c>
      <c r="I1327" t="s">
        <v>2880</v>
      </c>
      <c r="J1327" t="s">
        <v>2881</v>
      </c>
      <c r="K1327" t="s">
        <v>17</v>
      </c>
      <c r="L1327" t="s">
        <v>2882</v>
      </c>
      <c r="M1327" t="s">
        <v>18</v>
      </c>
      <c r="N1327">
        <v>0</v>
      </c>
    </row>
    <row r="1328" spans="1:14" x14ac:dyDescent="0.25">
      <c r="A1328" t="s">
        <v>41</v>
      </c>
      <c r="B1328" t="s">
        <v>404</v>
      </c>
      <c r="C1328">
        <v>2000</v>
      </c>
      <c r="D1328" t="s">
        <v>16</v>
      </c>
      <c r="E1328">
        <v>0</v>
      </c>
      <c r="F1328">
        <v>0</v>
      </c>
      <c r="G1328">
        <v>2000</v>
      </c>
      <c r="H1328" t="s">
        <v>16</v>
      </c>
      <c r="I1328" t="s">
        <v>2884</v>
      </c>
      <c r="J1328" t="s">
        <v>17</v>
      </c>
      <c r="K1328" t="s">
        <v>17</v>
      </c>
      <c r="L1328" t="s">
        <v>2885</v>
      </c>
      <c r="M1328" t="s">
        <v>18</v>
      </c>
      <c r="N1328">
        <v>0</v>
      </c>
    </row>
    <row r="1329" spans="1:14" x14ac:dyDescent="0.25">
      <c r="A1329" t="s">
        <v>41</v>
      </c>
      <c r="B1329" t="s">
        <v>304</v>
      </c>
      <c r="C1329">
        <v>200000</v>
      </c>
      <c r="D1329" t="s">
        <v>16</v>
      </c>
      <c r="E1329">
        <v>0</v>
      </c>
      <c r="F1329">
        <v>0</v>
      </c>
      <c r="G1329">
        <v>200000</v>
      </c>
      <c r="H1329" t="s">
        <v>16</v>
      </c>
      <c r="I1329" t="s">
        <v>267</v>
      </c>
      <c r="J1329" t="s">
        <v>17</v>
      </c>
      <c r="K1329" t="s">
        <v>17</v>
      </c>
      <c r="L1329" t="s">
        <v>266</v>
      </c>
      <c r="M1329" t="s">
        <v>18</v>
      </c>
      <c r="N1329">
        <v>0</v>
      </c>
    </row>
    <row r="1330" spans="1:14" x14ac:dyDescent="0.25">
      <c r="A1330" t="s">
        <v>41</v>
      </c>
      <c r="B1330" t="s">
        <v>1656</v>
      </c>
      <c r="C1330">
        <v>26000</v>
      </c>
      <c r="D1330" t="s">
        <v>16</v>
      </c>
      <c r="E1330">
        <v>0</v>
      </c>
      <c r="F1330">
        <v>0</v>
      </c>
      <c r="G1330">
        <v>26000</v>
      </c>
      <c r="H1330" t="s">
        <v>16</v>
      </c>
      <c r="I1330" t="s">
        <v>7131</v>
      </c>
      <c r="J1330" t="s">
        <v>17</v>
      </c>
      <c r="K1330" t="s">
        <v>17</v>
      </c>
      <c r="L1330" t="s">
        <v>2887</v>
      </c>
      <c r="M1330" t="s">
        <v>18</v>
      </c>
      <c r="N1330">
        <v>0</v>
      </c>
    </row>
    <row r="1331" spans="1:14" x14ac:dyDescent="0.25">
      <c r="A1331" t="s">
        <v>41</v>
      </c>
      <c r="B1331" t="s">
        <v>274</v>
      </c>
      <c r="C1331">
        <v>17000</v>
      </c>
      <c r="D1331" t="s">
        <v>16</v>
      </c>
      <c r="E1331">
        <v>0</v>
      </c>
      <c r="F1331">
        <v>0</v>
      </c>
      <c r="G1331">
        <v>17000</v>
      </c>
      <c r="H1331" t="s">
        <v>16</v>
      </c>
      <c r="I1331" t="s">
        <v>2888</v>
      </c>
      <c r="J1331" t="s">
        <v>17</v>
      </c>
      <c r="K1331" t="s">
        <v>17</v>
      </c>
      <c r="L1331" t="s">
        <v>7132</v>
      </c>
      <c r="M1331" t="s">
        <v>18</v>
      </c>
      <c r="N1331">
        <v>0</v>
      </c>
    </row>
    <row r="1332" spans="1:14" x14ac:dyDescent="0.25">
      <c r="A1332" t="s">
        <v>41</v>
      </c>
      <c r="B1332" t="s">
        <v>5987</v>
      </c>
      <c r="C1332">
        <v>213000</v>
      </c>
      <c r="D1332" t="s">
        <v>16</v>
      </c>
      <c r="E1332">
        <v>0</v>
      </c>
      <c r="F1332">
        <v>0</v>
      </c>
      <c r="G1332">
        <v>213000</v>
      </c>
      <c r="H1332" t="s">
        <v>16</v>
      </c>
      <c r="I1332" t="s">
        <v>7134</v>
      </c>
      <c r="J1332" t="s">
        <v>17</v>
      </c>
      <c r="K1332" t="s">
        <v>17</v>
      </c>
      <c r="L1332" t="s">
        <v>7133</v>
      </c>
      <c r="M1332" t="s">
        <v>18</v>
      </c>
      <c r="N1332">
        <v>0</v>
      </c>
    </row>
    <row r="1333" spans="1:14" x14ac:dyDescent="0.25">
      <c r="A1333" t="s">
        <v>41</v>
      </c>
      <c r="B1333" t="s">
        <v>5988</v>
      </c>
      <c r="C1333">
        <v>31000</v>
      </c>
      <c r="D1333" t="s">
        <v>16</v>
      </c>
      <c r="E1333">
        <v>0</v>
      </c>
      <c r="F1333">
        <v>0</v>
      </c>
      <c r="G1333">
        <v>31000</v>
      </c>
      <c r="H1333" t="s">
        <v>16</v>
      </c>
      <c r="I1333" t="s">
        <v>7135</v>
      </c>
      <c r="J1333" t="s">
        <v>17</v>
      </c>
      <c r="K1333" t="s">
        <v>17</v>
      </c>
      <c r="L1333" t="s">
        <v>7136</v>
      </c>
      <c r="M1333" t="s">
        <v>18</v>
      </c>
      <c r="N1333">
        <v>0</v>
      </c>
    </row>
    <row r="1334" spans="1:14" x14ac:dyDescent="0.25">
      <c r="A1334" t="s">
        <v>41</v>
      </c>
      <c r="B1334" t="s">
        <v>5989</v>
      </c>
      <c r="C1334">
        <v>20000</v>
      </c>
      <c r="D1334" t="s">
        <v>16</v>
      </c>
      <c r="E1334">
        <v>2000</v>
      </c>
      <c r="F1334">
        <v>0</v>
      </c>
      <c r="G1334">
        <v>22000</v>
      </c>
      <c r="H1334" t="s">
        <v>16</v>
      </c>
      <c r="I1334" t="s">
        <v>7137</v>
      </c>
      <c r="J1334" t="s">
        <v>2893</v>
      </c>
      <c r="K1334" t="s">
        <v>17</v>
      </c>
      <c r="L1334" t="s">
        <v>2891</v>
      </c>
      <c r="M1334" t="s">
        <v>18</v>
      </c>
      <c r="N1334">
        <v>0</v>
      </c>
    </row>
    <row r="1335" spans="1:14" x14ac:dyDescent="0.25">
      <c r="A1335" t="s">
        <v>41</v>
      </c>
      <c r="B1335" t="s">
        <v>6025</v>
      </c>
      <c r="C1335">
        <v>23000</v>
      </c>
      <c r="D1335" t="s">
        <v>16</v>
      </c>
      <c r="E1335">
        <v>3000</v>
      </c>
      <c r="F1335">
        <v>0</v>
      </c>
      <c r="G1335">
        <v>26000</v>
      </c>
      <c r="H1335" t="s">
        <v>16</v>
      </c>
      <c r="I1335" t="s">
        <v>2894</v>
      </c>
      <c r="J1335" t="s">
        <v>2897</v>
      </c>
      <c r="K1335" t="s">
        <v>17</v>
      </c>
      <c r="L1335" t="s">
        <v>2896</v>
      </c>
      <c r="M1335" t="s">
        <v>18</v>
      </c>
      <c r="N1335">
        <v>0</v>
      </c>
    </row>
    <row r="1336" spans="1:14" x14ac:dyDescent="0.25">
      <c r="A1336" t="s">
        <v>41</v>
      </c>
      <c r="B1336" t="s">
        <v>323</v>
      </c>
      <c r="C1336">
        <v>22000</v>
      </c>
      <c r="D1336" t="s">
        <v>16</v>
      </c>
      <c r="E1336">
        <v>0</v>
      </c>
      <c r="F1336">
        <v>0</v>
      </c>
      <c r="G1336">
        <v>22000</v>
      </c>
      <c r="H1336" t="s">
        <v>16</v>
      </c>
      <c r="I1336" t="s">
        <v>2899</v>
      </c>
      <c r="J1336" t="s">
        <v>17</v>
      </c>
      <c r="K1336" t="s">
        <v>17</v>
      </c>
      <c r="L1336" t="s">
        <v>2900</v>
      </c>
      <c r="M1336" t="s">
        <v>18</v>
      </c>
      <c r="N1336">
        <v>0</v>
      </c>
    </row>
    <row r="1337" spans="1:14" x14ac:dyDescent="0.25">
      <c r="A1337" t="s">
        <v>41</v>
      </c>
      <c r="B1337" t="s">
        <v>1683</v>
      </c>
      <c r="C1337">
        <v>12660</v>
      </c>
      <c r="D1337" t="s">
        <v>16</v>
      </c>
      <c r="E1337">
        <v>0</v>
      </c>
      <c r="F1337">
        <v>0</v>
      </c>
      <c r="G1337">
        <v>12660</v>
      </c>
      <c r="H1337" t="s">
        <v>16</v>
      </c>
      <c r="I1337" t="s">
        <v>2902</v>
      </c>
      <c r="J1337" t="s">
        <v>17</v>
      </c>
      <c r="K1337" t="s">
        <v>17</v>
      </c>
      <c r="L1337" t="s">
        <v>2903</v>
      </c>
      <c r="M1337" t="s">
        <v>18</v>
      </c>
      <c r="N1337">
        <v>0</v>
      </c>
    </row>
    <row r="1338" spans="1:14" x14ac:dyDescent="0.25">
      <c r="A1338" t="s">
        <v>41</v>
      </c>
      <c r="B1338" t="s">
        <v>1684</v>
      </c>
      <c r="C1338">
        <v>19000</v>
      </c>
      <c r="D1338" t="s">
        <v>16</v>
      </c>
      <c r="E1338">
        <v>0</v>
      </c>
      <c r="F1338">
        <v>0</v>
      </c>
      <c r="G1338">
        <v>19000</v>
      </c>
      <c r="H1338" t="s">
        <v>16</v>
      </c>
      <c r="I1338" t="s">
        <v>2904</v>
      </c>
      <c r="J1338" t="s">
        <v>17</v>
      </c>
      <c r="K1338" t="s">
        <v>17</v>
      </c>
      <c r="L1338" t="s">
        <v>2905</v>
      </c>
      <c r="M1338" t="s">
        <v>18</v>
      </c>
      <c r="N1338">
        <v>0</v>
      </c>
    </row>
    <row r="1339" spans="1:14" x14ac:dyDescent="0.25">
      <c r="A1339" t="s">
        <v>41</v>
      </c>
      <c r="B1339" t="s">
        <v>222</v>
      </c>
      <c r="C1339">
        <v>7000</v>
      </c>
      <c r="D1339" t="s">
        <v>16</v>
      </c>
      <c r="E1339">
        <v>0</v>
      </c>
      <c r="F1339">
        <v>0</v>
      </c>
      <c r="G1339">
        <v>7000</v>
      </c>
      <c r="H1339" t="s">
        <v>16</v>
      </c>
      <c r="I1339" t="s">
        <v>2907</v>
      </c>
      <c r="J1339" t="s">
        <v>17</v>
      </c>
      <c r="K1339" t="s">
        <v>17</v>
      </c>
      <c r="L1339" t="s">
        <v>2908</v>
      </c>
      <c r="M1339" t="s">
        <v>18</v>
      </c>
      <c r="N1339">
        <v>0</v>
      </c>
    </row>
    <row r="1340" spans="1:14" x14ac:dyDescent="0.25">
      <c r="A1340" t="s">
        <v>41</v>
      </c>
      <c r="B1340" t="s">
        <v>23</v>
      </c>
      <c r="C1340">
        <v>20000</v>
      </c>
      <c r="D1340" t="s">
        <v>16</v>
      </c>
      <c r="E1340">
        <v>0</v>
      </c>
      <c r="F1340">
        <v>0</v>
      </c>
      <c r="G1340">
        <v>20000</v>
      </c>
      <c r="H1340" t="s">
        <v>16</v>
      </c>
      <c r="I1340" t="s">
        <v>2910</v>
      </c>
      <c r="J1340" t="s">
        <v>17</v>
      </c>
      <c r="K1340" t="s">
        <v>17</v>
      </c>
      <c r="L1340" t="s">
        <v>2911</v>
      </c>
      <c r="M1340" t="s">
        <v>18</v>
      </c>
      <c r="N1340">
        <v>0</v>
      </c>
    </row>
    <row r="1341" spans="1:14" x14ac:dyDescent="0.25">
      <c r="A1341" t="s">
        <v>41</v>
      </c>
      <c r="B1341" t="s">
        <v>1687</v>
      </c>
      <c r="C1341">
        <v>22024</v>
      </c>
      <c r="D1341" t="s">
        <v>16</v>
      </c>
      <c r="E1341">
        <v>0</v>
      </c>
      <c r="F1341">
        <v>0</v>
      </c>
      <c r="G1341">
        <v>22024</v>
      </c>
      <c r="H1341" t="s">
        <v>16</v>
      </c>
      <c r="I1341" t="s">
        <v>2913</v>
      </c>
      <c r="J1341" t="s">
        <v>17</v>
      </c>
      <c r="K1341" t="s">
        <v>17</v>
      </c>
      <c r="L1341" t="s">
        <v>2914</v>
      </c>
      <c r="M1341" t="s">
        <v>18</v>
      </c>
      <c r="N1341">
        <v>0</v>
      </c>
    </row>
    <row r="1342" spans="1:14" x14ac:dyDescent="0.25">
      <c r="A1342" t="s">
        <v>41</v>
      </c>
      <c r="B1342" t="s">
        <v>48</v>
      </c>
      <c r="C1342">
        <v>7400</v>
      </c>
      <c r="D1342" t="s">
        <v>16</v>
      </c>
      <c r="E1342">
        <v>0</v>
      </c>
      <c r="F1342">
        <v>0</v>
      </c>
      <c r="G1342">
        <v>7400</v>
      </c>
      <c r="H1342" t="s">
        <v>16</v>
      </c>
      <c r="I1342" t="s">
        <v>2916</v>
      </c>
      <c r="J1342" t="s">
        <v>17</v>
      </c>
      <c r="K1342" t="s">
        <v>17</v>
      </c>
      <c r="L1342" t="s">
        <v>2917</v>
      </c>
      <c r="M1342" t="s">
        <v>18</v>
      </c>
      <c r="N1342">
        <v>0</v>
      </c>
    </row>
    <row r="1343" spans="1:14" x14ac:dyDescent="0.25">
      <c r="A1343" t="s">
        <v>41</v>
      </c>
      <c r="B1343" t="s">
        <v>1694</v>
      </c>
      <c r="C1343">
        <v>50000</v>
      </c>
      <c r="D1343" t="s">
        <v>16</v>
      </c>
      <c r="E1343">
        <v>0</v>
      </c>
      <c r="F1343">
        <v>0</v>
      </c>
      <c r="G1343">
        <v>50000</v>
      </c>
      <c r="H1343" t="s">
        <v>16</v>
      </c>
      <c r="I1343" t="s">
        <v>2918</v>
      </c>
      <c r="J1343" t="s">
        <v>17</v>
      </c>
      <c r="K1343" t="s">
        <v>17</v>
      </c>
      <c r="L1343" t="s">
        <v>2919</v>
      </c>
      <c r="M1343" t="s">
        <v>18</v>
      </c>
      <c r="N1343">
        <v>0</v>
      </c>
    </row>
    <row r="1344" spans="1:14" x14ac:dyDescent="0.25">
      <c r="A1344" t="s">
        <v>41</v>
      </c>
      <c r="B1344" t="s">
        <v>1697</v>
      </c>
      <c r="C1344">
        <v>29400</v>
      </c>
      <c r="D1344" t="s">
        <v>16</v>
      </c>
      <c r="E1344">
        <v>9000</v>
      </c>
      <c r="F1344">
        <v>0</v>
      </c>
      <c r="G1344">
        <v>38400</v>
      </c>
      <c r="H1344" t="s">
        <v>16</v>
      </c>
      <c r="I1344" t="s">
        <v>2920</v>
      </c>
      <c r="J1344" t="s">
        <v>2923</v>
      </c>
      <c r="K1344" t="s">
        <v>17</v>
      </c>
      <c r="L1344" t="s">
        <v>2921</v>
      </c>
      <c r="M1344" t="s">
        <v>18</v>
      </c>
      <c r="N1344">
        <v>0</v>
      </c>
    </row>
    <row r="1345" spans="1:14" x14ac:dyDescent="0.25">
      <c r="A1345" t="s">
        <v>41</v>
      </c>
      <c r="B1345" t="s">
        <v>1715</v>
      </c>
      <c r="C1345">
        <v>3000</v>
      </c>
      <c r="D1345" t="s">
        <v>16</v>
      </c>
      <c r="E1345">
        <v>0</v>
      </c>
      <c r="F1345">
        <v>0</v>
      </c>
      <c r="G1345">
        <v>3000</v>
      </c>
      <c r="H1345" t="s">
        <v>16</v>
      </c>
      <c r="I1345" t="s">
        <v>2924</v>
      </c>
      <c r="J1345" t="s">
        <v>17</v>
      </c>
      <c r="K1345" t="s">
        <v>17</v>
      </c>
      <c r="L1345" t="s">
        <v>2926</v>
      </c>
      <c r="M1345" t="s">
        <v>18</v>
      </c>
      <c r="N1345">
        <v>0</v>
      </c>
    </row>
    <row r="1346" spans="1:14" x14ac:dyDescent="0.25">
      <c r="A1346" t="s">
        <v>41</v>
      </c>
      <c r="B1346" t="s">
        <v>2734</v>
      </c>
      <c r="C1346">
        <v>4000</v>
      </c>
      <c r="D1346" t="s">
        <v>16</v>
      </c>
      <c r="E1346">
        <v>0</v>
      </c>
      <c r="F1346">
        <v>0</v>
      </c>
      <c r="G1346">
        <v>4000</v>
      </c>
      <c r="H1346" t="s">
        <v>16</v>
      </c>
      <c r="I1346" t="s">
        <v>2927</v>
      </c>
      <c r="J1346" t="s">
        <v>17</v>
      </c>
      <c r="K1346" t="s">
        <v>17</v>
      </c>
      <c r="L1346" t="s">
        <v>2928</v>
      </c>
      <c r="M1346" t="s">
        <v>18</v>
      </c>
      <c r="N1346">
        <v>0</v>
      </c>
    </row>
    <row r="1347" spans="1:14" x14ac:dyDescent="0.25">
      <c r="A1347" t="s">
        <v>41</v>
      </c>
      <c r="B1347" t="s">
        <v>2737</v>
      </c>
      <c r="C1347">
        <v>3000</v>
      </c>
      <c r="D1347" t="s">
        <v>16</v>
      </c>
      <c r="E1347">
        <v>3600</v>
      </c>
      <c r="F1347">
        <v>0</v>
      </c>
      <c r="G1347">
        <v>6600</v>
      </c>
      <c r="H1347" t="s">
        <v>16</v>
      </c>
      <c r="I1347" t="s">
        <v>2929</v>
      </c>
      <c r="J1347" t="s">
        <v>2931</v>
      </c>
      <c r="K1347" t="s">
        <v>17</v>
      </c>
      <c r="L1347" t="s">
        <v>2930</v>
      </c>
      <c r="M1347" t="s">
        <v>18</v>
      </c>
      <c r="N1347">
        <v>0</v>
      </c>
    </row>
    <row r="1348" spans="1:14" x14ac:dyDescent="0.25">
      <c r="A1348" t="s">
        <v>41</v>
      </c>
      <c r="B1348" t="s">
        <v>2740</v>
      </c>
      <c r="C1348">
        <v>1000</v>
      </c>
      <c r="D1348" t="s">
        <v>16</v>
      </c>
      <c r="E1348">
        <v>0</v>
      </c>
      <c r="F1348">
        <v>0</v>
      </c>
      <c r="G1348">
        <v>1000</v>
      </c>
      <c r="H1348" t="s">
        <v>16</v>
      </c>
      <c r="I1348" t="s">
        <v>2932</v>
      </c>
      <c r="J1348" t="s">
        <v>17</v>
      </c>
      <c r="K1348" t="s">
        <v>17</v>
      </c>
      <c r="L1348" t="s">
        <v>2934</v>
      </c>
      <c r="M1348" t="s">
        <v>18</v>
      </c>
      <c r="N1348">
        <v>0</v>
      </c>
    </row>
    <row r="1349" spans="1:14" x14ac:dyDescent="0.25">
      <c r="A1349" t="s">
        <v>41</v>
      </c>
      <c r="B1349" t="s">
        <v>1724</v>
      </c>
      <c r="C1349">
        <v>42000</v>
      </c>
      <c r="D1349" t="s">
        <v>16</v>
      </c>
      <c r="E1349">
        <v>0</v>
      </c>
      <c r="F1349">
        <v>0</v>
      </c>
      <c r="G1349">
        <v>42000</v>
      </c>
      <c r="H1349" t="s">
        <v>16</v>
      </c>
      <c r="I1349" t="s">
        <v>2933</v>
      </c>
      <c r="J1349" t="s">
        <v>17</v>
      </c>
      <c r="K1349" t="s">
        <v>17</v>
      </c>
      <c r="L1349" t="s">
        <v>78</v>
      </c>
      <c r="M1349" t="s">
        <v>18</v>
      </c>
      <c r="N1349">
        <v>0</v>
      </c>
    </row>
    <row r="1350" spans="1:14" x14ac:dyDescent="0.25">
      <c r="A1350" t="s">
        <v>41</v>
      </c>
      <c r="B1350" t="s">
        <v>1727</v>
      </c>
      <c r="C1350">
        <v>2100</v>
      </c>
      <c r="D1350" t="s">
        <v>16</v>
      </c>
      <c r="E1350">
        <v>1500</v>
      </c>
      <c r="F1350">
        <v>0</v>
      </c>
      <c r="G1350">
        <v>3600</v>
      </c>
      <c r="H1350" t="s">
        <v>16</v>
      </c>
      <c r="I1350" t="s">
        <v>77</v>
      </c>
      <c r="J1350" t="s">
        <v>140</v>
      </c>
      <c r="K1350" t="s">
        <v>17</v>
      </c>
      <c r="L1350" t="s">
        <v>141</v>
      </c>
      <c r="M1350" t="s">
        <v>18</v>
      </c>
      <c r="N1350">
        <v>0</v>
      </c>
    </row>
    <row r="1351" spans="1:14" x14ac:dyDescent="0.25">
      <c r="A1351" t="s">
        <v>41</v>
      </c>
      <c r="B1351" t="s">
        <v>1730</v>
      </c>
      <c r="C1351">
        <v>2000</v>
      </c>
      <c r="D1351" t="s">
        <v>16</v>
      </c>
      <c r="E1351">
        <v>0</v>
      </c>
      <c r="F1351">
        <v>0</v>
      </c>
      <c r="G1351">
        <v>2000</v>
      </c>
      <c r="H1351" t="s">
        <v>16</v>
      </c>
      <c r="I1351" t="s">
        <v>2936</v>
      </c>
      <c r="J1351" t="s">
        <v>17</v>
      </c>
      <c r="K1351" t="s">
        <v>17</v>
      </c>
      <c r="L1351" t="s">
        <v>2937</v>
      </c>
      <c r="M1351" t="s">
        <v>18</v>
      </c>
      <c r="N1351">
        <v>0</v>
      </c>
    </row>
    <row r="1352" spans="1:14" x14ac:dyDescent="0.25">
      <c r="A1352" t="s">
        <v>41</v>
      </c>
      <c r="B1352" t="s">
        <v>5765</v>
      </c>
      <c r="C1352">
        <v>7000</v>
      </c>
      <c r="D1352" t="s">
        <v>16</v>
      </c>
      <c r="E1352">
        <v>0</v>
      </c>
      <c r="F1352">
        <v>0</v>
      </c>
      <c r="G1352">
        <v>7000</v>
      </c>
      <c r="H1352" t="s">
        <v>16</v>
      </c>
      <c r="I1352" t="s">
        <v>2938</v>
      </c>
      <c r="J1352" t="s">
        <v>17</v>
      </c>
      <c r="K1352" t="s">
        <v>17</v>
      </c>
      <c r="L1352" t="s">
        <v>2939</v>
      </c>
      <c r="M1352" t="s">
        <v>18</v>
      </c>
      <c r="N1352">
        <v>0</v>
      </c>
    </row>
    <row r="1353" spans="1:14" x14ac:dyDescent="0.25">
      <c r="A1353" t="s">
        <v>41</v>
      </c>
      <c r="B1353" t="s">
        <v>5774</v>
      </c>
      <c r="C1353">
        <v>2000</v>
      </c>
      <c r="D1353" t="s">
        <v>16</v>
      </c>
      <c r="E1353">
        <v>0</v>
      </c>
      <c r="F1353">
        <v>0</v>
      </c>
      <c r="G1353">
        <v>2000</v>
      </c>
      <c r="H1353" t="s">
        <v>16</v>
      </c>
      <c r="I1353" t="s">
        <v>2941</v>
      </c>
      <c r="J1353" t="s">
        <v>17</v>
      </c>
      <c r="K1353" t="s">
        <v>17</v>
      </c>
      <c r="L1353" t="s">
        <v>2942</v>
      </c>
      <c r="M1353" t="s">
        <v>18</v>
      </c>
      <c r="N1353">
        <v>0</v>
      </c>
    </row>
    <row r="1354" spans="1:14" x14ac:dyDescent="0.25">
      <c r="A1354" t="s">
        <v>41</v>
      </c>
      <c r="B1354" t="s">
        <v>1743</v>
      </c>
      <c r="C1354">
        <v>5500</v>
      </c>
      <c r="D1354" t="s">
        <v>16</v>
      </c>
      <c r="E1354">
        <v>0</v>
      </c>
      <c r="F1354">
        <v>0</v>
      </c>
      <c r="G1354">
        <v>5500</v>
      </c>
      <c r="H1354" t="s">
        <v>16</v>
      </c>
      <c r="I1354" t="s">
        <v>2943</v>
      </c>
      <c r="J1354" t="s">
        <v>17</v>
      </c>
      <c r="K1354" t="s">
        <v>17</v>
      </c>
      <c r="L1354" t="s">
        <v>2944</v>
      </c>
      <c r="M1354" t="s">
        <v>18</v>
      </c>
      <c r="N1354">
        <v>0</v>
      </c>
    </row>
    <row r="1355" spans="1:14" x14ac:dyDescent="0.25">
      <c r="A1355" t="s">
        <v>41</v>
      </c>
      <c r="B1355" t="s">
        <v>1746</v>
      </c>
      <c r="C1355">
        <v>8500</v>
      </c>
      <c r="D1355" t="s">
        <v>16</v>
      </c>
      <c r="E1355">
        <v>2000</v>
      </c>
      <c r="F1355">
        <v>0</v>
      </c>
      <c r="G1355">
        <v>10500</v>
      </c>
      <c r="H1355" t="s">
        <v>16</v>
      </c>
      <c r="I1355" t="s">
        <v>5225</v>
      </c>
      <c r="J1355" t="s">
        <v>2946</v>
      </c>
      <c r="K1355" t="s">
        <v>17</v>
      </c>
      <c r="L1355" t="s">
        <v>5226</v>
      </c>
      <c r="M1355" t="s">
        <v>18</v>
      </c>
      <c r="N1355">
        <v>0</v>
      </c>
    </row>
    <row r="1356" spans="1:14" x14ac:dyDescent="0.25">
      <c r="A1356" t="s">
        <v>41</v>
      </c>
      <c r="B1356" t="s">
        <v>1755</v>
      </c>
      <c r="C1356">
        <v>23000</v>
      </c>
      <c r="D1356" t="s">
        <v>16</v>
      </c>
      <c r="E1356">
        <v>0</v>
      </c>
      <c r="F1356">
        <v>0</v>
      </c>
      <c r="G1356">
        <v>23000</v>
      </c>
      <c r="H1356" t="s">
        <v>16</v>
      </c>
      <c r="I1356" t="s">
        <v>2947</v>
      </c>
      <c r="J1356" t="s">
        <v>17</v>
      </c>
      <c r="K1356" t="s">
        <v>17</v>
      </c>
      <c r="L1356" t="s">
        <v>5227</v>
      </c>
      <c r="M1356" t="s">
        <v>18</v>
      </c>
      <c r="N1356">
        <v>0</v>
      </c>
    </row>
    <row r="1357" spans="1:14" x14ac:dyDescent="0.25">
      <c r="A1357" t="s">
        <v>41</v>
      </c>
      <c r="B1357" t="s">
        <v>1758</v>
      </c>
      <c r="C1357">
        <v>5000</v>
      </c>
      <c r="D1357" t="s">
        <v>16</v>
      </c>
      <c r="E1357">
        <v>0</v>
      </c>
      <c r="F1357">
        <v>0</v>
      </c>
      <c r="G1357">
        <v>5000</v>
      </c>
      <c r="H1357" t="s">
        <v>16</v>
      </c>
      <c r="I1357" t="s">
        <v>5228</v>
      </c>
      <c r="J1357" t="s">
        <v>17</v>
      </c>
      <c r="K1357" t="s">
        <v>17</v>
      </c>
      <c r="L1357" t="s">
        <v>2945</v>
      </c>
      <c r="M1357" t="s">
        <v>18</v>
      </c>
      <c r="N1357">
        <v>0</v>
      </c>
    </row>
    <row r="1358" spans="1:14" x14ac:dyDescent="0.25">
      <c r="A1358" t="s">
        <v>41</v>
      </c>
      <c r="B1358" t="s">
        <v>1761</v>
      </c>
      <c r="C1358">
        <v>6400</v>
      </c>
      <c r="D1358" t="s">
        <v>16</v>
      </c>
      <c r="E1358">
        <v>4500</v>
      </c>
      <c r="F1358">
        <v>0</v>
      </c>
      <c r="G1358">
        <v>10900</v>
      </c>
      <c r="H1358" t="s">
        <v>16</v>
      </c>
      <c r="I1358" t="s">
        <v>6030</v>
      </c>
      <c r="J1358" t="s">
        <v>6032</v>
      </c>
      <c r="K1358" t="s">
        <v>17</v>
      </c>
      <c r="L1358" t="s">
        <v>6031</v>
      </c>
      <c r="M1358" t="s">
        <v>18</v>
      </c>
      <c r="N1358">
        <v>0</v>
      </c>
    </row>
    <row r="1359" spans="1:14" x14ac:dyDescent="0.25">
      <c r="A1359" t="s">
        <v>41</v>
      </c>
      <c r="B1359" t="s">
        <v>100</v>
      </c>
      <c r="C1359">
        <v>3000</v>
      </c>
      <c r="D1359" t="s">
        <v>16</v>
      </c>
      <c r="E1359">
        <v>0</v>
      </c>
      <c r="F1359">
        <v>0</v>
      </c>
      <c r="G1359">
        <v>3000</v>
      </c>
      <c r="H1359" t="s">
        <v>16</v>
      </c>
      <c r="I1359" t="s">
        <v>6033</v>
      </c>
      <c r="J1359" t="s">
        <v>17</v>
      </c>
      <c r="K1359" t="s">
        <v>17</v>
      </c>
      <c r="L1359" t="s">
        <v>6034</v>
      </c>
      <c r="M1359" t="s">
        <v>18</v>
      </c>
      <c r="N1359">
        <v>0</v>
      </c>
    </row>
    <row r="1360" spans="1:14" x14ac:dyDescent="0.25">
      <c r="A1360" t="s">
        <v>41</v>
      </c>
      <c r="B1360" t="s">
        <v>1798</v>
      </c>
      <c r="C1360">
        <v>3000</v>
      </c>
      <c r="D1360" t="s">
        <v>16</v>
      </c>
      <c r="E1360">
        <v>0</v>
      </c>
      <c r="F1360">
        <v>0</v>
      </c>
      <c r="G1360">
        <v>3000</v>
      </c>
      <c r="H1360" t="s">
        <v>16</v>
      </c>
      <c r="I1360" t="s">
        <v>6035</v>
      </c>
      <c r="J1360" t="s">
        <v>17</v>
      </c>
      <c r="K1360" t="s">
        <v>17</v>
      </c>
      <c r="L1360" t="s">
        <v>6036</v>
      </c>
      <c r="M1360" t="s">
        <v>18</v>
      </c>
      <c r="N1360">
        <v>0</v>
      </c>
    </row>
    <row r="1361" spans="1:14" x14ac:dyDescent="0.25">
      <c r="A1361" t="s">
        <v>41</v>
      </c>
      <c r="B1361" t="s">
        <v>1801</v>
      </c>
      <c r="C1361">
        <v>15000</v>
      </c>
      <c r="D1361" t="s">
        <v>16</v>
      </c>
      <c r="E1361">
        <v>25000</v>
      </c>
      <c r="F1361">
        <v>0</v>
      </c>
      <c r="G1361">
        <v>40000</v>
      </c>
      <c r="H1361" t="s">
        <v>16</v>
      </c>
      <c r="I1361" t="s">
        <v>6037</v>
      </c>
      <c r="J1361" t="s">
        <v>2949</v>
      </c>
      <c r="K1361" t="s">
        <v>17</v>
      </c>
      <c r="L1361" t="s">
        <v>2948</v>
      </c>
      <c r="M1361" t="s">
        <v>18</v>
      </c>
      <c r="N1361">
        <v>0</v>
      </c>
    </row>
    <row r="1362" spans="1:14" x14ac:dyDescent="0.25">
      <c r="A1362" t="s">
        <v>41</v>
      </c>
      <c r="B1362" t="s">
        <v>1822</v>
      </c>
      <c r="C1362">
        <v>59250</v>
      </c>
      <c r="D1362" t="s">
        <v>16</v>
      </c>
      <c r="E1362">
        <v>0</v>
      </c>
      <c r="F1362">
        <v>0</v>
      </c>
      <c r="G1362">
        <v>59250</v>
      </c>
      <c r="H1362" t="s">
        <v>16</v>
      </c>
      <c r="I1362" t="s">
        <v>2950</v>
      </c>
      <c r="J1362" t="s">
        <v>17</v>
      </c>
      <c r="K1362" t="s">
        <v>17</v>
      </c>
      <c r="L1362" t="s">
        <v>2951</v>
      </c>
      <c r="M1362" t="s">
        <v>18</v>
      </c>
      <c r="N1362">
        <v>0</v>
      </c>
    </row>
    <row r="1363" spans="1:14" x14ac:dyDescent="0.25">
      <c r="A1363" t="s">
        <v>41</v>
      </c>
      <c r="B1363" t="s">
        <v>1825</v>
      </c>
      <c r="C1363">
        <v>7000</v>
      </c>
      <c r="D1363" t="s">
        <v>16</v>
      </c>
      <c r="E1363">
        <v>10000</v>
      </c>
      <c r="F1363">
        <v>0</v>
      </c>
      <c r="G1363">
        <v>17000</v>
      </c>
      <c r="H1363" t="s">
        <v>16</v>
      </c>
      <c r="I1363" t="s">
        <v>2952</v>
      </c>
      <c r="J1363" t="s">
        <v>2954</v>
      </c>
      <c r="K1363" t="s">
        <v>17</v>
      </c>
      <c r="L1363" t="s">
        <v>2953</v>
      </c>
      <c r="M1363" t="s">
        <v>18</v>
      </c>
      <c r="N1363">
        <v>0</v>
      </c>
    </row>
    <row r="1364" spans="1:14" x14ac:dyDescent="0.25">
      <c r="A1364" t="s">
        <v>41</v>
      </c>
      <c r="B1364" t="s">
        <v>1848</v>
      </c>
      <c r="C1364">
        <v>30200</v>
      </c>
      <c r="D1364" t="s">
        <v>16</v>
      </c>
      <c r="E1364">
        <v>0</v>
      </c>
      <c r="F1364">
        <v>0</v>
      </c>
      <c r="G1364">
        <v>30200</v>
      </c>
      <c r="H1364" t="s">
        <v>16</v>
      </c>
      <c r="I1364" t="s">
        <v>2955</v>
      </c>
      <c r="J1364" t="s">
        <v>17</v>
      </c>
      <c r="K1364" t="s">
        <v>17</v>
      </c>
      <c r="L1364" t="s">
        <v>2956</v>
      </c>
      <c r="M1364" t="s">
        <v>18</v>
      </c>
      <c r="N1364">
        <v>0</v>
      </c>
    </row>
    <row r="1365" spans="1:14" x14ac:dyDescent="0.25">
      <c r="A1365" t="s">
        <v>41</v>
      </c>
      <c r="B1365" t="s">
        <v>1854</v>
      </c>
      <c r="C1365">
        <v>15400</v>
      </c>
      <c r="D1365" t="s">
        <v>16</v>
      </c>
      <c r="E1365">
        <v>0</v>
      </c>
      <c r="F1365">
        <v>0</v>
      </c>
      <c r="G1365">
        <v>15400</v>
      </c>
      <c r="H1365" t="s">
        <v>16</v>
      </c>
      <c r="I1365" t="s">
        <v>2957</v>
      </c>
      <c r="J1365" t="s">
        <v>17</v>
      </c>
      <c r="K1365" t="s">
        <v>17</v>
      </c>
      <c r="L1365" t="s">
        <v>2958</v>
      </c>
      <c r="M1365" t="s">
        <v>18</v>
      </c>
      <c r="N1365">
        <v>0</v>
      </c>
    </row>
    <row r="1366" spans="1:14" x14ac:dyDescent="0.25">
      <c r="A1366" t="s">
        <v>41</v>
      </c>
      <c r="B1366" t="s">
        <v>1857</v>
      </c>
      <c r="C1366">
        <v>23000</v>
      </c>
      <c r="D1366" t="s">
        <v>16</v>
      </c>
      <c r="E1366">
        <v>0</v>
      </c>
      <c r="F1366">
        <v>0</v>
      </c>
      <c r="G1366">
        <v>23000</v>
      </c>
      <c r="H1366" t="s">
        <v>16</v>
      </c>
      <c r="I1366" t="s">
        <v>2959</v>
      </c>
      <c r="J1366" t="s">
        <v>17</v>
      </c>
      <c r="K1366" t="s">
        <v>17</v>
      </c>
      <c r="L1366" t="s">
        <v>2960</v>
      </c>
      <c r="M1366" t="s">
        <v>18</v>
      </c>
      <c r="N1366">
        <v>0</v>
      </c>
    </row>
    <row r="1367" spans="1:14" x14ac:dyDescent="0.25">
      <c r="A1367" t="s">
        <v>41</v>
      </c>
      <c r="B1367" t="s">
        <v>1869</v>
      </c>
      <c r="C1367">
        <v>15250</v>
      </c>
      <c r="D1367" t="s">
        <v>16</v>
      </c>
      <c r="E1367">
        <v>13700</v>
      </c>
      <c r="F1367">
        <v>0</v>
      </c>
      <c r="G1367">
        <v>28950</v>
      </c>
      <c r="H1367" t="s">
        <v>16</v>
      </c>
      <c r="I1367" t="s">
        <v>2961</v>
      </c>
      <c r="J1367" t="s">
        <v>2963</v>
      </c>
      <c r="K1367" t="s">
        <v>17</v>
      </c>
      <c r="L1367" t="s">
        <v>2962</v>
      </c>
      <c r="M1367" t="s">
        <v>18</v>
      </c>
      <c r="N1367">
        <v>0</v>
      </c>
    </row>
    <row r="1368" spans="1:14" x14ac:dyDescent="0.25">
      <c r="A1368" t="s">
        <v>41</v>
      </c>
      <c r="B1368" t="s">
        <v>1872</v>
      </c>
      <c r="C1368">
        <v>30000</v>
      </c>
      <c r="D1368" t="s">
        <v>16</v>
      </c>
      <c r="E1368">
        <v>28000</v>
      </c>
      <c r="F1368">
        <v>0</v>
      </c>
      <c r="G1368">
        <v>58000</v>
      </c>
      <c r="H1368" t="s">
        <v>16</v>
      </c>
      <c r="I1368" t="s">
        <v>2964</v>
      </c>
      <c r="J1368" t="s">
        <v>2966</v>
      </c>
      <c r="K1368" t="s">
        <v>17</v>
      </c>
      <c r="L1368" t="s">
        <v>2965</v>
      </c>
      <c r="M1368" t="s">
        <v>18</v>
      </c>
      <c r="N1368">
        <v>0</v>
      </c>
    </row>
    <row r="1369" spans="1:14" x14ac:dyDescent="0.25">
      <c r="A1369" t="s">
        <v>41</v>
      </c>
      <c r="B1369" t="s">
        <v>1883</v>
      </c>
      <c r="C1369">
        <v>12000</v>
      </c>
      <c r="D1369" t="s">
        <v>16</v>
      </c>
      <c r="E1369">
        <v>0</v>
      </c>
      <c r="F1369">
        <v>0</v>
      </c>
      <c r="G1369">
        <v>12000</v>
      </c>
      <c r="H1369" t="s">
        <v>16</v>
      </c>
      <c r="I1369" t="s">
        <v>2969</v>
      </c>
      <c r="J1369" t="s">
        <v>17</v>
      </c>
      <c r="K1369" t="s">
        <v>17</v>
      </c>
      <c r="L1369" t="s">
        <v>2970</v>
      </c>
      <c r="M1369" t="s">
        <v>18</v>
      </c>
      <c r="N1369">
        <v>0</v>
      </c>
    </row>
    <row r="1370" spans="1:14" x14ac:dyDescent="0.25">
      <c r="A1370" t="s">
        <v>41</v>
      </c>
      <c r="B1370" t="s">
        <v>1895</v>
      </c>
      <c r="C1370">
        <v>80000</v>
      </c>
      <c r="D1370" t="s">
        <v>16</v>
      </c>
      <c r="E1370">
        <v>20000</v>
      </c>
      <c r="F1370">
        <v>0</v>
      </c>
      <c r="G1370">
        <v>100000</v>
      </c>
      <c r="H1370" t="s">
        <v>16</v>
      </c>
      <c r="I1370" t="s">
        <v>2971</v>
      </c>
      <c r="J1370" t="s">
        <v>7139</v>
      </c>
      <c r="K1370" t="s">
        <v>17</v>
      </c>
      <c r="L1370" t="s">
        <v>7138</v>
      </c>
      <c r="M1370" t="s">
        <v>18</v>
      </c>
      <c r="N1370">
        <v>0</v>
      </c>
    </row>
    <row r="1371" spans="1:14" x14ac:dyDescent="0.25">
      <c r="A1371" t="s">
        <v>41</v>
      </c>
      <c r="B1371" t="s">
        <v>1907</v>
      </c>
      <c r="C1371">
        <v>705050</v>
      </c>
      <c r="D1371" t="s">
        <v>16</v>
      </c>
      <c r="E1371">
        <v>0</v>
      </c>
      <c r="F1371">
        <v>0</v>
      </c>
      <c r="G1371">
        <v>705050</v>
      </c>
      <c r="H1371" t="s">
        <v>16</v>
      </c>
      <c r="I1371" t="s">
        <v>2972</v>
      </c>
      <c r="J1371" t="s">
        <v>17</v>
      </c>
      <c r="K1371" t="s">
        <v>17</v>
      </c>
      <c r="L1371" t="s">
        <v>2973</v>
      </c>
      <c r="M1371" t="s">
        <v>18</v>
      </c>
      <c r="N1371">
        <v>0</v>
      </c>
    </row>
    <row r="1372" spans="1:14" x14ac:dyDescent="0.25">
      <c r="A1372" t="s">
        <v>41</v>
      </c>
      <c r="B1372" t="s">
        <v>1910</v>
      </c>
      <c r="C1372">
        <v>42000</v>
      </c>
      <c r="D1372" t="s">
        <v>16</v>
      </c>
      <c r="E1372">
        <v>0</v>
      </c>
      <c r="F1372">
        <v>0</v>
      </c>
      <c r="G1372">
        <v>42000</v>
      </c>
      <c r="H1372" t="s">
        <v>16</v>
      </c>
      <c r="I1372" t="s">
        <v>7140</v>
      </c>
      <c r="J1372" t="s">
        <v>17</v>
      </c>
      <c r="K1372" t="s">
        <v>17</v>
      </c>
      <c r="L1372" t="s">
        <v>7141</v>
      </c>
      <c r="M1372" t="s">
        <v>18</v>
      </c>
      <c r="N1372">
        <v>0</v>
      </c>
    </row>
    <row r="1373" spans="1:14" x14ac:dyDescent="0.25">
      <c r="A1373" t="s">
        <v>41</v>
      </c>
      <c r="B1373" t="s">
        <v>1922</v>
      </c>
      <c r="C1373">
        <v>1000</v>
      </c>
      <c r="D1373" t="s">
        <v>16</v>
      </c>
      <c r="E1373">
        <v>0</v>
      </c>
      <c r="F1373">
        <v>0</v>
      </c>
      <c r="G1373">
        <v>1000</v>
      </c>
      <c r="H1373" t="s">
        <v>16</v>
      </c>
      <c r="I1373" t="s">
        <v>8890</v>
      </c>
      <c r="J1373" t="s">
        <v>17</v>
      </c>
      <c r="K1373" t="s">
        <v>17</v>
      </c>
      <c r="L1373" t="s">
        <v>8891</v>
      </c>
      <c r="M1373" t="s">
        <v>18</v>
      </c>
      <c r="N1373">
        <v>0</v>
      </c>
    </row>
    <row r="1374" spans="1:14" x14ac:dyDescent="0.25">
      <c r="A1374" t="s">
        <v>41</v>
      </c>
      <c r="B1374" t="s">
        <v>64</v>
      </c>
      <c r="C1374">
        <v>302600</v>
      </c>
      <c r="D1374" t="s">
        <v>16</v>
      </c>
      <c r="E1374">
        <v>7000</v>
      </c>
      <c r="F1374">
        <v>0</v>
      </c>
      <c r="G1374">
        <v>309600</v>
      </c>
      <c r="H1374" t="s">
        <v>16</v>
      </c>
      <c r="I1374" t="s">
        <v>8892</v>
      </c>
      <c r="J1374" t="s">
        <v>2974</v>
      </c>
      <c r="K1374" t="s">
        <v>17</v>
      </c>
      <c r="L1374" t="s">
        <v>8893</v>
      </c>
      <c r="M1374" t="s">
        <v>18</v>
      </c>
      <c r="N1374">
        <v>0</v>
      </c>
    </row>
    <row r="1375" spans="1:14" x14ac:dyDescent="0.25">
      <c r="A1375" t="s">
        <v>41</v>
      </c>
      <c r="B1375" t="s">
        <v>119</v>
      </c>
      <c r="C1375">
        <v>153500</v>
      </c>
      <c r="D1375" t="s">
        <v>16</v>
      </c>
      <c r="E1375">
        <v>7000</v>
      </c>
      <c r="F1375">
        <v>0</v>
      </c>
      <c r="G1375">
        <v>160500</v>
      </c>
      <c r="H1375" t="s">
        <v>16</v>
      </c>
      <c r="I1375" t="s">
        <v>2975</v>
      </c>
      <c r="J1375" t="s">
        <v>2977</v>
      </c>
      <c r="K1375" t="s">
        <v>17</v>
      </c>
      <c r="L1375" t="s">
        <v>2976</v>
      </c>
      <c r="M1375" t="s">
        <v>18</v>
      </c>
      <c r="N1375">
        <v>0</v>
      </c>
    </row>
    <row r="1376" spans="1:14" x14ac:dyDescent="0.25">
      <c r="A1376" t="s">
        <v>41</v>
      </c>
      <c r="B1376" t="s">
        <v>128</v>
      </c>
      <c r="C1376">
        <v>191000</v>
      </c>
      <c r="D1376" t="s">
        <v>16</v>
      </c>
      <c r="E1376">
        <v>0</v>
      </c>
      <c r="F1376">
        <v>0</v>
      </c>
      <c r="G1376">
        <v>191000</v>
      </c>
      <c r="H1376" t="s">
        <v>16</v>
      </c>
      <c r="I1376" t="s">
        <v>2978</v>
      </c>
      <c r="J1376" t="s">
        <v>17</v>
      </c>
      <c r="K1376" t="s">
        <v>17</v>
      </c>
      <c r="L1376" t="s">
        <v>2979</v>
      </c>
      <c r="M1376" t="s">
        <v>18</v>
      </c>
      <c r="N1376">
        <v>0</v>
      </c>
    </row>
    <row r="1377" spans="1:14" x14ac:dyDescent="0.25">
      <c r="A1377" t="s">
        <v>41</v>
      </c>
      <c r="B1377" t="s">
        <v>6826</v>
      </c>
      <c r="C1377">
        <v>60000</v>
      </c>
      <c r="D1377" t="s">
        <v>16</v>
      </c>
      <c r="E1377">
        <v>80000</v>
      </c>
      <c r="F1377">
        <v>0</v>
      </c>
      <c r="G1377">
        <v>140000</v>
      </c>
      <c r="H1377" t="s">
        <v>16</v>
      </c>
      <c r="I1377" t="s">
        <v>2980</v>
      </c>
      <c r="J1377" t="s">
        <v>2982</v>
      </c>
      <c r="K1377" t="s">
        <v>17</v>
      </c>
      <c r="L1377" t="s">
        <v>2981</v>
      </c>
      <c r="M1377" t="s">
        <v>18</v>
      </c>
      <c r="N1377">
        <v>0</v>
      </c>
    </row>
    <row r="1378" spans="1:14" x14ac:dyDescent="0.25">
      <c r="A1378" t="s">
        <v>41</v>
      </c>
      <c r="B1378" t="s">
        <v>183</v>
      </c>
      <c r="C1378">
        <v>12200</v>
      </c>
      <c r="D1378" t="s">
        <v>16</v>
      </c>
      <c r="E1378">
        <v>0</v>
      </c>
      <c r="F1378">
        <v>0</v>
      </c>
      <c r="G1378">
        <v>12200</v>
      </c>
      <c r="H1378" t="s">
        <v>16</v>
      </c>
      <c r="I1378" t="s">
        <v>2983</v>
      </c>
      <c r="J1378" t="s">
        <v>17</v>
      </c>
      <c r="K1378" t="s">
        <v>17</v>
      </c>
      <c r="L1378" t="s">
        <v>2984</v>
      </c>
      <c r="M1378" t="s">
        <v>18</v>
      </c>
      <c r="N1378">
        <v>0</v>
      </c>
    </row>
    <row r="1379" spans="1:14" x14ac:dyDescent="0.25">
      <c r="A1379" t="s">
        <v>41</v>
      </c>
      <c r="B1379" t="s">
        <v>83</v>
      </c>
      <c r="C1379">
        <v>147600</v>
      </c>
      <c r="D1379" t="s">
        <v>16</v>
      </c>
      <c r="E1379">
        <v>9000</v>
      </c>
      <c r="F1379">
        <v>0</v>
      </c>
      <c r="G1379">
        <v>156600</v>
      </c>
      <c r="H1379" t="s">
        <v>16</v>
      </c>
      <c r="I1379" t="s">
        <v>8894</v>
      </c>
      <c r="J1379" t="s">
        <v>224</v>
      </c>
      <c r="K1379" t="s">
        <v>17</v>
      </c>
      <c r="L1379" t="s">
        <v>8895</v>
      </c>
      <c r="M1379" t="s">
        <v>18</v>
      </c>
      <c r="N1379">
        <v>0</v>
      </c>
    </row>
    <row r="1380" spans="1:14" x14ac:dyDescent="0.25">
      <c r="A1380" t="s">
        <v>41</v>
      </c>
      <c r="B1380" t="s">
        <v>1950</v>
      </c>
      <c r="C1380">
        <v>1164</v>
      </c>
      <c r="D1380" t="s">
        <v>16</v>
      </c>
      <c r="E1380">
        <v>0</v>
      </c>
      <c r="F1380">
        <v>0</v>
      </c>
      <c r="G1380">
        <v>1164</v>
      </c>
      <c r="H1380" t="s">
        <v>16</v>
      </c>
      <c r="I1380" t="s">
        <v>2985</v>
      </c>
      <c r="J1380" t="s">
        <v>17</v>
      </c>
      <c r="K1380" t="s">
        <v>17</v>
      </c>
      <c r="L1380" t="s">
        <v>8896</v>
      </c>
      <c r="M1380" t="s">
        <v>18</v>
      </c>
      <c r="N1380">
        <v>0</v>
      </c>
    </row>
    <row r="1381" spans="1:14" x14ac:dyDescent="0.25">
      <c r="A1381" t="s">
        <v>41</v>
      </c>
      <c r="B1381" t="s">
        <v>2765</v>
      </c>
      <c r="C1381">
        <v>2949.17</v>
      </c>
      <c r="D1381" t="s">
        <v>16</v>
      </c>
      <c r="E1381">
        <v>0</v>
      </c>
      <c r="F1381">
        <v>0</v>
      </c>
      <c r="G1381">
        <v>2949.17</v>
      </c>
      <c r="H1381" t="s">
        <v>16</v>
      </c>
      <c r="I1381" t="s">
        <v>8897</v>
      </c>
      <c r="J1381" t="s">
        <v>17</v>
      </c>
      <c r="K1381" t="s">
        <v>17</v>
      </c>
      <c r="L1381" t="s">
        <v>8898</v>
      </c>
      <c r="M1381" t="s">
        <v>18</v>
      </c>
      <c r="N1381">
        <v>0</v>
      </c>
    </row>
    <row r="1382" spans="1:14" x14ac:dyDescent="0.25">
      <c r="A1382" t="s">
        <v>41</v>
      </c>
      <c r="B1382" t="s">
        <v>1954</v>
      </c>
      <c r="C1382">
        <v>22000</v>
      </c>
      <c r="D1382" t="s">
        <v>16</v>
      </c>
      <c r="E1382">
        <v>0</v>
      </c>
      <c r="F1382">
        <v>0</v>
      </c>
      <c r="G1382">
        <v>22000</v>
      </c>
      <c r="H1382" t="s">
        <v>16</v>
      </c>
      <c r="I1382" t="s">
        <v>8899</v>
      </c>
      <c r="J1382" t="s">
        <v>17</v>
      </c>
      <c r="K1382" t="s">
        <v>17</v>
      </c>
      <c r="L1382" t="s">
        <v>8900</v>
      </c>
      <c r="M1382" t="s">
        <v>18</v>
      </c>
      <c r="N1382">
        <v>0</v>
      </c>
    </row>
    <row r="1383" spans="1:14" x14ac:dyDescent="0.25">
      <c r="A1383" t="s">
        <v>41</v>
      </c>
      <c r="B1383" t="s">
        <v>142</v>
      </c>
      <c r="C1383">
        <v>125000</v>
      </c>
      <c r="D1383" t="s">
        <v>16</v>
      </c>
      <c r="E1383">
        <v>0</v>
      </c>
      <c r="F1383">
        <v>0</v>
      </c>
      <c r="G1383">
        <v>125000</v>
      </c>
      <c r="H1383" t="s">
        <v>16</v>
      </c>
      <c r="I1383" t="s">
        <v>8901</v>
      </c>
      <c r="J1383" t="s">
        <v>17</v>
      </c>
      <c r="K1383" t="s">
        <v>17</v>
      </c>
      <c r="L1383" t="s">
        <v>8902</v>
      </c>
      <c r="M1383" t="s">
        <v>18</v>
      </c>
      <c r="N1383">
        <v>0</v>
      </c>
    </row>
    <row r="1384" spans="1:14" x14ac:dyDescent="0.25">
      <c r="A1384" t="s">
        <v>41</v>
      </c>
      <c r="B1384" t="s">
        <v>60</v>
      </c>
      <c r="C1384">
        <v>3728.06</v>
      </c>
      <c r="D1384" t="s">
        <v>16</v>
      </c>
      <c r="E1384">
        <v>0</v>
      </c>
      <c r="F1384">
        <v>0</v>
      </c>
      <c r="G1384">
        <v>3728.06</v>
      </c>
      <c r="H1384" t="s">
        <v>16</v>
      </c>
      <c r="I1384" t="s">
        <v>8903</v>
      </c>
      <c r="J1384" t="s">
        <v>17</v>
      </c>
      <c r="K1384" t="s">
        <v>17</v>
      </c>
      <c r="L1384" t="s">
        <v>2986</v>
      </c>
      <c r="M1384" t="s">
        <v>18</v>
      </c>
      <c r="N1384">
        <v>0</v>
      </c>
    </row>
    <row r="1385" spans="1:14" x14ac:dyDescent="0.25">
      <c r="A1385" t="s">
        <v>41</v>
      </c>
      <c r="B1385" t="s">
        <v>1962</v>
      </c>
      <c r="C1385">
        <v>10584</v>
      </c>
      <c r="D1385" t="s">
        <v>16</v>
      </c>
      <c r="E1385">
        <v>0</v>
      </c>
      <c r="F1385">
        <v>0</v>
      </c>
      <c r="G1385">
        <v>10584</v>
      </c>
      <c r="H1385" t="s">
        <v>16</v>
      </c>
      <c r="I1385" t="s">
        <v>8904</v>
      </c>
      <c r="J1385" t="s">
        <v>17</v>
      </c>
      <c r="K1385" t="s">
        <v>17</v>
      </c>
      <c r="L1385" t="s">
        <v>8905</v>
      </c>
      <c r="M1385" t="s">
        <v>18</v>
      </c>
      <c r="N1385">
        <v>0</v>
      </c>
    </row>
    <row r="1386" spans="1:14" x14ac:dyDescent="0.25">
      <c r="A1386" t="s">
        <v>41</v>
      </c>
      <c r="B1386" t="s">
        <v>6823</v>
      </c>
      <c r="C1386">
        <v>3426.63</v>
      </c>
      <c r="D1386" t="s">
        <v>16</v>
      </c>
      <c r="E1386">
        <v>0</v>
      </c>
      <c r="F1386">
        <v>0</v>
      </c>
      <c r="G1386">
        <v>3426.63</v>
      </c>
      <c r="H1386" t="s">
        <v>16</v>
      </c>
      <c r="I1386" t="s">
        <v>2987</v>
      </c>
      <c r="J1386" t="s">
        <v>17</v>
      </c>
      <c r="K1386" t="s">
        <v>17</v>
      </c>
      <c r="L1386" t="s">
        <v>2988</v>
      </c>
      <c r="M1386" t="s">
        <v>18</v>
      </c>
      <c r="N1386">
        <v>0</v>
      </c>
    </row>
    <row r="1387" spans="1:14" x14ac:dyDescent="0.25">
      <c r="A1387" t="s">
        <v>41</v>
      </c>
      <c r="B1387" t="s">
        <v>369</v>
      </c>
      <c r="C1387">
        <v>12500</v>
      </c>
      <c r="D1387" t="s">
        <v>16</v>
      </c>
      <c r="E1387">
        <v>0</v>
      </c>
      <c r="F1387">
        <v>0</v>
      </c>
      <c r="G1387">
        <v>12500</v>
      </c>
      <c r="H1387" t="s">
        <v>16</v>
      </c>
      <c r="I1387" t="s">
        <v>2989</v>
      </c>
      <c r="J1387" t="s">
        <v>17</v>
      </c>
      <c r="K1387" t="s">
        <v>17</v>
      </c>
      <c r="L1387" t="s">
        <v>2990</v>
      </c>
      <c r="M1387" t="s">
        <v>18</v>
      </c>
      <c r="N1387">
        <v>0</v>
      </c>
    </row>
    <row r="1388" spans="1:14" x14ac:dyDescent="0.25">
      <c r="A1388" t="s">
        <v>41</v>
      </c>
      <c r="B1388" t="s">
        <v>1961</v>
      </c>
      <c r="C1388">
        <v>8000</v>
      </c>
      <c r="D1388" t="s">
        <v>16</v>
      </c>
      <c r="E1388">
        <v>0</v>
      </c>
      <c r="F1388">
        <v>0</v>
      </c>
      <c r="G1388">
        <v>8000</v>
      </c>
      <c r="H1388" t="s">
        <v>16</v>
      </c>
      <c r="I1388" t="s">
        <v>2991</v>
      </c>
      <c r="J1388" t="s">
        <v>17</v>
      </c>
      <c r="K1388" t="s">
        <v>17</v>
      </c>
      <c r="L1388" t="s">
        <v>2992</v>
      </c>
      <c r="M1388" t="s">
        <v>18</v>
      </c>
      <c r="N1388">
        <v>0</v>
      </c>
    </row>
    <row r="1389" spans="1:14" x14ac:dyDescent="0.25">
      <c r="A1389" t="s">
        <v>41</v>
      </c>
      <c r="B1389" t="s">
        <v>1963</v>
      </c>
      <c r="C1389">
        <v>6429</v>
      </c>
      <c r="D1389" t="s">
        <v>16</v>
      </c>
      <c r="E1389">
        <v>0</v>
      </c>
      <c r="F1389">
        <v>0</v>
      </c>
      <c r="G1389">
        <v>6429</v>
      </c>
      <c r="H1389" t="s">
        <v>16</v>
      </c>
      <c r="I1389" t="s">
        <v>2993</v>
      </c>
      <c r="J1389" t="s">
        <v>17</v>
      </c>
      <c r="K1389" t="s">
        <v>17</v>
      </c>
      <c r="L1389" t="s">
        <v>2994</v>
      </c>
      <c r="M1389" t="s">
        <v>18</v>
      </c>
      <c r="N1389">
        <v>0</v>
      </c>
    </row>
    <row r="1390" spans="1:14" x14ac:dyDescent="0.25">
      <c r="A1390" t="s">
        <v>41</v>
      </c>
      <c r="B1390" t="s">
        <v>1964</v>
      </c>
      <c r="C1390">
        <v>1500</v>
      </c>
      <c r="D1390" t="s">
        <v>16</v>
      </c>
      <c r="E1390">
        <v>0</v>
      </c>
      <c r="F1390">
        <v>0</v>
      </c>
      <c r="G1390">
        <v>1500</v>
      </c>
      <c r="H1390" t="s">
        <v>16</v>
      </c>
      <c r="I1390" t="s">
        <v>2995</v>
      </c>
      <c r="J1390" t="s">
        <v>17</v>
      </c>
      <c r="K1390" t="s">
        <v>17</v>
      </c>
      <c r="L1390" t="s">
        <v>2996</v>
      </c>
      <c r="M1390" t="s">
        <v>18</v>
      </c>
      <c r="N1390">
        <v>0</v>
      </c>
    </row>
    <row r="1391" spans="1:14" x14ac:dyDescent="0.25">
      <c r="A1391" t="s">
        <v>41</v>
      </c>
      <c r="B1391" t="s">
        <v>1966</v>
      </c>
      <c r="C1391">
        <v>47500</v>
      </c>
      <c r="D1391" t="s">
        <v>16</v>
      </c>
      <c r="E1391">
        <v>0</v>
      </c>
      <c r="F1391">
        <v>0</v>
      </c>
      <c r="G1391">
        <v>47500</v>
      </c>
      <c r="H1391" t="s">
        <v>16</v>
      </c>
      <c r="I1391" t="s">
        <v>8906</v>
      </c>
      <c r="J1391" t="s">
        <v>17</v>
      </c>
      <c r="K1391" t="s">
        <v>17</v>
      </c>
      <c r="L1391" t="s">
        <v>8907</v>
      </c>
      <c r="M1391" t="s">
        <v>18</v>
      </c>
      <c r="N1391">
        <v>0</v>
      </c>
    </row>
    <row r="1392" spans="1:14" x14ac:dyDescent="0.25">
      <c r="A1392" t="s">
        <v>41</v>
      </c>
      <c r="B1392" t="s">
        <v>51</v>
      </c>
      <c r="C1392">
        <v>15000</v>
      </c>
      <c r="D1392" t="s">
        <v>16</v>
      </c>
      <c r="E1392">
        <v>0</v>
      </c>
      <c r="F1392">
        <v>0</v>
      </c>
      <c r="G1392">
        <v>15000</v>
      </c>
      <c r="H1392" t="s">
        <v>16</v>
      </c>
      <c r="I1392" t="s">
        <v>2997</v>
      </c>
      <c r="J1392" t="s">
        <v>17</v>
      </c>
      <c r="K1392" t="s">
        <v>17</v>
      </c>
      <c r="L1392" t="s">
        <v>2998</v>
      </c>
      <c r="M1392" t="s">
        <v>18</v>
      </c>
      <c r="N1392">
        <v>0</v>
      </c>
    </row>
    <row r="1393" spans="1:14" x14ac:dyDescent="0.25">
      <c r="A1393" t="s">
        <v>41</v>
      </c>
      <c r="B1393" t="s">
        <v>1967</v>
      </c>
      <c r="C1393">
        <v>105095.85</v>
      </c>
      <c r="D1393" t="s">
        <v>16</v>
      </c>
      <c r="E1393">
        <v>0</v>
      </c>
      <c r="F1393">
        <v>0</v>
      </c>
      <c r="G1393">
        <v>105095.85</v>
      </c>
      <c r="H1393" t="s">
        <v>16</v>
      </c>
      <c r="I1393" t="s">
        <v>8908</v>
      </c>
      <c r="J1393" t="s">
        <v>17</v>
      </c>
      <c r="K1393" t="s">
        <v>17</v>
      </c>
      <c r="L1393" t="s">
        <v>8909</v>
      </c>
      <c r="M1393" t="s">
        <v>18</v>
      </c>
      <c r="N1393">
        <v>0</v>
      </c>
    </row>
    <row r="1394" spans="1:14" x14ac:dyDescent="0.25">
      <c r="A1394" t="s">
        <v>41</v>
      </c>
      <c r="B1394" t="s">
        <v>5055</v>
      </c>
      <c r="C1394">
        <v>40000</v>
      </c>
      <c r="D1394" t="s">
        <v>16</v>
      </c>
      <c r="E1394">
        <v>0</v>
      </c>
      <c r="F1394">
        <v>0</v>
      </c>
      <c r="G1394">
        <v>40000</v>
      </c>
      <c r="H1394" t="s">
        <v>16</v>
      </c>
      <c r="I1394" t="s">
        <v>5229</v>
      </c>
      <c r="J1394" t="s">
        <v>17</v>
      </c>
      <c r="K1394" t="s">
        <v>17</v>
      </c>
      <c r="L1394" t="s">
        <v>6038</v>
      </c>
      <c r="M1394" t="s">
        <v>18</v>
      </c>
      <c r="N1394">
        <v>0</v>
      </c>
    </row>
    <row r="1395" spans="1:14" x14ac:dyDescent="0.25">
      <c r="A1395" t="s">
        <v>41</v>
      </c>
      <c r="B1395" t="s">
        <v>186</v>
      </c>
      <c r="C1395">
        <v>2000</v>
      </c>
      <c r="D1395" t="s">
        <v>16</v>
      </c>
      <c r="E1395">
        <v>0</v>
      </c>
      <c r="F1395">
        <v>0</v>
      </c>
      <c r="G1395">
        <v>2000</v>
      </c>
      <c r="H1395" t="s">
        <v>16</v>
      </c>
      <c r="I1395" t="s">
        <v>6039</v>
      </c>
      <c r="J1395" t="s">
        <v>17</v>
      </c>
      <c r="K1395" t="s">
        <v>17</v>
      </c>
      <c r="L1395" t="s">
        <v>2999</v>
      </c>
      <c r="M1395" t="s">
        <v>18</v>
      </c>
      <c r="N1395">
        <v>0</v>
      </c>
    </row>
    <row r="1396" spans="1:14" x14ac:dyDescent="0.25">
      <c r="A1396" t="s">
        <v>41</v>
      </c>
      <c r="B1396" t="s">
        <v>1985</v>
      </c>
      <c r="C1396">
        <v>7100</v>
      </c>
      <c r="D1396" t="s">
        <v>16</v>
      </c>
      <c r="E1396">
        <v>0</v>
      </c>
      <c r="F1396">
        <v>0</v>
      </c>
      <c r="G1396">
        <v>7100</v>
      </c>
      <c r="H1396" t="s">
        <v>16</v>
      </c>
      <c r="I1396" t="s">
        <v>3000</v>
      </c>
      <c r="J1396" t="s">
        <v>17</v>
      </c>
      <c r="K1396" t="s">
        <v>17</v>
      </c>
      <c r="L1396" t="s">
        <v>378</v>
      </c>
      <c r="M1396" t="s">
        <v>18</v>
      </c>
      <c r="N1396">
        <v>0</v>
      </c>
    </row>
    <row r="1397" spans="1:14" x14ac:dyDescent="0.25">
      <c r="A1397" t="s">
        <v>41</v>
      </c>
      <c r="B1397" t="s">
        <v>2009</v>
      </c>
      <c r="C1397">
        <v>500</v>
      </c>
      <c r="D1397" t="s">
        <v>16</v>
      </c>
      <c r="E1397">
        <v>0</v>
      </c>
      <c r="F1397">
        <v>0</v>
      </c>
      <c r="G1397">
        <v>500</v>
      </c>
      <c r="H1397" t="s">
        <v>16</v>
      </c>
      <c r="I1397" t="s">
        <v>377</v>
      </c>
      <c r="J1397" t="s">
        <v>17</v>
      </c>
      <c r="K1397" t="s">
        <v>17</v>
      </c>
      <c r="L1397" t="s">
        <v>3001</v>
      </c>
      <c r="M1397" t="s">
        <v>18</v>
      </c>
      <c r="N1397">
        <v>0</v>
      </c>
    </row>
    <row r="1398" spans="1:14" x14ac:dyDescent="0.25">
      <c r="A1398" t="s">
        <v>41</v>
      </c>
      <c r="B1398" t="s">
        <v>2030</v>
      </c>
      <c r="C1398">
        <v>110000</v>
      </c>
      <c r="D1398" t="s">
        <v>16</v>
      </c>
      <c r="E1398">
        <v>0</v>
      </c>
      <c r="F1398">
        <v>0</v>
      </c>
      <c r="G1398">
        <v>110000</v>
      </c>
      <c r="H1398" t="s">
        <v>16</v>
      </c>
      <c r="I1398" t="s">
        <v>3002</v>
      </c>
      <c r="J1398" t="s">
        <v>17</v>
      </c>
      <c r="K1398" t="s">
        <v>17</v>
      </c>
      <c r="L1398" t="s">
        <v>3003</v>
      </c>
      <c r="M1398" t="s">
        <v>18</v>
      </c>
      <c r="N1398">
        <v>0</v>
      </c>
    </row>
    <row r="1399" spans="1:14" x14ac:dyDescent="0.25">
      <c r="A1399" t="s">
        <v>41</v>
      </c>
      <c r="B1399" t="s">
        <v>2037</v>
      </c>
      <c r="C1399">
        <v>4500</v>
      </c>
      <c r="D1399" t="s">
        <v>16</v>
      </c>
      <c r="E1399">
        <v>0</v>
      </c>
      <c r="F1399">
        <v>0</v>
      </c>
      <c r="G1399">
        <v>4500</v>
      </c>
      <c r="H1399" t="s">
        <v>16</v>
      </c>
      <c r="I1399" t="s">
        <v>3004</v>
      </c>
      <c r="J1399" t="s">
        <v>17</v>
      </c>
      <c r="K1399" t="s">
        <v>17</v>
      </c>
      <c r="L1399" t="s">
        <v>3005</v>
      </c>
      <c r="M1399" t="s">
        <v>18</v>
      </c>
      <c r="N1399">
        <v>0</v>
      </c>
    </row>
    <row r="1400" spans="1:14" x14ac:dyDescent="0.25">
      <c r="A1400" t="s">
        <v>41</v>
      </c>
      <c r="B1400" t="s">
        <v>328</v>
      </c>
      <c r="C1400">
        <v>6500</v>
      </c>
      <c r="D1400" t="s">
        <v>16</v>
      </c>
      <c r="E1400">
        <v>0</v>
      </c>
      <c r="F1400">
        <v>0</v>
      </c>
      <c r="G1400">
        <v>6500</v>
      </c>
      <c r="H1400" t="s">
        <v>16</v>
      </c>
      <c r="I1400" t="s">
        <v>3006</v>
      </c>
      <c r="J1400" t="s">
        <v>17</v>
      </c>
      <c r="K1400" t="s">
        <v>17</v>
      </c>
      <c r="L1400" t="s">
        <v>259</v>
      </c>
      <c r="M1400" t="s">
        <v>18</v>
      </c>
      <c r="N1400">
        <v>0</v>
      </c>
    </row>
    <row r="1401" spans="1:14" x14ac:dyDescent="0.25">
      <c r="A1401" t="s">
        <v>41</v>
      </c>
      <c r="B1401" t="s">
        <v>7142</v>
      </c>
      <c r="C1401">
        <v>330716.25</v>
      </c>
      <c r="D1401" t="s">
        <v>16</v>
      </c>
      <c r="E1401">
        <v>0</v>
      </c>
      <c r="F1401">
        <v>0</v>
      </c>
      <c r="G1401">
        <v>330716.25</v>
      </c>
      <c r="H1401" t="s">
        <v>16</v>
      </c>
      <c r="I1401" t="s">
        <v>258</v>
      </c>
      <c r="J1401" t="s">
        <v>17</v>
      </c>
      <c r="K1401" t="s">
        <v>17</v>
      </c>
      <c r="L1401" t="s">
        <v>155</v>
      </c>
      <c r="M1401" t="s">
        <v>18</v>
      </c>
      <c r="N1401">
        <v>0</v>
      </c>
    </row>
    <row r="1402" spans="1:14" x14ac:dyDescent="0.25">
      <c r="A1402" t="s">
        <v>41</v>
      </c>
      <c r="B1402" t="s">
        <v>2779</v>
      </c>
      <c r="C1402">
        <v>61860.62</v>
      </c>
      <c r="D1402" t="s">
        <v>16</v>
      </c>
      <c r="E1402">
        <v>500</v>
      </c>
      <c r="F1402">
        <v>0</v>
      </c>
      <c r="G1402">
        <v>62360.62</v>
      </c>
      <c r="H1402" t="s">
        <v>16</v>
      </c>
      <c r="I1402" t="s">
        <v>154</v>
      </c>
      <c r="J1402" t="s">
        <v>220</v>
      </c>
      <c r="K1402" t="s">
        <v>17</v>
      </c>
      <c r="L1402" t="s">
        <v>221</v>
      </c>
      <c r="M1402" t="s">
        <v>18</v>
      </c>
      <c r="N1402">
        <v>0</v>
      </c>
    </row>
    <row r="1403" spans="1:14" x14ac:dyDescent="0.25">
      <c r="A1403" t="s">
        <v>41</v>
      </c>
      <c r="B1403" t="s">
        <v>2781</v>
      </c>
      <c r="C1403">
        <v>30000</v>
      </c>
      <c r="D1403" t="s">
        <v>16</v>
      </c>
      <c r="E1403">
        <v>0</v>
      </c>
      <c r="F1403">
        <v>0</v>
      </c>
      <c r="G1403">
        <v>30000</v>
      </c>
      <c r="H1403" t="s">
        <v>16</v>
      </c>
      <c r="I1403" t="s">
        <v>3007</v>
      </c>
      <c r="J1403" t="s">
        <v>17</v>
      </c>
      <c r="K1403" t="s">
        <v>17</v>
      </c>
      <c r="L1403" t="s">
        <v>3008</v>
      </c>
      <c r="M1403" t="s">
        <v>18</v>
      </c>
      <c r="N1403">
        <v>0</v>
      </c>
    </row>
    <row r="1404" spans="1:14" x14ac:dyDescent="0.25">
      <c r="A1404" t="s">
        <v>41</v>
      </c>
      <c r="B1404" t="s">
        <v>2066</v>
      </c>
      <c r="C1404">
        <v>1100</v>
      </c>
      <c r="D1404" t="s">
        <v>16</v>
      </c>
      <c r="E1404">
        <v>0</v>
      </c>
      <c r="F1404">
        <v>0</v>
      </c>
      <c r="G1404">
        <v>1100</v>
      </c>
      <c r="H1404" t="s">
        <v>16</v>
      </c>
      <c r="I1404" t="s">
        <v>251</v>
      </c>
      <c r="J1404" t="s">
        <v>17</v>
      </c>
      <c r="K1404" t="s">
        <v>17</v>
      </c>
      <c r="L1404" t="s">
        <v>250</v>
      </c>
      <c r="M1404" t="s">
        <v>18</v>
      </c>
      <c r="N1404">
        <v>0</v>
      </c>
    </row>
    <row r="1405" spans="1:14" x14ac:dyDescent="0.25">
      <c r="A1405" t="s">
        <v>41</v>
      </c>
      <c r="B1405" t="s">
        <v>2069</v>
      </c>
      <c r="C1405">
        <v>7500</v>
      </c>
      <c r="D1405" t="s">
        <v>16</v>
      </c>
      <c r="E1405">
        <v>0</v>
      </c>
      <c r="F1405">
        <v>0</v>
      </c>
      <c r="G1405">
        <v>7500</v>
      </c>
      <c r="H1405" t="s">
        <v>16</v>
      </c>
      <c r="I1405" t="s">
        <v>3009</v>
      </c>
      <c r="J1405" t="s">
        <v>17</v>
      </c>
      <c r="K1405" t="s">
        <v>17</v>
      </c>
      <c r="L1405" t="s">
        <v>3010</v>
      </c>
      <c r="M1405" t="s">
        <v>18</v>
      </c>
      <c r="N1405">
        <v>0</v>
      </c>
    </row>
    <row r="1406" spans="1:14" x14ac:dyDescent="0.25">
      <c r="A1406" t="s">
        <v>41</v>
      </c>
      <c r="B1406" t="s">
        <v>2108</v>
      </c>
      <c r="C1406">
        <v>2500</v>
      </c>
      <c r="D1406" t="s">
        <v>16</v>
      </c>
      <c r="E1406">
        <v>0</v>
      </c>
      <c r="F1406">
        <v>0</v>
      </c>
      <c r="G1406">
        <v>2500</v>
      </c>
      <c r="H1406" t="s">
        <v>16</v>
      </c>
      <c r="I1406" t="s">
        <v>5230</v>
      </c>
      <c r="J1406" t="s">
        <v>17</v>
      </c>
      <c r="K1406" t="s">
        <v>17</v>
      </c>
      <c r="L1406" t="s">
        <v>5231</v>
      </c>
      <c r="M1406" t="s">
        <v>18</v>
      </c>
      <c r="N1406">
        <v>0</v>
      </c>
    </row>
    <row r="1407" spans="1:14" x14ac:dyDescent="0.25">
      <c r="A1407" t="s">
        <v>41</v>
      </c>
      <c r="B1407" t="s">
        <v>2147</v>
      </c>
      <c r="C1407">
        <v>90165</v>
      </c>
      <c r="D1407" t="s">
        <v>16</v>
      </c>
      <c r="E1407">
        <v>0</v>
      </c>
      <c r="F1407">
        <v>0</v>
      </c>
      <c r="G1407">
        <v>90165</v>
      </c>
      <c r="H1407" t="s">
        <v>16</v>
      </c>
      <c r="I1407" t="s">
        <v>5232</v>
      </c>
      <c r="J1407" t="s">
        <v>17</v>
      </c>
      <c r="K1407" t="s">
        <v>17</v>
      </c>
      <c r="L1407" t="s">
        <v>5233</v>
      </c>
      <c r="M1407" t="s">
        <v>18</v>
      </c>
      <c r="N1407">
        <v>0</v>
      </c>
    </row>
    <row r="1408" spans="1:14" x14ac:dyDescent="0.25">
      <c r="A1408" t="s">
        <v>41</v>
      </c>
      <c r="B1408" t="s">
        <v>2148</v>
      </c>
      <c r="C1408">
        <v>11000</v>
      </c>
      <c r="D1408" t="s">
        <v>16</v>
      </c>
      <c r="E1408">
        <v>1000</v>
      </c>
      <c r="F1408">
        <v>0</v>
      </c>
      <c r="G1408">
        <v>12000</v>
      </c>
      <c r="H1408" t="s">
        <v>16</v>
      </c>
      <c r="I1408" t="s">
        <v>5234</v>
      </c>
      <c r="J1408" t="s">
        <v>5236</v>
      </c>
      <c r="K1408" t="s">
        <v>17</v>
      </c>
      <c r="L1408" t="s">
        <v>5235</v>
      </c>
      <c r="M1408" t="s">
        <v>18</v>
      </c>
      <c r="N1408">
        <v>0</v>
      </c>
    </row>
    <row r="1409" spans="1:14" x14ac:dyDescent="0.25">
      <c r="A1409" t="s">
        <v>41</v>
      </c>
      <c r="B1409" t="s">
        <v>2149</v>
      </c>
      <c r="C1409">
        <v>6000</v>
      </c>
      <c r="D1409" t="s">
        <v>16</v>
      </c>
      <c r="E1409">
        <v>3000</v>
      </c>
      <c r="F1409">
        <v>0</v>
      </c>
      <c r="G1409">
        <v>9000</v>
      </c>
      <c r="H1409" t="s">
        <v>16</v>
      </c>
      <c r="I1409" t="s">
        <v>5237</v>
      </c>
      <c r="J1409" t="s">
        <v>3012</v>
      </c>
      <c r="K1409" t="s">
        <v>17</v>
      </c>
      <c r="L1409" t="s">
        <v>3011</v>
      </c>
      <c r="M1409" t="s">
        <v>18</v>
      </c>
      <c r="N1409">
        <v>0</v>
      </c>
    </row>
    <row r="1410" spans="1:14" x14ac:dyDescent="0.25">
      <c r="A1410" t="s">
        <v>41</v>
      </c>
      <c r="B1410" t="s">
        <v>42</v>
      </c>
      <c r="C1410">
        <v>5000</v>
      </c>
      <c r="D1410" t="s">
        <v>16</v>
      </c>
      <c r="E1410">
        <v>0</v>
      </c>
      <c r="F1410">
        <v>0</v>
      </c>
      <c r="G1410">
        <v>5000</v>
      </c>
      <c r="H1410" t="s">
        <v>16</v>
      </c>
      <c r="I1410" t="s">
        <v>3013</v>
      </c>
      <c r="J1410" t="s">
        <v>17</v>
      </c>
      <c r="K1410" t="s">
        <v>17</v>
      </c>
      <c r="L1410" t="s">
        <v>3014</v>
      </c>
      <c r="M1410" t="s">
        <v>18</v>
      </c>
      <c r="N1410">
        <v>0</v>
      </c>
    </row>
    <row r="1411" spans="1:14" x14ac:dyDescent="0.25">
      <c r="A1411" t="s">
        <v>41</v>
      </c>
      <c r="B1411" t="s">
        <v>2153</v>
      </c>
      <c r="C1411">
        <v>5000</v>
      </c>
      <c r="D1411" t="s">
        <v>16</v>
      </c>
      <c r="E1411">
        <v>1500</v>
      </c>
      <c r="F1411">
        <v>0</v>
      </c>
      <c r="G1411">
        <v>6500</v>
      </c>
      <c r="H1411" t="s">
        <v>16</v>
      </c>
      <c r="I1411" t="s">
        <v>3015</v>
      </c>
      <c r="J1411" t="s">
        <v>3017</v>
      </c>
      <c r="K1411" t="s">
        <v>17</v>
      </c>
      <c r="L1411" t="s">
        <v>3016</v>
      </c>
      <c r="M1411" t="s">
        <v>18</v>
      </c>
      <c r="N1411">
        <v>0</v>
      </c>
    </row>
    <row r="1412" spans="1:14" x14ac:dyDescent="0.25">
      <c r="A1412" t="s">
        <v>41</v>
      </c>
      <c r="B1412" t="s">
        <v>2156</v>
      </c>
      <c r="C1412">
        <v>6500</v>
      </c>
      <c r="D1412" t="s">
        <v>16</v>
      </c>
      <c r="E1412">
        <v>0</v>
      </c>
      <c r="F1412">
        <v>0</v>
      </c>
      <c r="G1412">
        <v>6500</v>
      </c>
      <c r="H1412" t="s">
        <v>16</v>
      </c>
      <c r="I1412" t="s">
        <v>3019</v>
      </c>
      <c r="J1412" t="s">
        <v>17</v>
      </c>
      <c r="K1412" t="s">
        <v>17</v>
      </c>
      <c r="L1412" t="s">
        <v>3018</v>
      </c>
      <c r="M1412" t="s">
        <v>18</v>
      </c>
      <c r="N1412">
        <v>0</v>
      </c>
    </row>
    <row r="1413" spans="1:14" x14ac:dyDescent="0.25">
      <c r="A1413" t="s">
        <v>41</v>
      </c>
      <c r="B1413" t="s">
        <v>2168</v>
      </c>
      <c r="C1413">
        <v>102000</v>
      </c>
      <c r="D1413" t="s">
        <v>16</v>
      </c>
      <c r="E1413">
        <v>10000</v>
      </c>
      <c r="F1413">
        <v>0</v>
      </c>
      <c r="G1413">
        <v>112000</v>
      </c>
      <c r="H1413" t="s">
        <v>16</v>
      </c>
      <c r="I1413" t="s">
        <v>3020</v>
      </c>
      <c r="J1413" t="s">
        <v>3021</v>
      </c>
      <c r="K1413" t="s">
        <v>17</v>
      </c>
      <c r="L1413" t="s">
        <v>3022</v>
      </c>
      <c r="M1413" t="s">
        <v>18</v>
      </c>
      <c r="N1413">
        <v>0</v>
      </c>
    </row>
    <row r="1414" spans="1:14" x14ac:dyDescent="0.25">
      <c r="A1414" t="s">
        <v>41</v>
      </c>
      <c r="B1414" t="s">
        <v>2174</v>
      </c>
      <c r="C1414">
        <v>45750</v>
      </c>
      <c r="D1414" t="s">
        <v>16</v>
      </c>
      <c r="E1414">
        <v>2000</v>
      </c>
      <c r="F1414">
        <v>0</v>
      </c>
      <c r="G1414">
        <v>47750</v>
      </c>
      <c r="H1414" t="s">
        <v>16</v>
      </c>
      <c r="I1414" t="s">
        <v>3023</v>
      </c>
      <c r="J1414" t="s">
        <v>3025</v>
      </c>
      <c r="K1414" t="s">
        <v>17</v>
      </c>
      <c r="L1414" t="s">
        <v>3024</v>
      </c>
      <c r="M1414" t="s">
        <v>18</v>
      </c>
      <c r="N1414">
        <v>0</v>
      </c>
    </row>
    <row r="1415" spans="1:14" x14ac:dyDescent="0.25">
      <c r="A1415" t="s">
        <v>41</v>
      </c>
      <c r="B1415" t="s">
        <v>2177</v>
      </c>
      <c r="C1415">
        <v>9500</v>
      </c>
      <c r="D1415" t="s">
        <v>16</v>
      </c>
      <c r="E1415">
        <v>0</v>
      </c>
      <c r="F1415">
        <v>0</v>
      </c>
      <c r="G1415">
        <v>9500</v>
      </c>
      <c r="H1415" t="s">
        <v>16</v>
      </c>
      <c r="I1415" t="s">
        <v>3026</v>
      </c>
      <c r="J1415" t="s">
        <v>17</v>
      </c>
      <c r="K1415" t="s">
        <v>17</v>
      </c>
      <c r="L1415" t="s">
        <v>3027</v>
      </c>
      <c r="M1415" t="s">
        <v>18</v>
      </c>
      <c r="N1415">
        <v>0</v>
      </c>
    </row>
    <row r="1416" spans="1:14" x14ac:dyDescent="0.25">
      <c r="A1416" t="s">
        <v>41</v>
      </c>
      <c r="B1416" t="s">
        <v>2188</v>
      </c>
      <c r="C1416">
        <v>63000</v>
      </c>
      <c r="D1416" t="s">
        <v>16</v>
      </c>
      <c r="E1416">
        <v>6000</v>
      </c>
      <c r="F1416">
        <v>0</v>
      </c>
      <c r="G1416">
        <v>69000</v>
      </c>
      <c r="H1416" t="s">
        <v>16</v>
      </c>
      <c r="I1416" t="s">
        <v>3028</v>
      </c>
      <c r="J1416" t="s">
        <v>3030</v>
      </c>
      <c r="K1416" t="s">
        <v>17</v>
      </c>
      <c r="L1416" t="s">
        <v>3029</v>
      </c>
      <c r="M1416" t="s">
        <v>18</v>
      </c>
      <c r="N1416">
        <v>0</v>
      </c>
    </row>
    <row r="1417" spans="1:14" x14ac:dyDescent="0.25">
      <c r="A1417" t="s">
        <v>41</v>
      </c>
      <c r="B1417" t="s">
        <v>2191</v>
      </c>
      <c r="C1417">
        <v>241000</v>
      </c>
      <c r="D1417" t="s">
        <v>16</v>
      </c>
      <c r="E1417">
        <v>5000</v>
      </c>
      <c r="F1417">
        <v>0</v>
      </c>
      <c r="G1417">
        <v>246000</v>
      </c>
      <c r="H1417" t="s">
        <v>16</v>
      </c>
      <c r="I1417" t="s">
        <v>3031</v>
      </c>
      <c r="J1417" t="s">
        <v>3033</v>
      </c>
      <c r="K1417" t="s">
        <v>17</v>
      </c>
      <c r="L1417" t="s">
        <v>3032</v>
      </c>
      <c r="M1417" t="s">
        <v>18</v>
      </c>
      <c r="N1417">
        <v>0</v>
      </c>
    </row>
    <row r="1418" spans="1:14" x14ac:dyDescent="0.25">
      <c r="A1418" t="s">
        <v>41</v>
      </c>
      <c r="B1418" t="s">
        <v>2214</v>
      </c>
      <c r="C1418">
        <v>54000</v>
      </c>
      <c r="D1418" t="s">
        <v>16</v>
      </c>
      <c r="E1418">
        <v>0</v>
      </c>
      <c r="F1418">
        <v>0</v>
      </c>
      <c r="G1418">
        <v>54000</v>
      </c>
      <c r="H1418" t="s">
        <v>16</v>
      </c>
      <c r="I1418" t="s">
        <v>3038</v>
      </c>
      <c r="J1418" t="s">
        <v>17</v>
      </c>
      <c r="K1418" t="s">
        <v>17</v>
      </c>
      <c r="L1418" t="s">
        <v>3039</v>
      </c>
      <c r="M1418" t="s">
        <v>18</v>
      </c>
      <c r="N1418">
        <v>0</v>
      </c>
    </row>
    <row r="1419" spans="1:14" x14ac:dyDescent="0.25">
      <c r="A1419" t="s">
        <v>41</v>
      </c>
      <c r="B1419" t="s">
        <v>2226</v>
      </c>
      <c r="C1419">
        <v>36500</v>
      </c>
      <c r="D1419" t="s">
        <v>16</v>
      </c>
      <c r="E1419">
        <v>0</v>
      </c>
      <c r="F1419">
        <v>0</v>
      </c>
      <c r="G1419">
        <v>36500</v>
      </c>
      <c r="H1419" t="s">
        <v>16</v>
      </c>
      <c r="I1419" t="s">
        <v>3040</v>
      </c>
      <c r="J1419" t="s">
        <v>17</v>
      </c>
      <c r="K1419" t="s">
        <v>17</v>
      </c>
      <c r="L1419" t="s">
        <v>3041</v>
      </c>
      <c r="M1419" t="s">
        <v>18</v>
      </c>
      <c r="N1419">
        <v>0</v>
      </c>
    </row>
    <row r="1420" spans="1:14" x14ac:dyDescent="0.25">
      <c r="A1420" t="s">
        <v>41</v>
      </c>
      <c r="B1420" t="s">
        <v>2229</v>
      </c>
      <c r="C1420">
        <v>62500</v>
      </c>
      <c r="D1420" t="s">
        <v>16</v>
      </c>
      <c r="E1420">
        <v>0</v>
      </c>
      <c r="F1420">
        <v>0</v>
      </c>
      <c r="G1420">
        <v>62500</v>
      </c>
      <c r="H1420" t="s">
        <v>16</v>
      </c>
      <c r="I1420" t="s">
        <v>3042</v>
      </c>
      <c r="J1420" t="s">
        <v>17</v>
      </c>
      <c r="K1420" t="s">
        <v>17</v>
      </c>
      <c r="L1420" t="s">
        <v>3044</v>
      </c>
      <c r="M1420" t="s">
        <v>18</v>
      </c>
      <c r="N1420">
        <v>0</v>
      </c>
    </row>
    <row r="1421" spans="1:14" x14ac:dyDescent="0.25">
      <c r="A1421" t="s">
        <v>41</v>
      </c>
      <c r="B1421" t="s">
        <v>2232</v>
      </c>
      <c r="C1421">
        <v>30000</v>
      </c>
      <c r="D1421" t="s">
        <v>16</v>
      </c>
      <c r="E1421">
        <v>0</v>
      </c>
      <c r="F1421">
        <v>0</v>
      </c>
      <c r="G1421">
        <v>30000</v>
      </c>
      <c r="H1421" t="s">
        <v>16</v>
      </c>
      <c r="I1421" t="s">
        <v>3043</v>
      </c>
      <c r="J1421" t="s">
        <v>17</v>
      </c>
      <c r="K1421" t="s">
        <v>17</v>
      </c>
      <c r="L1421" t="s">
        <v>3045</v>
      </c>
      <c r="M1421" t="s">
        <v>18</v>
      </c>
      <c r="N1421">
        <v>0</v>
      </c>
    </row>
    <row r="1422" spans="1:14" x14ac:dyDescent="0.25">
      <c r="A1422" t="s">
        <v>41</v>
      </c>
      <c r="B1422" t="s">
        <v>2235</v>
      </c>
      <c r="C1422">
        <v>22000</v>
      </c>
      <c r="D1422" t="s">
        <v>16</v>
      </c>
      <c r="E1422">
        <v>0</v>
      </c>
      <c r="F1422">
        <v>0</v>
      </c>
      <c r="G1422">
        <v>22000</v>
      </c>
      <c r="H1422" t="s">
        <v>16</v>
      </c>
      <c r="I1422" t="s">
        <v>3046</v>
      </c>
      <c r="J1422" t="s">
        <v>17</v>
      </c>
      <c r="K1422" t="s">
        <v>17</v>
      </c>
      <c r="L1422" t="s">
        <v>3047</v>
      </c>
      <c r="M1422" t="s">
        <v>18</v>
      </c>
      <c r="N1422">
        <v>0</v>
      </c>
    </row>
    <row r="1423" spans="1:14" x14ac:dyDescent="0.25">
      <c r="A1423" t="s">
        <v>41</v>
      </c>
      <c r="B1423" t="s">
        <v>401</v>
      </c>
      <c r="C1423">
        <v>8000</v>
      </c>
      <c r="D1423" t="s">
        <v>16</v>
      </c>
      <c r="E1423">
        <v>2500</v>
      </c>
      <c r="F1423">
        <v>0</v>
      </c>
      <c r="G1423">
        <v>10500</v>
      </c>
      <c r="H1423" t="s">
        <v>16</v>
      </c>
      <c r="I1423" t="s">
        <v>7143</v>
      </c>
      <c r="J1423" t="s">
        <v>7145</v>
      </c>
      <c r="K1423" t="s">
        <v>17</v>
      </c>
      <c r="L1423" t="s">
        <v>7144</v>
      </c>
      <c r="M1423" t="s">
        <v>18</v>
      </c>
      <c r="N1423">
        <v>0</v>
      </c>
    </row>
    <row r="1424" spans="1:14" x14ac:dyDescent="0.25">
      <c r="A1424" t="s">
        <v>41</v>
      </c>
      <c r="B1424" t="s">
        <v>360</v>
      </c>
      <c r="C1424">
        <v>244000</v>
      </c>
      <c r="D1424" t="s">
        <v>16</v>
      </c>
      <c r="E1424">
        <v>0</v>
      </c>
      <c r="F1424">
        <v>0</v>
      </c>
      <c r="G1424">
        <v>244000</v>
      </c>
      <c r="H1424" t="s">
        <v>16</v>
      </c>
      <c r="I1424" t="s">
        <v>8910</v>
      </c>
      <c r="J1424" t="s">
        <v>17</v>
      </c>
      <c r="K1424" t="s">
        <v>17</v>
      </c>
      <c r="L1424" t="s">
        <v>8911</v>
      </c>
      <c r="M1424" t="s">
        <v>18</v>
      </c>
      <c r="N1424">
        <v>0</v>
      </c>
    </row>
    <row r="1425" spans="1:14" x14ac:dyDescent="0.25">
      <c r="A1425" t="s">
        <v>41</v>
      </c>
      <c r="B1425" t="s">
        <v>2245</v>
      </c>
      <c r="C1425">
        <v>164000</v>
      </c>
      <c r="D1425" t="s">
        <v>16</v>
      </c>
      <c r="E1425">
        <v>3000</v>
      </c>
      <c r="F1425">
        <v>0</v>
      </c>
      <c r="G1425">
        <v>167000</v>
      </c>
      <c r="H1425" t="s">
        <v>16</v>
      </c>
      <c r="I1425" t="s">
        <v>7146</v>
      </c>
      <c r="J1425" t="s">
        <v>8912</v>
      </c>
      <c r="K1425" t="s">
        <v>17</v>
      </c>
      <c r="L1425" t="s">
        <v>7147</v>
      </c>
      <c r="M1425" t="s">
        <v>18</v>
      </c>
      <c r="N1425">
        <v>0</v>
      </c>
    </row>
    <row r="1426" spans="1:14" x14ac:dyDescent="0.25">
      <c r="A1426" t="s">
        <v>41</v>
      </c>
      <c r="B1426" t="s">
        <v>165</v>
      </c>
      <c r="C1426">
        <v>128000</v>
      </c>
      <c r="D1426" t="s">
        <v>16</v>
      </c>
      <c r="E1426">
        <v>0</v>
      </c>
      <c r="F1426">
        <v>0</v>
      </c>
      <c r="G1426">
        <v>128000</v>
      </c>
      <c r="H1426" t="s">
        <v>16</v>
      </c>
      <c r="I1426" t="s">
        <v>8913</v>
      </c>
      <c r="J1426" t="s">
        <v>17</v>
      </c>
      <c r="K1426" t="s">
        <v>17</v>
      </c>
      <c r="L1426" t="s">
        <v>3048</v>
      </c>
      <c r="M1426" t="s">
        <v>18</v>
      </c>
      <c r="N1426">
        <v>0</v>
      </c>
    </row>
    <row r="1427" spans="1:14" x14ac:dyDescent="0.25">
      <c r="A1427" t="s">
        <v>41</v>
      </c>
      <c r="B1427" t="s">
        <v>6822</v>
      </c>
      <c r="C1427">
        <v>50000</v>
      </c>
      <c r="D1427" t="s">
        <v>16</v>
      </c>
      <c r="E1427">
        <v>0</v>
      </c>
      <c r="F1427">
        <v>0</v>
      </c>
      <c r="G1427">
        <v>50000</v>
      </c>
      <c r="H1427" t="s">
        <v>16</v>
      </c>
      <c r="I1427" t="s">
        <v>3049</v>
      </c>
      <c r="J1427" t="s">
        <v>17</v>
      </c>
      <c r="K1427" t="s">
        <v>17</v>
      </c>
      <c r="L1427" t="s">
        <v>3050</v>
      </c>
      <c r="M1427" t="s">
        <v>18</v>
      </c>
      <c r="N1427">
        <v>0</v>
      </c>
    </row>
    <row r="1428" spans="1:14" x14ac:dyDescent="0.25">
      <c r="A1428" t="s">
        <v>41</v>
      </c>
      <c r="B1428" t="s">
        <v>103</v>
      </c>
      <c r="C1428">
        <v>13000</v>
      </c>
      <c r="D1428" t="s">
        <v>16</v>
      </c>
      <c r="E1428">
        <v>1500</v>
      </c>
      <c r="F1428">
        <v>0</v>
      </c>
      <c r="G1428">
        <v>14500</v>
      </c>
      <c r="H1428" t="s">
        <v>16</v>
      </c>
      <c r="I1428" t="s">
        <v>3051</v>
      </c>
      <c r="J1428" t="s">
        <v>157</v>
      </c>
      <c r="K1428" t="s">
        <v>17</v>
      </c>
      <c r="L1428" t="s">
        <v>3052</v>
      </c>
      <c r="M1428" t="s">
        <v>18</v>
      </c>
      <c r="N1428">
        <v>0</v>
      </c>
    </row>
    <row r="1429" spans="1:14" x14ac:dyDescent="0.25">
      <c r="A1429" t="s">
        <v>41</v>
      </c>
      <c r="B1429" t="s">
        <v>2252</v>
      </c>
      <c r="C1429">
        <v>105000</v>
      </c>
      <c r="D1429" t="s">
        <v>16</v>
      </c>
      <c r="E1429">
        <v>0</v>
      </c>
      <c r="F1429">
        <v>0</v>
      </c>
      <c r="G1429">
        <v>105000</v>
      </c>
      <c r="H1429" t="s">
        <v>16</v>
      </c>
      <c r="I1429" t="s">
        <v>156</v>
      </c>
      <c r="J1429" t="s">
        <v>17</v>
      </c>
      <c r="K1429" t="s">
        <v>17</v>
      </c>
      <c r="L1429" t="s">
        <v>312</v>
      </c>
      <c r="M1429" t="s">
        <v>18</v>
      </c>
      <c r="N1429">
        <v>0</v>
      </c>
    </row>
    <row r="1430" spans="1:14" x14ac:dyDescent="0.25">
      <c r="A1430" t="s">
        <v>41</v>
      </c>
      <c r="B1430" t="s">
        <v>2258</v>
      </c>
      <c r="C1430">
        <v>311394</v>
      </c>
      <c r="D1430" t="s">
        <v>16</v>
      </c>
      <c r="E1430">
        <v>0</v>
      </c>
      <c r="F1430">
        <v>0</v>
      </c>
      <c r="G1430">
        <v>311394</v>
      </c>
      <c r="H1430" t="s">
        <v>16</v>
      </c>
      <c r="I1430" t="s">
        <v>311</v>
      </c>
      <c r="J1430" t="s">
        <v>17</v>
      </c>
      <c r="K1430" t="s">
        <v>17</v>
      </c>
      <c r="L1430" t="s">
        <v>3053</v>
      </c>
      <c r="M1430" t="s">
        <v>18</v>
      </c>
      <c r="N1430">
        <v>0</v>
      </c>
    </row>
    <row r="1431" spans="1:14" x14ac:dyDescent="0.25">
      <c r="A1431" t="s">
        <v>41</v>
      </c>
      <c r="B1431" t="s">
        <v>2272</v>
      </c>
      <c r="C1431">
        <v>14000</v>
      </c>
      <c r="D1431" t="s">
        <v>16</v>
      </c>
      <c r="E1431">
        <v>0</v>
      </c>
      <c r="F1431">
        <v>0</v>
      </c>
      <c r="G1431">
        <v>14000</v>
      </c>
      <c r="H1431" t="s">
        <v>16</v>
      </c>
      <c r="I1431" t="s">
        <v>3054</v>
      </c>
      <c r="J1431" t="s">
        <v>17</v>
      </c>
      <c r="K1431" t="s">
        <v>17</v>
      </c>
      <c r="L1431" t="s">
        <v>3055</v>
      </c>
      <c r="M1431" t="s">
        <v>18</v>
      </c>
      <c r="N1431">
        <v>0</v>
      </c>
    </row>
    <row r="1432" spans="1:14" x14ac:dyDescent="0.25">
      <c r="A1432" t="s">
        <v>41</v>
      </c>
      <c r="B1432" t="s">
        <v>2275</v>
      </c>
      <c r="C1432">
        <v>39468.5</v>
      </c>
      <c r="D1432" t="s">
        <v>16</v>
      </c>
      <c r="E1432">
        <v>10000</v>
      </c>
      <c r="F1432">
        <v>0</v>
      </c>
      <c r="G1432">
        <v>49468.5</v>
      </c>
      <c r="H1432" t="s">
        <v>16</v>
      </c>
      <c r="I1432" t="s">
        <v>6042</v>
      </c>
      <c r="J1432" t="s">
        <v>5756</v>
      </c>
      <c r="K1432" t="s">
        <v>17</v>
      </c>
      <c r="L1432" t="s">
        <v>5757</v>
      </c>
      <c r="M1432" t="s">
        <v>18</v>
      </c>
      <c r="N1432">
        <v>0</v>
      </c>
    </row>
    <row r="1433" spans="1:14" x14ac:dyDescent="0.25">
      <c r="A1433" t="s">
        <v>41</v>
      </c>
      <c r="B1433" t="s">
        <v>319</v>
      </c>
      <c r="C1433">
        <v>93000</v>
      </c>
      <c r="D1433" t="s">
        <v>16</v>
      </c>
      <c r="E1433">
        <v>0</v>
      </c>
      <c r="F1433">
        <v>0</v>
      </c>
      <c r="G1433">
        <v>93000</v>
      </c>
      <c r="H1433" t="s">
        <v>16</v>
      </c>
      <c r="I1433" t="s">
        <v>6043</v>
      </c>
      <c r="J1433" t="s">
        <v>17</v>
      </c>
      <c r="K1433" t="s">
        <v>17</v>
      </c>
      <c r="L1433" t="s">
        <v>3056</v>
      </c>
      <c r="M1433" t="s">
        <v>18</v>
      </c>
      <c r="N1433">
        <v>0</v>
      </c>
    </row>
    <row r="1434" spans="1:14" x14ac:dyDescent="0.25">
      <c r="A1434" t="s">
        <v>41</v>
      </c>
      <c r="B1434" t="s">
        <v>2283</v>
      </c>
      <c r="C1434">
        <v>15192.1</v>
      </c>
      <c r="D1434" t="s">
        <v>16</v>
      </c>
      <c r="E1434">
        <v>0</v>
      </c>
      <c r="F1434">
        <v>0</v>
      </c>
      <c r="G1434">
        <v>15192.1</v>
      </c>
      <c r="H1434" t="s">
        <v>16</v>
      </c>
      <c r="I1434" t="s">
        <v>3057</v>
      </c>
      <c r="J1434" t="s">
        <v>17</v>
      </c>
      <c r="K1434" t="s">
        <v>17</v>
      </c>
      <c r="L1434" t="s">
        <v>3058</v>
      </c>
      <c r="M1434" t="s">
        <v>18</v>
      </c>
      <c r="N1434">
        <v>0</v>
      </c>
    </row>
    <row r="1435" spans="1:14" x14ac:dyDescent="0.25">
      <c r="A1435" t="s">
        <v>41</v>
      </c>
      <c r="B1435" t="s">
        <v>2812</v>
      </c>
      <c r="C1435">
        <v>15000</v>
      </c>
      <c r="D1435" t="s">
        <v>16</v>
      </c>
      <c r="E1435">
        <v>0</v>
      </c>
      <c r="F1435">
        <v>0</v>
      </c>
      <c r="G1435">
        <v>15000</v>
      </c>
      <c r="H1435" t="s">
        <v>16</v>
      </c>
      <c r="I1435" t="s">
        <v>3059</v>
      </c>
      <c r="J1435" t="s">
        <v>17</v>
      </c>
      <c r="K1435" t="s">
        <v>17</v>
      </c>
      <c r="L1435" t="s">
        <v>3060</v>
      </c>
      <c r="M1435" t="s">
        <v>18</v>
      </c>
      <c r="N1435">
        <v>0</v>
      </c>
    </row>
    <row r="1436" spans="1:14" x14ac:dyDescent="0.25">
      <c r="A1436" t="s">
        <v>41</v>
      </c>
      <c r="B1436" t="s">
        <v>122</v>
      </c>
      <c r="C1436">
        <v>15000</v>
      </c>
      <c r="D1436" t="s">
        <v>16</v>
      </c>
      <c r="E1436">
        <v>32500</v>
      </c>
      <c r="F1436">
        <v>0</v>
      </c>
      <c r="G1436">
        <v>47500</v>
      </c>
      <c r="H1436" t="s">
        <v>16</v>
      </c>
      <c r="I1436" t="s">
        <v>3061</v>
      </c>
      <c r="J1436" t="s">
        <v>3063</v>
      </c>
      <c r="K1436" t="s">
        <v>17</v>
      </c>
      <c r="L1436" t="s">
        <v>3062</v>
      </c>
      <c r="M1436" t="s">
        <v>18</v>
      </c>
      <c r="N1436">
        <v>0</v>
      </c>
    </row>
    <row r="1437" spans="1:14" x14ac:dyDescent="0.25">
      <c r="A1437" t="s">
        <v>41</v>
      </c>
      <c r="B1437" t="s">
        <v>287</v>
      </c>
      <c r="C1437">
        <v>141000</v>
      </c>
      <c r="D1437" t="s">
        <v>16</v>
      </c>
      <c r="E1437">
        <v>0</v>
      </c>
      <c r="F1437">
        <v>0</v>
      </c>
      <c r="G1437">
        <v>141000</v>
      </c>
      <c r="H1437" t="s">
        <v>16</v>
      </c>
      <c r="I1437" t="s">
        <v>8914</v>
      </c>
      <c r="J1437" t="s">
        <v>17</v>
      </c>
      <c r="K1437" t="s">
        <v>17</v>
      </c>
      <c r="L1437" t="s">
        <v>8915</v>
      </c>
      <c r="M1437" t="s">
        <v>18</v>
      </c>
      <c r="N1437">
        <v>0</v>
      </c>
    </row>
    <row r="1438" spans="1:14" x14ac:dyDescent="0.25">
      <c r="A1438" t="s">
        <v>41</v>
      </c>
      <c r="B1438" t="s">
        <v>2291</v>
      </c>
      <c r="C1438">
        <v>70000</v>
      </c>
      <c r="D1438" t="s">
        <v>16</v>
      </c>
      <c r="E1438">
        <v>0</v>
      </c>
      <c r="F1438">
        <v>0</v>
      </c>
      <c r="G1438">
        <v>70000</v>
      </c>
      <c r="H1438" t="s">
        <v>16</v>
      </c>
      <c r="I1438" t="s">
        <v>3064</v>
      </c>
      <c r="J1438" t="s">
        <v>17</v>
      </c>
      <c r="K1438" t="s">
        <v>17</v>
      </c>
      <c r="L1438" t="s">
        <v>3065</v>
      </c>
      <c r="M1438" t="s">
        <v>18</v>
      </c>
      <c r="N1438">
        <v>0</v>
      </c>
    </row>
    <row r="1439" spans="1:14" x14ac:dyDescent="0.25">
      <c r="A1439" t="s">
        <v>41</v>
      </c>
      <c r="B1439" t="s">
        <v>2295</v>
      </c>
      <c r="C1439">
        <v>14000</v>
      </c>
      <c r="D1439" t="s">
        <v>16</v>
      </c>
      <c r="E1439">
        <v>8000</v>
      </c>
      <c r="F1439">
        <v>0</v>
      </c>
      <c r="G1439">
        <v>22000</v>
      </c>
      <c r="H1439" t="s">
        <v>16</v>
      </c>
      <c r="I1439" t="s">
        <v>3066</v>
      </c>
      <c r="J1439" t="s">
        <v>3068</v>
      </c>
      <c r="K1439" t="s">
        <v>17</v>
      </c>
      <c r="L1439" t="s">
        <v>3067</v>
      </c>
      <c r="M1439" t="s">
        <v>18</v>
      </c>
      <c r="N1439">
        <v>0</v>
      </c>
    </row>
    <row r="1440" spans="1:14" x14ac:dyDescent="0.25">
      <c r="A1440" t="s">
        <v>41</v>
      </c>
      <c r="B1440" t="s">
        <v>2297</v>
      </c>
      <c r="C1440">
        <v>11000</v>
      </c>
      <c r="D1440" t="s">
        <v>16</v>
      </c>
      <c r="E1440">
        <v>6000</v>
      </c>
      <c r="F1440">
        <v>0</v>
      </c>
      <c r="G1440">
        <v>17000</v>
      </c>
      <c r="H1440" t="s">
        <v>16</v>
      </c>
      <c r="I1440" t="s">
        <v>3070</v>
      </c>
      <c r="J1440" t="s">
        <v>3071</v>
      </c>
      <c r="K1440" t="s">
        <v>17</v>
      </c>
      <c r="L1440" t="s">
        <v>3069</v>
      </c>
      <c r="M1440" t="s">
        <v>18</v>
      </c>
      <c r="N1440">
        <v>0</v>
      </c>
    </row>
    <row r="1441" spans="1:14" x14ac:dyDescent="0.25">
      <c r="A1441" t="s">
        <v>41</v>
      </c>
      <c r="B1441" t="s">
        <v>2300</v>
      </c>
      <c r="C1441">
        <v>1000</v>
      </c>
      <c r="D1441" t="s">
        <v>16</v>
      </c>
      <c r="E1441">
        <v>0</v>
      </c>
      <c r="F1441">
        <v>0</v>
      </c>
      <c r="G1441">
        <v>1000</v>
      </c>
      <c r="H1441" t="s">
        <v>16</v>
      </c>
      <c r="I1441" t="s">
        <v>3072</v>
      </c>
      <c r="J1441" t="s">
        <v>17</v>
      </c>
      <c r="K1441" t="s">
        <v>17</v>
      </c>
      <c r="L1441" t="s">
        <v>3073</v>
      </c>
      <c r="M1441" t="s">
        <v>18</v>
      </c>
      <c r="N1441">
        <v>0</v>
      </c>
    </row>
    <row r="1442" spans="1:14" x14ac:dyDescent="0.25">
      <c r="A1442" t="s">
        <v>41</v>
      </c>
      <c r="B1442" t="s">
        <v>2303</v>
      </c>
      <c r="C1442">
        <v>15000</v>
      </c>
      <c r="D1442" t="s">
        <v>16</v>
      </c>
      <c r="E1442">
        <v>1000</v>
      </c>
      <c r="F1442">
        <v>0</v>
      </c>
      <c r="G1442">
        <v>16000</v>
      </c>
      <c r="H1442" t="s">
        <v>16</v>
      </c>
      <c r="I1442" t="s">
        <v>3074</v>
      </c>
      <c r="J1442" t="s">
        <v>3076</v>
      </c>
      <c r="K1442" t="s">
        <v>17</v>
      </c>
      <c r="L1442" t="s">
        <v>3075</v>
      </c>
      <c r="M1442" t="s">
        <v>18</v>
      </c>
      <c r="N1442">
        <v>0</v>
      </c>
    </row>
    <row r="1443" spans="1:14" x14ac:dyDescent="0.25">
      <c r="A1443" t="s">
        <v>41</v>
      </c>
      <c r="B1443" t="s">
        <v>320</v>
      </c>
      <c r="C1443">
        <v>20000</v>
      </c>
      <c r="D1443" t="s">
        <v>16</v>
      </c>
      <c r="E1443">
        <v>0</v>
      </c>
      <c r="F1443">
        <v>0</v>
      </c>
      <c r="G1443">
        <v>20000</v>
      </c>
      <c r="H1443" t="s">
        <v>16</v>
      </c>
      <c r="I1443" t="s">
        <v>6046</v>
      </c>
      <c r="J1443" t="s">
        <v>17</v>
      </c>
      <c r="K1443" t="s">
        <v>17</v>
      </c>
      <c r="L1443" t="s">
        <v>6047</v>
      </c>
      <c r="M1443" t="s">
        <v>18</v>
      </c>
      <c r="N1443">
        <v>0</v>
      </c>
    </row>
    <row r="1444" spans="1:14" x14ac:dyDescent="0.25">
      <c r="A1444" t="s">
        <v>41</v>
      </c>
      <c r="B1444" t="s">
        <v>2332</v>
      </c>
      <c r="C1444">
        <v>8500</v>
      </c>
      <c r="D1444" t="s">
        <v>16</v>
      </c>
      <c r="E1444">
        <v>0</v>
      </c>
      <c r="F1444">
        <v>0</v>
      </c>
      <c r="G1444">
        <v>8500</v>
      </c>
      <c r="H1444" t="s">
        <v>16</v>
      </c>
      <c r="I1444" t="s">
        <v>6048</v>
      </c>
      <c r="J1444" t="s">
        <v>17</v>
      </c>
      <c r="K1444" t="s">
        <v>17</v>
      </c>
      <c r="L1444" t="s">
        <v>6049</v>
      </c>
      <c r="M1444" t="s">
        <v>18</v>
      </c>
      <c r="N1444">
        <v>0</v>
      </c>
    </row>
    <row r="1445" spans="1:14" x14ac:dyDescent="0.25">
      <c r="A1445" t="s">
        <v>41</v>
      </c>
      <c r="B1445" t="s">
        <v>2335</v>
      </c>
      <c r="C1445">
        <v>1000</v>
      </c>
      <c r="D1445" t="s">
        <v>16</v>
      </c>
      <c r="E1445">
        <v>0</v>
      </c>
      <c r="F1445">
        <v>0</v>
      </c>
      <c r="G1445">
        <v>1000</v>
      </c>
      <c r="H1445" t="s">
        <v>16</v>
      </c>
      <c r="I1445" t="s">
        <v>6050</v>
      </c>
      <c r="J1445" t="s">
        <v>17</v>
      </c>
      <c r="K1445" t="s">
        <v>17</v>
      </c>
      <c r="L1445" t="s">
        <v>6051</v>
      </c>
      <c r="M1445" t="s">
        <v>18</v>
      </c>
      <c r="N1445">
        <v>0</v>
      </c>
    </row>
    <row r="1446" spans="1:14" x14ac:dyDescent="0.25">
      <c r="A1446" t="s">
        <v>41</v>
      </c>
      <c r="B1446" t="s">
        <v>2355</v>
      </c>
      <c r="C1446">
        <v>4000</v>
      </c>
      <c r="D1446" t="s">
        <v>16</v>
      </c>
      <c r="E1446">
        <v>0</v>
      </c>
      <c r="F1446">
        <v>0</v>
      </c>
      <c r="G1446">
        <v>4000</v>
      </c>
      <c r="H1446" t="s">
        <v>16</v>
      </c>
      <c r="I1446" t="s">
        <v>6052</v>
      </c>
      <c r="J1446" t="s">
        <v>17</v>
      </c>
      <c r="K1446" t="s">
        <v>17</v>
      </c>
      <c r="L1446" t="s">
        <v>49</v>
      </c>
      <c r="M1446" t="s">
        <v>18</v>
      </c>
      <c r="N1446">
        <v>0</v>
      </c>
    </row>
    <row r="1447" spans="1:14" x14ac:dyDescent="0.25">
      <c r="A1447" t="s">
        <v>41</v>
      </c>
      <c r="B1447" t="s">
        <v>2381</v>
      </c>
      <c r="C1447">
        <v>16000</v>
      </c>
      <c r="D1447" t="s">
        <v>16</v>
      </c>
      <c r="E1447">
        <v>0</v>
      </c>
      <c r="F1447">
        <v>0</v>
      </c>
      <c r="G1447">
        <v>16000</v>
      </c>
      <c r="H1447" t="s">
        <v>16</v>
      </c>
      <c r="I1447" t="s">
        <v>3078</v>
      </c>
      <c r="J1447" t="s">
        <v>17</v>
      </c>
      <c r="K1447" t="s">
        <v>17</v>
      </c>
      <c r="L1447" t="s">
        <v>3079</v>
      </c>
      <c r="M1447" t="s">
        <v>18</v>
      </c>
      <c r="N1447">
        <v>0</v>
      </c>
    </row>
    <row r="1448" spans="1:14" x14ac:dyDescent="0.25">
      <c r="A1448" t="s">
        <v>41</v>
      </c>
      <c r="B1448" t="s">
        <v>2390</v>
      </c>
      <c r="C1448">
        <v>22000</v>
      </c>
      <c r="D1448" t="s">
        <v>16</v>
      </c>
      <c r="E1448">
        <v>0</v>
      </c>
      <c r="F1448">
        <v>0</v>
      </c>
      <c r="G1448">
        <v>22000</v>
      </c>
      <c r="H1448" t="s">
        <v>16</v>
      </c>
      <c r="I1448" t="s">
        <v>3080</v>
      </c>
      <c r="J1448" t="s">
        <v>17</v>
      </c>
      <c r="K1448" t="s">
        <v>17</v>
      </c>
      <c r="L1448" t="s">
        <v>3081</v>
      </c>
      <c r="M1448" t="s">
        <v>18</v>
      </c>
      <c r="N1448">
        <v>0</v>
      </c>
    </row>
    <row r="1449" spans="1:14" x14ac:dyDescent="0.25">
      <c r="A1449" t="s">
        <v>41</v>
      </c>
      <c r="B1449" t="s">
        <v>2393</v>
      </c>
      <c r="C1449">
        <v>17000</v>
      </c>
      <c r="D1449" t="s">
        <v>16</v>
      </c>
      <c r="E1449">
        <v>0</v>
      </c>
      <c r="F1449">
        <v>0</v>
      </c>
      <c r="G1449">
        <v>17000</v>
      </c>
      <c r="H1449" t="s">
        <v>16</v>
      </c>
      <c r="I1449" t="s">
        <v>3082</v>
      </c>
      <c r="J1449" t="s">
        <v>17</v>
      </c>
      <c r="K1449" t="s">
        <v>17</v>
      </c>
      <c r="L1449" t="s">
        <v>3083</v>
      </c>
      <c r="M1449" t="s">
        <v>18</v>
      </c>
      <c r="N1449">
        <v>0</v>
      </c>
    </row>
    <row r="1450" spans="1:14" x14ac:dyDescent="0.25">
      <c r="A1450" t="s">
        <v>41</v>
      </c>
      <c r="B1450" t="s">
        <v>2397</v>
      </c>
      <c r="C1450">
        <v>9000</v>
      </c>
      <c r="D1450" t="s">
        <v>16</v>
      </c>
      <c r="E1450">
        <v>0</v>
      </c>
      <c r="F1450">
        <v>0</v>
      </c>
      <c r="G1450">
        <v>9000</v>
      </c>
      <c r="H1450" t="s">
        <v>16</v>
      </c>
      <c r="I1450" t="s">
        <v>3084</v>
      </c>
      <c r="J1450" t="s">
        <v>17</v>
      </c>
      <c r="K1450" t="s">
        <v>17</v>
      </c>
      <c r="L1450" t="s">
        <v>3085</v>
      </c>
      <c r="M1450" t="s">
        <v>18</v>
      </c>
      <c r="N1450">
        <v>0</v>
      </c>
    </row>
    <row r="1451" spans="1:14" x14ac:dyDescent="0.25">
      <c r="A1451" t="s">
        <v>41</v>
      </c>
      <c r="B1451" t="s">
        <v>2401</v>
      </c>
      <c r="C1451">
        <v>98000</v>
      </c>
      <c r="D1451" t="s">
        <v>16</v>
      </c>
      <c r="E1451">
        <v>10000</v>
      </c>
      <c r="F1451">
        <v>0</v>
      </c>
      <c r="G1451">
        <v>108000</v>
      </c>
      <c r="H1451" t="s">
        <v>16</v>
      </c>
      <c r="I1451" t="s">
        <v>3086</v>
      </c>
      <c r="J1451" t="s">
        <v>3088</v>
      </c>
      <c r="K1451" t="s">
        <v>17</v>
      </c>
      <c r="L1451" t="s">
        <v>3087</v>
      </c>
      <c r="M1451" t="s">
        <v>18</v>
      </c>
      <c r="N1451">
        <v>0</v>
      </c>
    </row>
    <row r="1452" spans="1:14" x14ac:dyDescent="0.25">
      <c r="A1452" t="s">
        <v>41</v>
      </c>
      <c r="B1452" t="s">
        <v>15</v>
      </c>
      <c r="C1452">
        <v>2108.27</v>
      </c>
      <c r="D1452" t="s">
        <v>16</v>
      </c>
      <c r="E1452">
        <v>0</v>
      </c>
      <c r="F1452">
        <v>0</v>
      </c>
      <c r="G1452">
        <v>2108.27</v>
      </c>
      <c r="H1452" t="s">
        <v>16</v>
      </c>
      <c r="I1452" t="s">
        <v>3089</v>
      </c>
      <c r="J1452" t="s">
        <v>17</v>
      </c>
      <c r="K1452" t="s">
        <v>17</v>
      </c>
      <c r="L1452" t="s">
        <v>3090</v>
      </c>
      <c r="M1452" t="s">
        <v>18</v>
      </c>
      <c r="N1452">
        <v>0</v>
      </c>
    </row>
    <row r="1453" spans="1:14" x14ac:dyDescent="0.25">
      <c r="A1453" t="s">
        <v>41</v>
      </c>
      <c r="B1453" t="s">
        <v>285</v>
      </c>
      <c r="C1453">
        <v>60</v>
      </c>
      <c r="D1453" t="s">
        <v>16</v>
      </c>
      <c r="E1453">
        <v>0</v>
      </c>
      <c r="F1453">
        <v>0</v>
      </c>
      <c r="G1453">
        <v>60</v>
      </c>
      <c r="H1453" t="s">
        <v>16</v>
      </c>
      <c r="I1453" t="s">
        <v>3091</v>
      </c>
      <c r="J1453" t="s">
        <v>17</v>
      </c>
      <c r="K1453" t="s">
        <v>17</v>
      </c>
      <c r="L1453" t="s">
        <v>3092</v>
      </c>
      <c r="M1453" t="s">
        <v>18</v>
      </c>
      <c r="N1453">
        <v>0</v>
      </c>
    </row>
    <row r="1454" spans="1:14" x14ac:dyDescent="0.25">
      <c r="A1454" t="s">
        <v>41</v>
      </c>
      <c r="B1454" t="s">
        <v>95</v>
      </c>
      <c r="C1454">
        <v>140000</v>
      </c>
      <c r="D1454" t="s">
        <v>16</v>
      </c>
      <c r="E1454">
        <v>4500</v>
      </c>
      <c r="F1454">
        <v>0</v>
      </c>
      <c r="G1454">
        <v>144500</v>
      </c>
      <c r="H1454" t="s">
        <v>16</v>
      </c>
      <c r="I1454" t="s">
        <v>3093</v>
      </c>
      <c r="J1454" t="s">
        <v>3095</v>
      </c>
      <c r="K1454" t="s">
        <v>17</v>
      </c>
      <c r="L1454" t="s">
        <v>3094</v>
      </c>
      <c r="M1454" t="s">
        <v>18</v>
      </c>
      <c r="N1454">
        <v>0</v>
      </c>
    </row>
    <row r="1455" spans="1:14" x14ac:dyDescent="0.25">
      <c r="A1455" t="s">
        <v>41</v>
      </c>
      <c r="B1455" t="s">
        <v>2411</v>
      </c>
      <c r="C1455">
        <v>9000</v>
      </c>
      <c r="D1455" t="s">
        <v>16</v>
      </c>
      <c r="E1455">
        <v>200</v>
      </c>
      <c r="F1455">
        <v>0</v>
      </c>
      <c r="G1455">
        <v>9200</v>
      </c>
      <c r="H1455" t="s">
        <v>16</v>
      </c>
      <c r="I1455" t="s">
        <v>3096</v>
      </c>
      <c r="J1455" t="s">
        <v>3098</v>
      </c>
      <c r="K1455" t="s">
        <v>17</v>
      </c>
      <c r="L1455" t="s">
        <v>3097</v>
      </c>
      <c r="M1455" t="s">
        <v>18</v>
      </c>
      <c r="N1455">
        <v>0</v>
      </c>
    </row>
    <row r="1456" spans="1:14" x14ac:dyDescent="0.25">
      <c r="A1456" t="s">
        <v>41</v>
      </c>
      <c r="B1456" t="s">
        <v>2414</v>
      </c>
      <c r="C1456">
        <v>2000</v>
      </c>
      <c r="D1456" t="s">
        <v>16</v>
      </c>
      <c r="E1456">
        <v>1500</v>
      </c>
      <c r="F1456">
        <v>0</v>
      </c>
      <c r="G1456">
        <v>3500</v>
      </c>
      <c r="H1456" t="s">
        <v>16</v>
      </c>
      <c r="I1456" t="s">
        <v>3099</v>
      </c>
      <c r="J1456" t="s">
        <v>3102</v>
      </c>
      <c r="K1456" t="s">
        <v>17</v>
      </c>
      <c r="L1456" t="s">
        <v>3100</v>
      </c>
      <c r="M1456" t="s">
        <v>18</v>
      </c>
      <c r="N1456">
        <v>0</v>
      </c>
    </row>
    <row r="1457" spans="1:14" x14ac:dyDescent="0.25">
      <c r="A1457" t="s">
        <v>41</v>
      </c>
      <c r="B1457" t="s">
        <v>2417</v>
      </c>
      <c r="C1457">
        <v>1500</v>
      </c>
      <c r="D1457" t="s">
        <v>16</v>
      </c>
      <c r="E1457">
        <v>1000</v>
      </c>
      <c r="F1457">
        <v>0</v>
      </c>
      <c r="G1457">
        <v>2500</v>
      </c>
      <c r="H1457" t="s">
        <v>16</v>
      </c>
      <c r="I1457" t="s">
        <v>3101</v>
      </c>
      <c r="J1457" t="s">
        <v>3104</v>
      </c>
      <c r="K1457" t="s">
        <v>17</v>
      </c>
      <c r="L1457" t="s">
        <v>3103</v>
      </c>
      <c r="M1457" t="s">
        <v>18</v>
      </c>
      <c r="N1457">
        <v>0</v>
      </c>
    </row>
    <row r="1458" spans="1:14" x14ac:dyDescent="0.25">
      <c r="A1458" t="s">
        <v>41</v>
      </c>
      <c r="B1458" t="s">
        <v>2423</v>
      </c>
      <c r="C1458">
        <v>1500</v>
      </c>
      <c r="D1458" t="s">
        <v>16</v>
      </c>
      <c r="E1458">
        <v>0</v>
      </c>
      <c r="F1458">
        <v>0</v>
      </c>
      <c r="G1458">
        <v>1500</v>
      </c>
      <c r="H1458" t="s">
        <v>16</v>
      </c>
      <c r="I1458" t="s">
        <v>302</v>
      </c>
      <c r="J1458" t="s">
        <v>17</v>
      </c>
      <c r="K1458" t="s">
        <v>17</v>
      </c>
      <c r="L1458" t="s">
        <v>6053</v>
      </c>
      <c r="M1458" t="s">
        <v>18</v>
      </c>
      <c r="N1458">
        <v>0</v>
      </c>
    </row>
    <row r="1459" spans="1:14" x14ac:dyDescent="0.25">
      <c r="A1459" t="s">
        <v>41</v>
      </c>
      <c r="B1459" t="s">
        <v>2441</v>
      </c>
      <c r="C1459">
        <v>1200</v>
      </c>
      <c r="D1459" t="s">
        <v>16</v>
      </c>
      <c r="E1459">
        <v>0</v>
      </c>
      <c r="F1459">
        <v>0</v>
      </c>
      <c r="G1459">
        <v>1200</v>
      </c>
      <c r="H1459" t="s">
        <v>16</v>
      </c>
      <c r="I1459" t="s">
        <v>6054</v>
      </c>
      <c r="J1459" t="s">
        <v>17</v>
      </c>
      <c r="K1459" t="s">
        <v>17</v>
      </c>
      <c r="L1459" t="s">
        <v>7149</v>
      </c>
      <c r="M1459" t="s">
        <v>18</v>
      </c>
      <c r="N1459">
        <v>0</v>
      </c>
    </row>
    <row r="1460" spans="1:14" x14ac:dyDescent="0.25">
      <c r="A1460" t="s">
        <v>41</v>
      </c>
      <c r="B1460" t="s">
        <v>2459</v>
      </c>
      <c r="C1460">
        <v>2000</v>
      </c>
      <c r="D1460" t="s">
        <v>16</v>
      </c>
      <c r="E1460">
        <v>0</v>
      </c>
      <c r="F1460">
        <v>0</v>
      </c>
      <c r="G1460">
        <v>2000</v>
      </c>
      <c r="H1460" t="s">
        <v>16</v>
      </c>
      <c r="I1460" t="s">
        <v>7150</v>
      </c>
      <c r="J1460" t="s">
        <v>17</v>
      </c>
      <c r="K1460" t="s">
        <v>17</v>
      </c>
      <c r="L1460" t="s">
        <v>3105</v>
      </c>
      <c r="M1460" t="s">
        <v>18</v>
      </c>
      <c r="N1460">
        <v>0</v>
      </c>
    </row>
    <row r="1461" spans="1:14" x14ac:dyDescent="0.25">
      <c r="A1461" t="s">
        <v>41</v>
      </c>
      <c r="B1461" t="s">
        <v>2846</v>
      </c>
      <c r="C1461">
        <v>180.88</v>
      </c>
      <c r="D1461" t="s">
        <v>16</v>
      </c>
      <c r="E1461">
        <v>0</v>
      </c>
      <c r="F1461">
        <v>0</v>
      </c>
      <c r="G1461">
        <v>180.88</v>
      </c>
      <c r="H1461" t="s">
        <v>16</v>
      </c>
      <c r="I1461" t="s">
        <v>6055</v>
      </c>
      <c r="J1461" t="s">
        <v>17</v>
      </c>
      <c r="K1461" t="s">
        <v>17</v>
      </c>
      <c r="L1461" t="s">
        <v>7151</v>
      </c>
      <c r="M1461" t="s">
        <v>18</v>
      </c>
      <c r="N1461">
        <v>0</v>
      </c>
    </row>
    <row r="1462" spans="1:14" x14ac:dyDescent="0.25">
      <c r="A1462" t="s">
        <v>41</v>
      </c>
      <c r="B1462" t="s">
        <v>5727</v>
      </c>
      <c r="C1462">
        <v>25000</v>
      </c>
      <c r="D1462" t="s">
        <v>16</v>
      </c>
      <c r="E1462">
        <v>13300</v>
      </c>
      <c r="F1462">
        <v>0</v>
      </c>
      <c r="G1462">
        <v>38300</v>
      </c>
      <c r="H1462" t="s">
        <v>16</v>
      </c>
      <c r="I1462" t="s">
        <v>7152</v>
      </c>
      <c r="J1462" t="s">
        <v>3107</v>
      </c>
      <c r="K1462" t="s">
        <v>17</v>
      </c>
      <c r="L1462" t="s">
        <v>3106</v>
      </c>
      <c r="M1462" t="s">
        <v>18</v>
      </c>
      <c r="N1462">
        <v>0</v>
      </c>
    </row>
    <row r="1463" spans="1:14" x14ac:dyDescent="0.25">
      <c r="A1463" t="s">
        <v>41</v>
      </c>
      <c r="B1463" t="s">
        <v>5066</v>
      </c>
      <c r="C1463">
        <v>46500</v>
      </c>
      <c r="D1463" t="s">
        <v>16</v>
      </c>
      <c r="E1463">
        <v>0</v>
      </c>
      <c r="F1463">
        <v>0</v>
      </c>
      <c r="G1463">
        <v>46500</v>
      </c>
      <c r="H1463" t="s">
        <v>16</v>
      </c>
      <c r="I1463" t="s">
        <v>3108</v>
      </c>
      <c r="J1463" t="s">
        <v>17</v>
      </c>
      <c r="K1463" t="s">
        <v>17</v>
      </c>
      <c r="L1463" t="s">
        <v>3110</v>
      </c>
      <c r="M1463" t="s">
        <v>18</v>
      </c>
      <c r="N1463">
        <v>0</v>
      </c>
    </row>
    <row r="1464" spans="1:14" x14ac:dyDescent="0.25">
      <c r="A1464" t="s">
        <v>41</v>
      </c>
      <c r="B1464" t="s">
        <v>73</v>
      </c>
      <c r="C1464">
        <v>139500</v>
      </c>
      <c r="D1464" t="s">
        <v>16</v>
      </c>
      <c r="E1464">
        <v>0</v>
      </c>
      <c r="F1464">
        <v>0</v>
      </c>
      <c r="G1464">
        <v>139500</v>
      </c>
      <c r="H1464" t="s">
        <v>16</v>
      </c>
      <c r="I1464" t="s">
        <v>3109</v>
      </c>
      <c r="J1464" t="s">
        <v>17</v>
      </c>
      <c r="K1464" t="s">
        <v>17</v>
      </c>
      <c r="L1464" t="s">
        <v>66</v>
      </c>
      <c r="M1464" t="s">
        <v>18</v>
      </c>
      <c r="N1464">
        <v>0</v>
      </c>
    </row>
    <row r="1465" spans="1:14" x14ac:dyDescent="0.25">
      <c r="A1465" t="s">
        <v>41</v>
      </c>
      <c r="B1465" t="s">
        <v>393</v>
      </c>
      <c r="C1465">
        <v>106394</v>
      </c>
      <c r="D1465" t="s">
        <v>16</v>
      </c>
      <c r="E1465">
        <v>0</v>
      </c>
      <c r="F1465">
        <v>0</v>
      </c>
      <c r="G1465">
        <v>106394</v>
      </c>
      <c r="H1465" t="s">
        <v>16</v>
      </c>
      <c r="I1465" t="s">
        <v>65</v>
      </c>
      <c r="J1465" t="s">
        <v>17</v>
      </c>
      <c r="K1465" t="s">
        <v>17</v>
      </c>
      <c r="L1465" t="s">
        <v>229</v>
      </c>
      <c r="M1465" t="s">
        <v>18</v>
      </c>
      <c r="N1465">
        <v>0</v>
      </c>
    </row>
    <row r="1466" spans="1:14" x14ac:dyDescent="0.25">
      <c r="A1466" t="s">
        <v>41</v>
      </c>
      <c r="B1466" t="s">
        <v>6790</v>
      </c>
      <c r="C1466">
        <v>130000</v>
      </c>
      <c r="D1466" t="s">
        <v>16</v>
      </c>
      <c r="E1466">
        <v>0</v>
      </c>
      <c r="F1466">
        <v>0</v>
      </c>
      <c r="G1466">
        <v>130000</v>
      </c>
      <c r="H1466" t="s">
        <v>16</v>
      </c>
      <c r="I1466" t="s">
        <v>228</v>
      </c>
      <c r="J1466" t="s">
        <v>17</v>
      </c>
      <c r="K1466" t="s">
        <v>17</v>
      </c>
      <c r="L1466" t="s">
        <v>130</v>
      </c>
      <c r="M1466" t="s">
        <v>18</v>
      </c>
      <c r="N1466">
        <v>0</v>
      </c>
    </row>
    <row r="1467" spans="1:14" x14ac:dyDescent="0.25">
      <c r="A1467" t="s">
        <v>41</v>
      </c>
      <c r="B1467" t="s">
        <v>36</v>
      </c>
      <c r="C1467">
        <v>416000</v>
      </c>
      <c r="D1467" t="s">
        <v>16</v>
      </c>
      <c r="E1467">
        <v>0</v>
      </c>
      <c r="F1467">
        <v>0</v>
      </c>
      <c r="G1467">
        <v>416000</v>
      </c>
      <c r="H1467" t="s">
        <v>16</v>
      </c>
      <c r="I1467" t="s">
        <v>129</v>
      </c>
      <c r="J1467" t="s">
        <v>17</v>
      </c>
      <c r="K1467" t="s">
        <v>17</v>
      </c>
      <c r="L1467" t="s">
        <v>185</v>
      </c>
      <c r="M1467" t="s">
        <v>18</v>
      </c>
      <c r="N1467">
        <v>0</v>
      </c>
    </row>
    <row r="1468" spans="1:14" x14ac:dyDescent="0.25">
      <c r="A1468" t="s">
        <v>41</v>
      </c>
      <c r="B1468" t="s">
        <v>2562</v>
      </c>
      <c r="C1468">
        <v>100000</v>
      </c>
      <c r="D1468" t="s">
        <v>16</v>
      </c>
      <c r="E1468">
        <v>0</v>
      </c>
      <c r="F1468">
        <v>0</v>
      </c>
      <c r="G1468">
        <v>100000</v>
      </c>
      <c r="H1468" t="s">
        <v>16</v>
      </c>
      <c r="I1468" t="s">
        <v>184</v>
      </c>
      <c r="J1468" t="s">
        <v>17</v>
      </c>
      <c r="K1468" t="s">
        <v>17</v>
      </c>
      <c r="L1468" t="s">
        <v>85</v>
      </c>
      <c r="M1468" t="s">
        <v>18</v>
      </c>
      <c r="N1468">
        <v>0</v>
      </c>
    </row>
    <row r="1469" spans="1:14" x14ac:dyDescent="0.25">
      <c r="A1469" t="s">
        <v>41</v>
      </c>
      <c r="B1469" t="s">
        <v>2565</v>
      </c>
      <c r="C1469">
        <v>35000</v>
      </c>
      <c r="D1469" t="s">
        <v>16</v>
      </c>
      <c r="E1469">
        <v>0</v>
      </c>
      <c r="F1469">
        <v>0</v>
      </c>
      <c r="G1469">
        <v>35000</v>
      </c>
      <c r="H1469" t="s">
        <v>16</v>
      </c>
      <c r="I1469" t="s">
        <v>84</v>
      </c>
      <c r="J1469" t="s">
        <v>17</v>
      </c>
      <c r="K1469" t="s">
        <v>17</v>
      </c>
      <c r="L1469" t="s">
        <v>3111</v>
      </c>
      <c r="M1469" t="s">
        <v>18</v>
      </c>
      <c r="N1469">
        <v>0</v>
      </c>
    </row>
    <row r="1470" spans="1:14" x14ac:dyDescent="0.25">
      <c r="A1470" t="s">
        <v>41</v>
      </c>
      <c r="B1470" t="s">
        <v>2568</v>
      </c>
      <c r="C1470">
        <v>112300</v>
      </c>
      <c r="D1470" t="s">
        <v>16</v>
      </c>
      <c r="E1470">
        <v>0</v>
      </c>
      <c r="F1470">
        <v>0</v>
      </c>
      <c r="G1470">
        <v>112300</v>
      </c>
      <c r="H1470" t="s">
        <v>16</v>
      </c>
      <c r="I1470" t="s">
        <v>3112</v>
      </c>
      <c r="J1470" t="s">
        <v>17</v>
      </c>
      <c r="K1470" t="s">
        <v>17</v>
      </c>
      <c r="L1470" t="s">
        <v>322</v>
      </c>
      <c r="M1470" t="s">
        <v>18</v>
      </c>
      <c r="N1470">
        <v>0</v>
      </c>
    </row>
    <row r="1471" spans="1:14" x14ac:dyDescent="0.25">
      <c r="A1471" t="s">
        <v>41</v>
      </c>
      <c r="B1471" t="s">
        <v>7148</v>
      </c>
      <c r="C1471">
        <v>250000</v>
      </c>
      <c r="D1471" t="s">
        <v>16</v>
      </c>
      <c r="E1471">
        <v>0</v>
      </c>
      <c r="F1471">
        <v>0</v>
      </c>
      <c r="G1471">
        <v>250000</v>
      </c>
      <c r="H1471" t="s">
        <v>16</v>
      </c>
      <c r="I1471" t="s">
        <v>321</v>
      </c>
      <c r="J1471" t="s">
        <v>17</v>
      </c>
      <c r="K1471" t="s">
        <v>17</v>
      </c>
      <c r="L1471" t="s">
        <v>62</v>
      </c>
      <c r="M1471" t="s">
        <v>18</v>
      </c>
      <c r="N1471">
        <v>0</v>
      </c>
    </row>
    <row r="1472" spans="1:14" x14ac:dyDescent="0.25">
      <c r="A1472" t="s">
        <v>41</v>
      </c>
      <c r="B1472" t="s">
        <v>2581</v>
      </c>
      <c r="C1472">
        <v>78300</v>
      </c>
      <c r="D1472" t="s">
        <v>16</v>
      </c>
      <c r="E1472">
        <v>8000</v>
      </c>
      <c r="F1472">
        <v>0</v>
      </c>
      <c r="G1472">
        <v>86300</v>
      </c>
      <c r="H1472" t="s">
        <v>16</v>
      </c>
      <c r="I1472" t="s">
        <v>61</v>
      </c>
      <c r="J1472" t="s">
        <v>3114</v>
      </c>
      <c r="K1472" t="s">
        <v>17</v>
      </c>
      <c r="L1472" t="s">
        <v>3113</v>
      </c>
      <c r="M1472" t="s">
        <v>18</v>
      </c>
      <c r="N1472">
        <v>0</v>
      </c>
    </row>
    <row r="1473" spans="1:14" x14ac:dyDescent="0.25">
      <c r="A1473" t="s">
        <v>41</v>
      </c>
      <c r="B1473" t="s">
        <v>2584</v>
      </c>
      <c r="C1473">
        <v>42000</v>
      </c>
      <c r="D1473" t="s">
        <v>16</v>
      </c>
      <c r="E1473">
        <v>10000</v>
      </c>
      <c r="F1473">
        <v>0</v>
      </c>
      <c r="G1473">
        <v>52000</v>
      </c>
      <c r="H1473" t="s">
        <v>16</v>
      </c>
      <c r="I1473" t="s">
        <v>3115</v>
      </c>
      <c r="J1473" t="s">
        <v>3117</v>
      </c>
      <c r="K1473" t="s">
        <v>17</v>
      </c>
      <c r="L1473" t="s">
        <v>3116</v>
      </c>
      <c r="M1473" t="s">
        <v>18</v>
      </c>
      <c r="N1473">
        <v>0</v>
      </c>
    </row>
    <row r="1474" spans="1:14" x14ac:dyDescent="0.25">
      <c r="A1474" t="s">
        <v>41</v>
      </c>
      <c r="B1474" t="s">
        <v>124</v>
      </c>
      <c r="C1474">
        <v>4500</v>
      </c>
      <c r="D1474" t="s">
        <v>16</v>
      </c>
      <c r="E1474">
        <v>0</v>
      </c>
      <c r="F1474">
        <v>0</v>
      </c>
      <c r="G1474">
        <v>4500</v>
      </c>
      <c r="H1474" t="s">
        <v>16</v>
      </c>
      <c r="I1474" t="s">
        <v>3118</v>
      </c>
      <c r="J1474" t="s">
        <v>17</v>
      </c>
      <c r="K1474" t="s">
        <v>17</v>
      </c>
      <c r="L1474" t="s">
        <v>3119</v>
      </c>
      <c r="M1474" t="s">
        <v>18</v>
      </c>
      <c r="N1474">
        <v>0</v>
      </c>
    </row>
    <row r="1475" spans="1:14" x14ac:dyDescent="0.25">
      <c r="A1475" t="s">
        <v>41</v>
      </c>
      <c r="B1475" t="s">
        <v>2589</v>
      </c>
      <c r="C1475">
        <v>115000</v>
      </c>
      <c r="D1475" t="s">
        <v>16</v>
      </c>
      <c r="E1475">
        <v>0</v>
      </c>
      <c r="F1475">
        <v>0</v>
      </c>
      <c r="G1475">
        <v>115000</v>
      </c>
      <c r="H1475" t="s">
        <v>16</v>
      </c>
      <c r="I1475" t="s">
        <v>3120</v>
      </c>
      <c r="J1475" t="s">
        <v>17</v>
      </c>
      <c r="K1475" t="s">
        <v>17</v>
      </c>
      <c r="L1475" t="s">
        <v>3121</v>
      </c>
      <c r="M1475" t="s">
        <v>18</v>
      </c>
      <c r="N1475">
        <v>0</v>
      </c>
    </row>
    <row r="1476" spans="1:14" x14ac:dyDescent="0.25">
      <c r="A1476" t="s">
        <v>41</v>
      </c>
      <c r="B1476" t="s">
        <v>2592</v>
      </c>
      <c r="C1476">
        <v>7800</v>
      </c>
      <c r="D1476" t="s">
        <v>16</v>
      </c>
      <c r="E1476">
        <v>0</v>
      </c>
      <c r="F1476">
        <v>0</v>
      </c>
      <c r="G1476">
        <v>7800</v>
      </c>
      <c r="H1476" t="s">
        <v>16</v>
      </c>
      <c r="I1476" t="s">
        <v>3122</v>
      </c>
      <c r="J1476" t="s">
        <v>17</v>
      </c>
      <c r="K1476" t="s">
        <v>17</v>
      </c>
      <c r="L1476" t="s">
        <v>3123</v>
      </c>
      <c r="M1476" t="s">
        <v>18</v>
      </c>
      <c r="N1476">
        <v>0</v>
      </c>
    </row>
    <row r="1477" spans="1:14" x14ac:dyDescent="0.25">
      <c r="A1477" t="s">
        <v>41</v>
      </c>
      <c r="B1477" t="s">
        <v>2607</v>
      </c>
      <c r="C1477">
        <v>8500</v>
      </c>
      <c r="D1477" t="s">
        <v>16</v>
      </c>
      <c r="E1477">
        <v>0</v>
      </c>
      <c r="F1477">
        <v>0</v>
      </c>
      <c r="G1477">
        <v>8500</v>
      </c>
      <c r="H1477" t="s">
        <v>16</v>
      </c>
      <c r="I1477" t="s">
        <v>3125</v>
      </c>
      <c r="J1477" t="s">
        <v>17</v>
      </c>
      <c r="K1477" t="s">
        <v>17</v>
      </c>
      <c r="L1477" t="s">
        <v>3124</v>
      </c>
      <c r="M1477" t="s">
        <v>18</v>
      </c>
      <c r="N1477">
        <v>0</v>
      </c>
    </row>
    <row r="1478" spans="1:14" x14ac:dyDescent="0.25">
      <c r="A1478" t="s">
        <v>41</v>
      </c>
      <c r="B1478" t="s">
        <v>2610</v>
      </c>
      <c r="C1478">
        <v>3000</v>
      </c>
      <c r="D1478" t="s">
        <v>16</v>
      </c>
      <c r="E1478">
        <v>0</v>
      </c>
      <c r="F1478">
        <v>0</v>
      </c>
      <c r="G1478">
        <v>3000</v>
      </c>
      <c r="H1478" t="s">
        <v>16</v>
      </c>
      <c r="I1478" t="s">
        <v>3126</v>
      </c>
      <c r="J1478" t="s">
        <v>17</v>
      </c>
      <c r="K1478" t="s">
        <v>17</v>
      </c>
      <c r="L1478" t="s">
        <v>3127</v>
      </c>
      <c r="M1478" t="s">
        <v>18</v>
      </c>
      <c r="N1478">
        <v>0</v>
      </c>
    </row>
    <row r="1479" spans="1:14" x14ac:dyDescent="0.25">
      <c r="A1479" t="s">
        <v>41</v>
      </c>
      <c r="B1479" t="s">
        <v>2613</v>
      </c>
      <c r="C1479">
        <v>7000</v>
      </c>
      <c r="D1479" t="s">
        <v>16</v>
      </c>
      <c r="E1479">
        <v>0</v>
      </c>
      <c r="F1479">
        <v>0</v>
      </c>
      <c r="G1479">
        <v>7000</v>
      </c>
      <c r="H1479" t="s">
        <v>16</v>
      </c>
      <c r="I1479" t="s">
        <v>359</v>
      </c>
      <c r="J1479" t="s">
        <v>17</v>
      </c>
      <c r="K1479" t="s">
        <v>17</v>
      </c>
      <c r="L1479" t="s">
        <v>358</v>
      </c>
      <c r="M1479" t="s">
        <v>18</v>
      </c>
      <c r="N1479">
        <v>0</v>
      </c>
    </row>
    <row r="1480" spans="1:14" x14ac:dyDescent="0.25">
      <c r="A1480" t="s">
        <v>41</v>
      </c>
      <c r="B1480" t="s">
        <v>115</v>
      </c>
      <c r="C1480">
        <v>664845.72</v>
      </c>
      <c r="D1480" t="s">
        <v>16</v>
      </c>
      <c r="E1480">
        <v>0</v>
      </c>
      <c r="F1480">
        <v>0</v>
      </c>
      <c r="G1480">
        <v>664845.72</v>
      </c>
      <c r="H1480" t="s">
        <v>16</v>
      </c>
      <c r="I1480" t="s">
        <v>3128</v>
      </c>
      <c r="J1480" t="s">
        <v>17</v>
      </c>
      <c r="K1480" t="s">
        <v>17</v>
      </c>
      <c r="L1480" t="s">
        <v>3129</v>
      </c>
      <c r="M1480" t="s">
        <v>18</v>
      </c>
      <c r="N1480">
        <v>0</v>
      </c>
    </row>
    <row r="1481" spans="1:14" x14ac:dyDescent="0.25">
      <c r="A1481" t="s">
        <v>41</v>
      </c>
      <c r="B1481" t="s">
        <v>2623</v>
      </c>
      <c r="C1481">
        <v>57000</v>
      </c>
      <c r="D1481" t="s">
        <v>16</v>
      </c>
      <c r="E1481">
        <v>0</v>
      </c>
      <c r="F1481">
        <v>0</v>
      </c>
      <c r="G1481">
        <v>57000</v>
      </c>
      <c r="H1481" t="s">
        <v>16</v>
      </c>
      <c r="I1481" t="s">
        <v>3130</v>
      </c>
      <c r="J1481" t="s">
        <v>17</v>
      </c>
      <c r="K1481" t="s">
        <v>17</v>
      </c>
      <c r="L1481" t="s">
        <v>8916</v>
      </c>
      <c r="M1481" t="s">
        <v>18</v>
      </c>
      <c r="N1481">
        <v>0</v>
      </c>
    </row>
    <row r="1482" spans="1:14" x14ac:dyDescent="0.25">
      <c r="A1482" t="s">
        <v>41</v>
      </c>
      <c r="B1482" t="s">
        <v>2626</v>
      </c>
      <c r="C1482">
        <v>11000</v>
      </c>
      <c r="D1482" t="s">
        <v>16</v>
      </c>
      <c r="E1482">
        <v>0</v>
      </c>
      <c r="F1482">
        <v>0</v>
      </c>
      <c r="G1482">
        <v>11000</v>
      </c>
      <c r="H1482" t="s">
        <v>16</v>
      </c>
      <c r="I1482" t="s">
        <v>8917</v>
      </c>
      <c r="J1482" t="s">
        <v>17</v>
      </c>
      <c r="K1482" t="s">
        <v>17</v>
      </c>
      <c r="L1482" t="s">
        <v>8918</v>
      </c>
      <c r="M1482" t="s">
        <v>18</v>
      </c>
      <c r="N1482">
        <v>0</v>
      </c>
    </row>
    <row r="1483" spans="1:14" x14ac:dyDescent="0.25">
      <c r="A1483" t="s">
        <v>41</v>
      </c>
      <c r="B1483" t="s">
        <v>2632</v>
      </c>
      <c r="C1483">
        <v>149000</v>
      </c>
      <c r="D1483" t="s">
        <v>16</v>
      </c>
      <c r="E1483">
        <v>0</v>
      </c>
      <c r="F1483">
        <v>0</v>
      </c>
      <c r="G1483">
        <v>149000</v>
      </c>
      <c r="H1483" t="s">
        <v>16</v>
      </c>
      <c r="I1483" t="s">
        <v>8919</v>
      </c>
      <c r="J1483" t="s">
        <v>17</v>
      </c>
      <c r="K1483" t="s">
        <v>17</v>
      </c>
      <c r="L1483" t="s">
        <v>8920</v>
      </c>
      <c r="M1483" t="s">
        <v>18</v>
      </c>
      <c r="N1483">
        <v>0</v>
      </c>
    </row>
    <row r="1484" spans="1:14" x14ac:dyDescent="0.25">
      <c r="A1484" t="s">
        <v>41</v>
      </c>
      <c r="B1484" t="s">
        <v>272</v>
      </c>
      <c r="C1484">
        <v>46000</v>
      </c>
      <c r="D1484" t="s">
        <v>16</v>
      </c>
      <c r="E1484">
        <v>0</v>
      </c>
      <c r="F1484">
        <v>0</v>
      </c>
      <c r="G1484">
        <v>46000</v>
      </c>
      <c r="H1484" t="s">
        <v>16</v>
      </c>
      <c r="I1484" t="s">
        <v>8921</v>
      </c>
      <c r="J1484" t="s">
        <v>17</v>
      </c>
      <c r="K1484" t="s">
        <v>17</v>
      </c>
      <c r="L1484" t="s">
        <v>8922</v>
      </c>
      <c r="M1484" t="s">
        <v>18</v>
      </c>
      <c r="N1484">
        <v>0</v>
      </c>
    </row>
    <row r="1485" spans="1:14" x14ac:dyDescent="0.25">
      <c r="A1485" t="s">
        <v>41</v>
      </c>
      <c r="B1485" t="s">
        <v>325</v>
      </c>
      <c r="C1485">
        <v>1200</v>
      </c>
      <c r="D1485" t="s">
        <v>16</v>
      </c>
      <c r="E1485">
        <v>0</v>
      </c>
      <c r="F1485">
        <v>0</v>
      </c>
      <c r="G1485">
        <v>1200</v>
      </c>
      <c r="H1485" t="s">
        <v>16</v>
      </c>
      <c r="I1485" t="s">
        <v>8923</v>
      </c>
      <c r="J1485" t="s">
        <v>17</v>
      </c>
      <c r="K1485" t="s">
        <v>17</v>
      </c>
      <c r="L1485" t="s">
        <v>8924</v>
      </c>
      <c r="M1485" t="s">
        <v>18</v>
      </c>
      <c r="N1485">
        <v>0</v>
      </c>
    </row>
    <row r="1486" spans="1:14" x14ac:dyDescent="0.25">
      <c r="A1486" t="s">
        <v>41</v>
      </c>
      <c r="B1486" t="s">
        <v>6040</v>
      </c>
      <c r="C1486">
        <v>401500</v>
      </c>
      <c r="D1486" t="s">
        <v>16</v>
      </c>
      <c r="E1486">
        <v>0</v>
      </c>
      <c r="F1486">
        <v>0</v>
      </c>
      <c r="G1486">
        <v>401500</v>
      </c>
      <c r="H1486" t="s">
        <v>16</v>
      </c>
      <c r="I1486" t="s">
        <v>3131</v>
      </c>
      <c r="J1486" t="s">
        <v>17</v>
      </c>
      <c r="K1486" t="s">
        <v>17</v>
      </c>
      <c r="L1486" t="s">
        <v>3132</v>
      </c>
      <c r="M1486" t="s">
        <v>18</v>
      </c>
      <c r="N1486">
        <v>0</v>
      </c>
    </row>
    <row r="1487" spans="1:14" x14ac:dyDescent="0.25">
      <c r="A1487" t="s">
        <v>41</v>
      </c>
      <c r="B1487" t="s">
        <v>87</v>
      </c>
      <c r="C1487">
        <v>11400</v>
      </c>
      <c r="D1487" t="s">
        <v>16</v>
      </c>
      <c r="E1487">
        <v>0</v>
      </c>
      <c r="F1487">
        <v>0</v>
      </c>
      <c r="G1487">
        <v>11400</v>
      </c>
      <c r="H1487" t="s">
        <v>16</v>
      </c>
      <c r="I1487" t="s">
        <v>3133</v>
      </c>
      <c r="J1487" t="s">
        <v>17</v>
      </c>
      <c r="K1487" t="s">
        <v>17</v>
      </c>
      <c r="L1487" t="s">
        <v>3134</v>
      </c>
      <c r="M1487" t="s">
        <v>18</v>
      </c>
      <c r="N1487">
        <v>0</v>
      </c>
    </row>
    <row r="1488" spans="1:14" x14ac:dyDescent="0.25">
      <c r="A1488" t="s">
        <v>41</v>
      </c>
      <c r="B1488" t="s">
        <v>2641</v>
      </c>
      <c r="C1488">
        <v>181200</v>
      </c>
      <c r="D1488" t="s">
        <v>16</v>
      </c>
      <c r="E1488">
        <v>0</v>
      </c>
      <c r="F1488">
        <v>0</v>
      </c>
      <c r="G1488">
        <v>181200</v>
      </c>
      <c r="H1488" t="s">
        <v>16</v>
      </c>
      <c r="I1488" t="s">
        <v>3135</v>
      </c>
      <c r="J1488" t="s">
        <v>17</v>
      </c>
      <c r="K1488" t="s">
        <v>17</v>
      </c>
      <c r="L1488" t="s">
        <v>3136</v>
      </c>
      <c r="M1488" t="s">
        <v>18</v>
      </c>
      <c r="N1488">
        <v>0</v>
      </c>
    </row>
    <row r="1489" spans="1:14" x14ac:dyDescent="0.25">
      <c r="A1489" t="s">
        <v>41</v>
      </c>
      <c r="B1489" t="s">
        <v>199</v>
      </c>
      <c r="C1489">
        <v>9900</v>
      </c>
      <c r="D1489" t="s">
        <v>16</v>
      </c>
      <c r="E1489">
        <v>2500</v>
      </c>
      <c r="F1489">
        <v>0</v>
      </c>
      <c r="G1489">
        <v>12400</v>
      </c>
      <c r="H1489" t="s">
        <v>16</v>
      </c>
      <c r="I1489" t="s">
        <v>3137</v>
      </c>
      <c r="J1489" t="s">
        <v>3139</v>
      </c>
      <c r="K1489" t="s">
        <v>17</v>
      </c>
      <c r="L1489" t="s">
        <v>3138</v>
      </c>
      <c r="M1489" t="s">
        <v>18</v>
      </c>
      <c r="N1489">
        <v>0</v>
      </c>
    </row>
    <row r="1490" spans="1:14" x14ac:dyDescent="0.25">
      <c r="A1490" t="s">
        <v>41</v>
      </c>
      <c r="B1490" t="s">
        <v>2646</v>
      </c>
      <c r="C1490">
        <v>7700</v>
      </c>
      <c r="D1490" t="s">
        <v>16</v>
      </c>
      <c r="E1490">
        <v>0</v>
      </c>
      <c r="F1490">
        <v>0</v>
      </c>
      <c r="G1490">
        <v>7700</v>
      </c>
      <c r="H1490" t="s">
        <v>16</v>
      </c>
      <c r="I1490" t="s">
        <v>3140</v>
      </c>
      <c r="J1490" t="s">
        <v>17</v>
      </c>
      <c r="K1490" t="s">
        <v>17</v>
      </c>
      <c r="L1490" t="s">
        <v>3141</v>
      </c>
      <c r="M1490" t="s">
        <v>18</v>
      </c>
      <c r="N1490">
        <v>0</v>
      </c>
    </row>
    <row r="1491" spans="1:14" x14ac:dyDescent="0.25">
      <c r="A1491" t="s">
        <v>41</v>
      </c>
      <c r="B1491" t="s">
        <v>38</v>
      </c>
      <c r="C1491">
        <v>212721.7</v>
      </c>
      <c r="D1491" t="s">
        <v>16</v>
      </c>
      <c r="E1491">
        <v>0</v>
      </c>
      <c r="F1491">
        <v>0</v>
      </c>
      <c r="G1491">
        <v>212721.7</v>
      </c>
      <c r="H1491" t="s">
        <v>16</v>
      </c>
      <c r="I1491" t="s">
        <v>3143</v>
      </c>
      <c r="J1491" t="s">
        <v>17</v>
      </c>
      <c r="K1491" t="s">
        <v>17</v>
      </c>
      <c r="L1491" t="s">
        <v>3142</v>
      </c>
      <c r="M1491" t="s">
        <v>18</v>
      </c>
      <c r="N1491">
        <v>0</v>
      </c>
    </row>
    <row r="1492" spans="1:14" x14ac:dyDescent="0.25">
      <c r="A1492" t="s">
        <v>41</v>
      </c>
      <c r="B1492" t="s">
        <v>5739</v>
      </c>
      <c r="C1492">
        <v>37750</v>
      </c>
      <c r="D1492" t="s">
        <v>16</v>
      </c>
      <c r="E1492">
        <v>722.9</v>
      </c>
      <c r="F1492">
        <v>0</v>
      </c>
      <c r="G1492">
        <v>38472.9</v>
      </c>
      <c r="H1492" t="s">
        <v>16</v>
      </c>
      <c r="I1492" t="s">
        <v>3144</v>
      </c>
      <c r="J1492" t="s">
        <v>3145</v>
      </c>
      <c r="K1492" t="s">
        <v>17</v>
      </c>
      <c r="L1492" t="s">
        <v>3146</v>
      </c>
      <c r="M1492" t="s">
        <v>18</v>
      </c>
      <c r="N1492">
        <v>0</v>
      </c>
    </row>
    <row r="1493" spans="1:14" x14ac:dyDescent="0.25">
      <c r="A1493" t="s">
        <v>41</v>
      </c>
      <c r="B1493" t="s">
        <v>7153</v>
      </c>
      <c r="C1493">
        <v>189900</v>
      </c>
      <c r="D1493" t="s">
        <v>16</v>
      </c>
      <c r="E1493">
        <v>0</v>
      </c>
      <c r="F1493">
        <v>0</v>
      </c>
      <c r="G1493">
        <v>189900</v>
      </c>
      <c r="H1493" t="s">
        <v>16</v>
      </c>
      <c r="I1493" t="s">
        <v>105</v>
      </c>
      <c r="J1493" t="s">
        <v>17</v>
      </c>
      <c r="K1493" t="s">
        <v>17</v>
      </c>
      <c r="L1493" t="s">
        <v>104</v>
      </c>
      <c r="M1493" t="s">
        <v>18</v>
      </c>
      <c r="N1493">
        <v>0</v>
      </c>
    </row>
    <row r="1494" spans="1:14" x14ac:dyDescent="0.25">
      <c r="A1494" t="s">
        <v>41</v>
      </c>
      <c r="B1494" t="s">
        <v>6937</v>
      </c>
      <c r="C1494">
        <v>2468.19</v>
      </c>
      <c r="D1494" t="s">
        <v>16</v>
      </c>
      <c r="E1494">
        <v>14100</v>
      </c>
      <c r="F1494">
        <v>0</v>
      </c>
      <c r="G1494">
        <v>16568.189999999999</v>
      </c>
      <c r="H1494" t="s">
        <v>16</v>
      </c>
      <c r="I1494" t="s">
        <v>3147</v>
      </c>
      <c r="J1494" t="s">
        <v>3149</v>
      </c>
      <c r="K1494" t="s">
        <v>17</v>
      </c>
      <c r="L1494" t="s">
        <v>3148</v>
      </c>
      <c r="M1494" t="s">
        <v>18</v>
      </c>
      <c r="N1494">
        <v>0</v>
      </c>
    </row>
    <row r="1495" spans="1:14" x14ac:dyDescent="0.25">
      <c r="A1495" t="s">
        <v>41</v>
      </c>
      <c r="B1495" t="s">
        <v>7154</v>
      </c>
      <c r="C1495">
        <v>26630</v>
      </c>
      <c r="D1495" t="s">
        <v>16</v>
      </c>
      <c r="E1495">
        <v>0</v>
      </c>
      <c r="F1495">
        <v>0</v>
      </c>
      <c r="G1495">
        <v>26630</v>
      </c>
      <c r="H1495" t="s">
        <v>16</v>
      </c>
      <c r="I1495" t="s">
        <v>3151</v>
      </c>
      <c r="J1495" t="s">
        <v>17</v>
      </c>
      <c r="K1495" t="s">
        <v>17</v>
      </c>
      <c r="L1495" t="s">
        <v>3150</v>
      </c>
      <c r="M1495" t="s">
        <v>18</v>
      </c>
      <c r="N1495">
        <v>0</v>
      </c>
    </row>
    <row r="1496" spans="1:14" x14ac:dyDescent="0.25">
      <c r="A1496" t="s">
        <v>41</v>
      </c>
      <c r="B1496" t="s">
        <v>2871</v>
      </c>
      <c r="C1496">
        <v>394154.28</v>
      </c>
      <c r="D1496" t="s">
        <v>16</v>
      </c>
      <c r="E1496">
        <v>0</v>
      </c>
      <c r="F1496">
        <v>0</v>
      </c>
      <c r="G1496">
        <v>394154.28</v>
      </c>
      <c r="H1496" t="s">
        <v>16</v>
      </c>
      <c r="I1496" t="s">
        <v>8925</v>
      </c>
      <c r="J1496" t="s">
        <v>17</v>
      </c>
      <c r="K1496" t="s">
        <v>17</v>
      </c>
      <c r="L1496" t="s">
        <v>8926</v>
      </c>
      <c r="M1496" t="s">
        <v>18</v>
      </c>
      <c r="N1496">
        <v>0</v>
      </c>
    </row>
    <row r="1497" spans="1:14" x14ac:dyDescent="0.25">
      <c r="A1497" t="s">
        <v>41</v>
      </c>
      <c r="B1497" t="s">
        <v>57</v>
      </c>
      <c r="C1497">
        <v>123450.99</v>
      </c>
      <c r="D1497" t="s">
        <v>16</v>
      </c>
      <c r="E1497">
        <v>0</v>
      </c>
      <c r="F1497">
        <v>0</v>
      </c>
      <c r="G1497">
        <v>123450.99</v>
      </c>
      <c r="H1497" t="s">
        <v>16</v>
      </c>
      <c r="I1497" t="s">
        <v>8927</v>
      </c>
      <c r="J1497" t="s">
        <v>17</v>
      </c>
      <c r="K1497" t="s">
        <v>17</v>
      </c>
      <c r="L1497" t="s">
        <v>8928</v>
      </c>
      <c r="M1497" t="s">
        <v>18</v>
      </c>
      <c r="N1497">
        <v>0</v>
      </c>
    </row>
    <row r="1498" spans="1:14" x14ac:dyDescent="0.25">
      <c r="A1498" t="s">
        <v>41</v>
      </c>
      <c r="B1498" t="s">
        <v>6817</v>
      </c>
      <c r="C1498">
        <v>4996.18</v>
      </c>
      <c r="D1498" t="s">
        <v>16</v>
      </c>
      <c r="E1498">
        <v>0</v>
      </c>
      <c r="F1498">
        <v>0</v>
      </c>
      <c r="G1498">
        <v>4996.18</v>
      </c>
      <c r="H1498" t="s">
        <v>16</v>
      </c>
      <c r="I1498" t="s">
        <v>3152</v>
      </c>
      <c r="J1498" t="s">
        <v>17</v>
      </c>
      <c r="K1498" t="s">
        <v>17</v>
      </c>
      <c r="L1498" t="s">
        <v>3153</v>
      </c>
      <c r="M1498" t="s">
        <v>18</v>
      </c>
      <c r="N1498">
        <v>0</v>
      </c>
    </row>
    <row r="1499" spans="1:14" x14ac:dyDescent="0.25">
      <c r="A1499" t="s">
        <v>41</v>
      </c>
      <c r="B1499" t="s">
        <v>5724</v>
      </c>
      <c r="C1499">
        <v>198566</v>
      </c>
      <c r="D1499" t="s">
        <v>16</v>
      </c>
      <c r="E1499">
        <v>0</v>
      </c>
      <c r="F1499">
        <v>0</v>
      </c>
      <c r="G1499">
        <v>198566</v>
      </c>
      <c r="H1499" t="s">
        <v>16</v>
      </c>
      <c r="I1499" t="s">
        <v>3154</v>
      </c>
      <c r="J1499" t="s">
        <v>17</v>
      </c>
      <c r="K1499" t="s">
        <v>17</v>
      </c>
      <c r="L1499" t="s">
        <v>3155</v>
      </c>
      <c r="M1499" t="s">
        <v>18</v>
      </c>
      <c r="N1499">
        <v>0</v>
      </c>
    </row>
    <row r="1500" spans="1:14" x14ac:dyDescent="0.25">
      <c r="A1500" t="s">
        <v>41</v>
      </c>
      <c r="B1500" t="s">
        <v>5073</v>
      </c>
      <c r="C1500">
        <v>250</v>
      </c>
      <c r="D1500" t="s">
        <v>16</v>
      </c>
      <c r="E1500">
        <v>0</v>
      </c>
      <c r="F1500">
        <v>0</v>
      </c>
      <c r="G1500">
        <v>250</v>
      </c>
      <c r="H1500" t="s">
        <v>16</v>
      </c>
      <c r="I1500" t="s">
        <v>3157</v>
      </c>
      <c r="J1500" t="s">
        <v>17</v>
      </c>
      <c r="K1500" t="s">
        <v>17</v>
      </c>
      <c r="L1500" t="s">
        <v>3156</v>
      </c>
      <c r="M1500" t="s">
        <v>18</v>
      </c>
      <c r="N1500">
        <v>0</v>
      </c>
    </row>
    <row r="1501" spans="1:14" x14ac:dyDescent="0.25">
      <c r="A1501" t="s">
        <v>41</v>
      </c>
      <c r="B1501" t="s">
        <v>2658</v>
      </c>
      <c r="C1501">
        <v>40000</v>
      </c>
      <c r="D1501" t="s">
        <v>16</v>
      </c>
      <c r="E1501">
        <v>0</v>
      </c>
      <c r="F1501">
        <v>0</v>
      </c>
      <c r="G1501">
        <v>40000</v>
      </c>
      <c r="H1501" t="s">
        <v>16</v>
      </c>
      <c r="I1501" t="s">
        <v>3158</v>
      </c>
      <c r="J1501" t="s">
        <v>17</v>
      </c>
      <c r="K1501" t="s">
        <v>17</v>
      </c>
      <c r="L1501" t="s">
        <v>3160</v>
      </c>
      <c r="M1501" t="s">
        <v>18</v>
      </c>
      <c r="N1501">
        <v>0</v>
      </c>
    </row>
    <row r="1502" spans="1:14" x14ac:dyDescent="0.25">
      <c r="A1502" t="s">
        <v>76</v>
      </c>
      <c r="B1502" t="s">
        <v>6802</v>
      </c>
      <c r="C1502">
        <v>40000</v>
      </c>
      <c r="D1502" t="s">
        <v>16</v>
      </c>
      <c r="E1502">
        <v>0</v>
      </c>
      <c r="F1502">
        <v>0</v>
      </c>
      <c r="G1502">
        <v>40000</v>
      </c>
      <c r="H1502" t="s">
        <v>16</v>
      </c>
      <c r="I1502" t="s">
        <v>3159</v>
      </c>
      <c r="J1502" t="s">
        <v>17</v>
      </c>
      <c r="K1502" t="s">
        <v>17</v>
      </c>
      <c r="L1502" t="s">
        <v>3161</v>
      </c>
      <c r="M1502" t="s">
        <v>18</v>
      </c>
      <c r="N1502">
        <v>0</v>
      </c>
    </row>
    <row r="1503" spans="1:14" x14ac:dyDescent="0.25">
      <c r="A1503" t="s">
        <v>76</v>
      </c>
      <c r="B1503" t="s">
        <v>2872</v>
      </c>
      <c r="C1503">
        <v>51000</v>
      </c>
      <c r="D1503" t="s">
        <v>16</v>
      </c>
      <c r="E1503">
        <v>0</v>
      </c>
      <c r="F1503">
        <v>0</v>
      </c>
      <c r="G1503">
        <v>51000</v>
      </c>
      <c r="H1503" t="s">
        <v>16</v>
      </c>
      <c r="I1503" t="s">
        <v>3163</v>
      </c>
      <c r="J1503" t="s">
        <v>17</v>
      </c>
      <c r="K1503" t="s">
        <v>17</v>
      </c>
      <c r="L1503" t="s">
        <v>3162</v>
      </c>
      <c r="M1503" t="s">
        <v>18</v>
      </c>
      <c r="N1503">
        <v>0</v>
      </c>
    </row>
    <row r="1504" spans="1:14" x14ac:dyDescent="0.25">
      <c r="A1504" t="s">
        <v>76</v>
      </c>
      <c r="B1504" t="s">
        <v>2874</v>
      </c>
      <c r="C1504">
        <v>55000</v>
      </c>
      <c r="D1504" t="s">
        <v>16</v>
      </c>
      <c r="E1504">
        <v>0</v>
      </c>
      <c r="F1504">
        <v>0</v>
      </c>
      <c r="G1504">
        <v>55000</v>
      </c>
      <c r="H1504" t="s">
        <v>16</v>
      </c>
      <c r="I1504" t="s">
        <v>3164</v>
      </c>
      <c r="J1504" t="s">
        <v>17</v>
      </c>
      <c r="K1504" t="s">
        <v>17</v>
      </c>
      <c r="L1504" t="s">
        <v>3166</v>
      </c>
      <c r="M1504" t="s">
        <v>18</v>
      </c>
      <c r="N1504">
        <v>0</v>
      </c>
    </row>
    <row r="1505" spans="1:14" x14ac:dyDescent="0.25">
      <c r="A1505" t="s">
        <v>76</v>
      </c>
      <c r="B1505" t="s">
        <v>2877</v>
      </c>
      <c r="C1505">
        <v>328000</v>
      </c>
      <c r="D1505" t="s">
        <v>16</v>
      </c>
      <c r="E1505">
        <v>0</v>
      </c>
      <c r="F1505">
        <v>0</v>
      </c>
      <c r="G1505">
        <v>328000</v>
      </c>
      <c r="H1505" t="s">
        <v>16</v>
      </c>
      <c r="I1505" t="s">
        <v>3165</v>
      </c>
      <c r="J1505" t="s">
        <v>17</v>
      </c>
      <c r="K1505" t="s">
        <v>17</v>
      </c>
      <c r="L1505" t="s">
        <v>3167</v>
      </c>
      <c r="M1505" t="s">
        <v>18</v>
      </c>
      <c r="N1505">
        <v>0</v>
      </c>
    </row>
    <row r="1506" spans="1:14" x14ac:dyDescent="0.25">
      <c r="A1506" t="s">
        <v>76</v>
      </c>
      <c r="B1506" t="s">
        <v>6041</v>
      </c>
      <c r="C1506">
        <v>221000</v>
      </c>
      <c r="D1506" t="s">
        <v>16</v>
      </c>
      <c r="E1506">
        <v>0</v>
      </c>
      <c r="F1506">
        <v>0</v>
      </c>
      <c r="G1506">
        <v>221000</v>
      </c>
      <c r="H1506" t="s">
        <v>16</v>
      </c>
      <c r="I1506" t="s">
        <v>3169</v>
      </c>
      <c r="J1506" t="s">
        <v>17</v>
      </c>
      <c r="K1506" t="s">
        <v>17</v>
      </c>
      <c r="L1506" t="s">
        <v>3168</v>
      </c>
      <c r="M1506" t="s">
        <v>18</v>
      </c>
      <c r="N1506">
        <v>0</v>
      </c>
    </row>
    <row r="1507" spans="1:14" x14ac:dyDescent="0.25">
      <c r="A1507" t="s">
        <v>76</v>
      </c>
      <c r="B1507" t="s">
        <v>1434</v>
      </c>
      <c r="C1507">
        <v>16000</v>
      </c>
      <c r="D1507" t="s">
        <v>16</v>
      </c>
      <c r="E1507">
        <v>0</v>
      </c>
      <c r="F1507">
        <v>0</v>
      </c>
      <c r="G1507">
        <v>16000</v>
      </c>
      <c r="H1507" t="s">
        <v>16</v>
      </c>
      <c r="I1507" t="s">
        <v>7155</v>
      </c>
      <c r="J1507" t="s">
        <v>17</v>
      </c>
      <c r="K1507" t="s">
        <v>17</v>
      </c>
      <c r="L1507" t="s">
        <v>7156</v>
      </c>
      <c r="M1507" t="s">
        <v>18</v>
      </c>
      <c r="N1507">
        <v>0</v>
      </c>
    </row>
    <row r="1508" spans="1:14" x14ac:dyDescent="0.25">
      <c r="A1508" t="s">
        <v>76</v>
      </c>
      <c r="B1508" t="s">
        <v>2883</v>
      </c>
      <c r="C1508">
        <v>53500</v>
      </c>
      <c r="D1508" t="s">
        <v>16</v>
      </c>
      <c r="E1508">
        <v>0</v>
      </c>
      <c r="F1508">
        <v>0</v>
      </c>
      <c r="G1508">
        <v>53500</v>
      </c>
      <c r="H1508" t="s">
        <v>16</v>
      </c>
      <c r="I1508" t="s">
        <v>7157</v>
      </c>
      <c r="J1508" t="s">
        <v>17</v>
      </c>
      <c r="K1508" t="s">
        <v>17</v>
      </c>
      <c r="L1508" t="s">
        <v>7158</v>
      </c>
      <c r="M1508" t="s">
        <v>18</v>
      </c>
      <c r="N1508">
        <v>0</v>
      </c>
    </row>
    <row r="1509" spans="1:14" x14ac:dyDescent="0.25">
      <c r="A1509" t="s">
        <v>76</v>
      </c>
      <c r="B1509" t="s">
        <v>5755</v>
      </c>
      <c r="C1509">
        <v>25000</v>
      </c>
      <c r="D1509" t="s">
        <v>16</v>
      </c>
      <c r="E1509">
        <v>0</v>
      </c>
      <c r="F1509">
        <v>0</v>
      </c>
      <c r="G1509">
        <v>25000</v>
      </c>
      <c r="H1509" t="s">
        <v>16</v>
      </c>
      <c r="I1509" t="s">
        <v>3170</v>
      </c>
      <c r="J1509" t="s">
        <v>17</v>
      </c>
      <c r="K1509" t="s">
        <v>17</v>
      </c>
      <c r="L1509" t="s">
        <v>3172</v>
      </c>
      <c r="M1509" t="s">
        <v>18</v>
      </c>
      <c r="N1509">
        <v>0</v>
      </c>
    </row>
    <row r="1510" spans="1:14" x14ac:dyDescent="0.25">
      <c r="A1510" t="s">
        <v>76</v>
      </c>
      <c r="B1510" t="s">
        <v>5082</v>
      </c>
      <c r="C1510">
        <v>22000</v>
      </c>
      <c r="D1510" t="s">
        <v>16</v>
      </c>
      <c r="E1510">
        <v>0</v>
      </c>
      <c r="F1510">
        <v>0</v>
      </c>
      <c r="G1510">
        <v>22000</v>
      </c>
      <c r="H1510" t="s">
        <v>16</v>
      </c>
      <c r="I1510" t="s">
        <v>3171</v>
      </c>
      <c r="J1510" t="s">
        <v>17</v>
      </c>
      <c r="K1510" t="s">
        <v>17</v>
      </c>
      <c r="L1510" t="s">
        <v>3173</v>
      </c>
      <c r="M1510" t="s">
        <v>18</v>
      </c>
      <c r="N1510">
        <v>0</v>
      </c>
    </row>
    <row r="1511" spans="1:14" x14ac:dyDescent="0.25">
      <c r="A1511" t="s">
        <v>76</v>
      </c>
      <c r="B1511" t="s">
        <v>5764</v>
      </c>
      <c r="C1511">
        <v>5000</v>
      </c>
      <c r="D1511" t="s">
        <v>16</v>
      </c>
      <c r="E1511">
        <v>0</v>
      </c>
      <c r="F1511">
        <v>0</v>
      </c>
      <c r="G1511">
        <v>5000</v>
      </c>
      <c r="H1511" t="s">
        <v>16</v>
      </c>
      <c r="I1511" t="s">
        <v>3174</v>
      </c>
      <c r="J1511" t="s">
        <v>17</v>
      </c>
      <c r="K1511" t="s">
        <v>17</v>
      </c>
      <c r="L1511" t="s">
        <v>3175</v>
      </c>
      <c r="M1511" t="s">
        <v>18</v>
      </c>
      <c r="N1511">
        <v>0</v>
      </c>
    </row>
    <row r="1512" spans="1:14" x14ac:dyDescent="0.25">
      <c r="A1512" t="s">
        <v>76</v>
      </c>
      <c r="B1512" t="s">
        <v>6044</v>
      </c>
      <c r="C1512">
        <v>1053</v>
      </c>
      <c r="D1512" t="s">
        <v>16</v>
      </c>
      <c r="E1512">
        <v>0</v>
      </c>
      <c r="F1512">
        <v>0</v>
      </c>
      <c r="G1512">
        <v>1053</v>
      </c>
      <c r="H1512" t="s">
        <v>16</v>
      </c>
      <c r="I1512" t="s">
        <v>3176</v>
      </c>
      <c r="J1512" t="s">
        <v>17</v>
      </c>
      <c r="K1512" t="s">
        <v>17</v>
      </c>
      <c r="L1512" t="s">
        <v>3177</v>
      </c>
      <c r="M1512" t="s">
        <v>18</v>
      </c>
      <c r="N1512">
        <v>0</v>
      </c>
    </row>
    <row r="1513" spans="1:14" x14ac:dyDescent="0.25">
      <c r="A1513" t="s">
        <v>76</v>
      </c>
      <c r="B1513" t="s">
        <v>2886</v>
      </c>
      <c r="C1513">
        <v>365000</v>
      </c>
      <c r="D1513" t="s">
        <v>16</v>
      </c>
      <c r="E1513">
        <v>0</v>
      </c>
      <c r="F1513">
        <v>0</v>
      </c>
      <c r="G1513">
        <v>365000</v>
      </c>
      <c r="H1513" t="s">
        <v>16</v>
      </c>
      <c r="I1513" t="s">
        <v>3178</v>
      </c>
      <c r="J1513" t="s">
        <v>17</v>
      </c>
      <c r="K1513" t="s">
        <v>17</v>
      </c>
      <c r="L1513" t="s">
        <v>298</v>
      </c>
      <c r="M1513" t="s">
        <v>18</v>
      </c>
      <c r="N1513">
        <v>0</v>
      </c>
    </row>
    <row r="1514" spans="1:14" x14ac:dyDescent="0.25">
      <c r="A1514" t="s">
        <v>76</v>
      </c>
      <c r="B1514" t="s">
        <v>5057</v>
      </c>
      <c r="C1514">
        <v>9000</v>
      </c>
      <c r="D1514" t="s">
        <v>16</v>
      </c>
      <c r="E1514">
        <v>0</v>
      </c>
      <c r="F1514">
        <v>0</v>
      </c>
      <c r="G1514">
        <v>9000</v>
      </c>
      <c r="H1514" t="s">
        <v>16</v>
      </c>
      <c r="I1514" t="s">
        <v>297</v>
      </c>
      <c r="J1514" t="s">
        <v>17</v>
      </c>
      <c r="K1514" t="s">
        <v>17</v>
      </c>
      <c r="L1514" t="s">
        <v>3179</v>
      </c>
      <c r="M1514" t="s">
        <v>18</v>
      </c>
      <c r="N1514">
        <v>0</v>
      </c>
    </row>
    <row r="1515" spans="1:14" x14ac:dyDescent="0.25">
      <c r="A1515" t="s">
        <v>76</v>
      </c>
      <c r="B1515" t="s">
        <v>5056</v>
      </c>
      <c r="C1515">
        <v>24000</v>
      </c>
      <c r="D1515" t="s">
        <v>16</v>
      </c>
      <c r="E1515">
        <v>0</v>
      </c>
      <c r="F1515">
        <v>0</v>
      </c>
      <c r="G1515">
        <v>24000</v>
      </c>
      <c r="H1515" t="s">
        <v>16</v>
      </c>
      <c r="I1515" t="s">
        <v>3181</v>
      </c>
      <c r="J1515" t="s">
        <v>17</v>
      </c>
      <c r="K1515" t="s">
        <v>17</v>
      </c>
      <c r="L1515" t="s">
        <v>3180</v>
      </c>
      <c r="M1515" t="s">
        <v>18</v>
      </c>
      <c r="N1515">
        <v>0</v>
      </c>
    </row>
    <row r="1516" spans="1:14" x14ac:dyDescent="0.25">
      <c r="A1516" t="s">
        <v>76</v>
      </c>
      <c r="B1516" t="s">
        <v>23</v>
      </c>
      <c r="C1516">
        <v>105000</v>
      </c>
      <c r="D1516" t="s">
        <v>16</v>
      </c>
      <c r="E1516">
        <v>0</v>
      </c>
      <c r="F1516">
        <v>0</v>
      </c>
      <c r="G1516">
        <v>105000</v>
      </c>
      <c r="H1516" t="s">
        <v>16</v>
      </c>
      <c r="I1516" t="s">
        <v>3182</v>
      </c>
      <c r="J1516" t="s">
        <v>17</v>
      </c>
      <c r="K1516" t="s">
        <v>17</v>
      </c>
      <c r="L1516" t="s">
        <v>3184</v>
      </c>
      <c r="M1516" t="s">
        <v>18</v>
      </c>
      <c r="N1516">
        <v>0</v>
      </c>
    </row>
    <row r="1517" spans="1:14" x14ac:dyDescent="0.25">
      <c r="A1517" t="s">
        <v>76</v>
      </c>
      <c r="B1517" t="s">
        <v>211</v>
      </c>
      <c r="C1517">
        <v>8800</v>
      </c>
      <c r="D1517" t="s">
        <v>16</v>
      </c>
      <c r="E1517">
        <v>0</v>
      </c>
      <c r="F1517">
        <v>0</v>
      </c>
      <c r="G1517">
        <v>8800</v>
      </c>
      <c r="H1517" t="s">
        <v>16</v>
      </c>
      <c r="I1517" t="s">
        <v>3183</v>
      </c>
      <c r="J1517" t="s">
        <v>17</v>
      </c>
      <c r="K1517" t="s">
        <v>17</v>
      </c>
      <c r="L1517" t="s">
        <v>3185</v>
      </c>
      <c r="M1517" t="s">
        <v>18</v>
      </c>
      <c r="N1517">
        <v>0</v>
      </c>
    </row>
    <row r="1518" spans="1:14" x14ac:dyDescent="0.25">
      <c r="A1518" t="s">
        <v>76</v>
      </c>
      <c r="B1518" t="s">
        <v>6792</v>
      </c>
      <c r="C1518">
        <v>50000</v>
      </c>
      <c r="D1518" t="s">
        <v>16</v>
      </c>
      <c r="E1518">
        <v>0</v>
      </c>
      <c r="F1518">
        <v>0</v>
      </c>
      <c r="G1518">
        <v>50000</v>
      </c>
      <c r="H1518" t="s">
        <v>16</v>
      </c>
      <c r="I1518" t="s">
        <v>3186</v>
      </c>
      <c r="J1518" t="s">
        <v>17</v>
      </c>
      <c r="K1518" t="s">
        <v>17</v>
      </c>
      <c r="L1518" t="s">
        <v>366</v>
      </c>
      <c r="M1518" t="s">
        <v>18</v>
      </c>
      <c r="N1518">
        <v>0</v>
      </c>
    </row>
    <row r="1519" spans="1:14" x14ac:dyDescent="0.25">
      <c r="A1519" t="s">
        <v>76</v>
      </c>
      <c r="B1519" t="s">
        <v>2889</v>
      </c>
      <c r="C1519">
        <v>1000</v>
      </c>
      <c r="D1519" t="s">
        <v>16</v>
      </c>
      <c r="E1519">
        <v>0</v>
      </c>
      <c r="F1519">
        <v>0</v>
      </c>
      <c r="G1519">
        <v>1000</v>
      </c>
      <c r="H1519" t="s">
        <v>16</v>
      </c>
      <c r="I1519" t="s">
        <v>365</v>
      </c>
      <c r="J1519" t="s">
        <v>17</v>
      </c>
      <c r="K1519" t="s">
        <v>17</v>
      </c>
      <c r="L1519" t="s">
        <v>3187</v>
      </c>
      <c r="M1519" t="s">
        <v>18</v>
      </c>
      <c r="N1519">
        <v>0</v>
      </c>
    </row>
    <row r="1520" spans="1:14" x14ac:dyDescent="0.25">
      <c r="A1520" t="s">
        <v>76</v>
      </c>
      <c r="B1520" t="s">
        <v>2890</v>
      </c>
      <c r="C1520">
        <v>6000</v>
      </c>
      <c r="D1520" t="s">
        <v>16</v>
      </c>
      <c r="E1520">
        <v>0</v>
      </c>
      <c r="F1520">
        <v>0</v>
      </c>
      <c r="G1520">
        <v>6000</v>
      </c>
      <c r="H1520" t="s">
        <v>16</v>
      </c>
      <c r="I1520" t="s">
        <v>3188</v>
      </c>
      <c r="J1520" t="s">
        <v>17</v>
      </c>
      <c r="K1520" t="s">
        <v>17</v>
      </c>
      <c r="L1520" t="s">
        <v>3189</v>
      </c>
      <c r="M1520" t="s">
        <v>18</v>
      </c>
      <c r="N1520">
        <v>0</v>
      </c>
    </row>
    <row r="1521" spans="1:14" x14ac:dyDescent="0.25">
      <c r="A1521" t="s">
        <v>76</v>
      </c>
      <c r="B1521" t="s">
        <v>2892</v>
      </c>
      <c r="C1521">
        <v>1000</v>
      </c>
      <c r="D1521" t="s">
        <v>16</v>
      </c>
      <c r="E1521">
        <v>0</v>
      </c>
      <c r="F1521">
        <v>0</v>
      </c>
      <c r="G1521">
        <v>1000</v>
      </c>
      <c r="H1521" t="s">
        <v>16</v>
      </c>
      <c r="I1521" t="s">
        <v>8929</v>
      </c>
      <c r="J1521" t="s">
        <v>17</v>
      </c>
      <c r="K1521" t="s">
        <v>17</v>
      </c>
      <c r="L1521" t="s">
        <v>8930</v>
      </c>
      <c r="M1521" t="s">
        <v>18</v>
      </c>
      <c r="N1521">
        <v>0</v>
      </c>
    </row>
    <row r="1522" spans="1:14" x14ac:dyDescent="0.25">
      <c r="A1522" t="s">
        <v>76</v>
      </c>
      <c r="B1522" t="s">
        <v>2895</v>
      </c>
      <c r="C1522">
        <v>1000</v>
      </c>
      <c r="D1522" t="s">
        <v>16</v>
      </c>
      <c r="E1522">
        <v>0</v>
      </c>
      <c r="F1522">
        <v>0</v>
      </c>
      <c r="G1522">
        <v>1000</v>
      </c>
      <c r="H1522" t="s">
        <v>16</v>
      </c>
      <c r="I1522" t="s">
        <v>8931</v>
      </c>
      <c r="J1522" t="s">
        <v>17</v>
      </c>
      <c r="K1522" t="s">
        <v>17</v>
      </c>
      <c r="L1522" t="s">
        <v>8932</v>
      </c>
      <c r="M1522" t="s">
        <v>18</v>
      </c>
      <c r="N1522">
        <v>0</v>
      </c>
    </row>
    <row r="1523" spans="1:14" x14ac:dyDescent="0.25">
      <c r="A1523" t="s">
        <v>76</v>
      </c>
      <c r="B1523" t="s">
        <v>2898</v>
      </c>
      <c r="C1523">
        <v>1000</v>
      </c>
      <c r="D1523" t="s">
        <v>16</v>
      </c>
      <c r="E1523">
        <v>0</v>
      </c>
      <c r="F1523">
        <v>0</v>
      </c>
      <c r="G1523">
        <v>1000</v>
      </c>
      <c r="H1523" t="s">
        <v>16</v>
      </c>
      <c r="I1523" t="s">
        <v>3190</v>
      </c>
      <c r="J1523" t="s">
        <v>17</v>
      </c>
      <c r="K1523" t="s">
        <v>17</v>
      </c>
      <c r="L1523" t="s">
        <v>3192</v>
      </c>
      <c r="M1523" t="s">
        <v>18</v>
      </c>
      <c r="N1523">
        <v>0</v>
      </c>
    </row>
    <row r="1524" spans="1:14" x14ac:dyDescent="0.25">
      <c r="A1524" t="s">
        <v>76</v>
      </c>
      <c r="B1524" t="s">
        <v>2901</v>
      </c>
      <c r="C1524">
        <v>10000</v>
      </c>
      <c r="D1524" t="s">
        <v>16</v>
      </c>
      <c r="E1524">
        <v>0</v>
      </c>
      <c r="F1524">
        <v>0</v>
      </c>
      <c r="G1524">
        <v>10000</v>
      </c>
      <c r="H1524" t="s">
        <v>16</v>
      </c>
      <c r="I1524" t="s">
        <v>3191</v>
      </c>
      <c r="J1524" t="s">
        <v>17</v>
      </c>
      <c r="K1524" t="s">
        <v>17</v>
      </c>
      <c r="L1524" t="s">
        <v>234</v>
      </c>
      <c r="M1524" t="s">
        <v>18</v>
      </c>
      <c r="N1524">
        <v>0</v>
      </c>
    </row>
    <row r="1525" spans="1:14" x14ac:dyDescent="0.25">
      <c r="A1525" t="s">
        <v>76</v>
      </c>
      <c r="B1525" t="s">
        <v>1907</v>
      </c>
      <c r="C1525">
        <v>386389.17</v>
      </c>
      <c r="D1525" t="s">
        <v>16</v>
      </c>
      <c r="E1525">
        <v>0</v>
      </c>
      <c r="F1525">
        <v>0</v>
      </c>
      <c r="G1525">
        <v>386389.17</v>
      </c>
      <c r="H1525" t="s">
        <v>16</v>
      </c>
      <c r="I1525" t="s">
        <v>233</v>
      </c>
      <c r="J1525" t="s">
        <v>17</v>
      </c>
      <c r="K1525" t="s">
        <v>17</v>
      </c>
      <c r="L1525" t="s">
        <v>3193</v>
      </c>
      <c r="M1525" t="s">
        <v>18</v>
      </c>
      <c r="N1525">
        <v>0</v>
      </c>
    </row>
    <row r="1526" spans="1:14" x14ac:dyDescent="0.25">
      <c r="A1526" t="s">
        <v>76</v>
      </c>
      <c r="B1526" t="s">
        <v>2906</v>
      </c>
      <c r="C1526">
        <v>237944.53</v>
      </c>
      <c r="D1526" t="s">
        <v>16</v>
      </c>
      <c r="E1526">
        <v>0</v>
      </c>
      <c r="F1526">
        <v>0</v>
      </c>
      <c r="G1526">
        <v>237944.53</v>
      </c>
      <c r="H1526" t="s">
        <v>16</v>
      </c>
      <c r="I1526" t="s">
        <v>3196</v>
      </c>
      <c r="J1526" t="s">
        <v>17</v>
      </c>
      <c r="K1526" t="s">
        <v>17</v>
      </c>
      <c r="L1526" t="s">
        <v>7160</v>
      </c>
      <c r="M1526" t="s">
        <v>18</v>
      </c>
      <c r="N1526">
        <v>0</v>
      </c>
    </row>
    <row r="1527" spans="1:14" x14ac:dyDescent="0.25">
      <c r="A1527" t="s">
        <v>76</v>
      </c>
      <c r="B1527" t="s">
        <v>2909</v>
      </c>
      <c r="C1527">
        <v>19000</v>
      </c>
      <c r="D1527" t="s">
        <v>16</v>
      </c>
      <c r="E1527">
        <v>0</v>
      </c>
      <c r="F1527">
        <v>0</v>
      </c>
      <c r="G1527">
        <v>19000</v>
      </c>
      <c r="H1527" t="s">
        <v>16</v>
      </c>
      <c r="I1527" t="s">
        <v>8933</v>
      </c>
      <c r="J1527" t="s">
        <v>17</v>
      </c>
      <c r="K1527" t="s">
        <v>17</v>
      </c>
      <c r="L1527" t="s">
        <v>8934</v>
      </c>
      <c r="M1527" t="s">
        <v>18</v>
      </c>
      <c r="N1527">
        <v>0</v>
      </c>
    </row>
    <row r="1528" spans="1:14" x14ac:dyDescent="0.25">
      <c r="A1528" t="s">
        <v>76</v>
      </c>
      <c r="B1528" t="s">
        <v>2912</v>
      </c>
      <c r="C1528">
        <v>1000</v>
      </c>
      <c r="D1528" t="s">
        <v>16</v>
      </c>
      <c r="E1528">
        <v>0</v>
      </c>
      <c r="F1528">
        <v>0</v>
      </c>
      <c r="G1528">
        <v>1000</v>
      </c>
      <c r="H1528" t="s">
        <v>16</v>
      </c>
      <c r="I1528" t="s">
        <v>8935</v>
      </c>
      <c r="J1528" t="s">
        <v>17</v>
      </c>
      <c r="K1528" t="s">
        <v>17</v>
      </c>
      <c r="L1528" t="s">
        <v>8936</v>
      </c>
      <c r="M1528" t="s">
        <v>18</v>
      </c>
      <c r="N1528">
        <v>0</v>
      </c>
    </row>
    <row r="1529" spans="1:14" x14ac:dyDescent="0.25">
      <c r="A1529" t="s">
        <v>76</v>
      </c>
      <c r="B1529" t="s">
        <v>2915</v>
      </c>
      <c r="C1529">
        <v>10000</v>
      </c>
      <c r="D1529" t="s">
        <v>16</v>
      </c>
      <c r="E1529">
        <v>0</v>
      </c>
      <c r="F1529">
        <v>0</v>
      </c>
      <c r="G1529">
        <v>10000</v>
      </c>
      <c r="H1529" t="s">
        <v>16</v>
      </c>
      <c r="I1529" t="s">
        <v>7161</v>
      </c>
      <c r="J1529" t="s">
        <v>17</v>
      </c>
      <c r="K1529" t="s">
        <v>17</v>
      </c>
      <c r="L1529" t="s">
        <v>3198</v>
      </c>
      <c r="M1529" t="s">
        <v>18</v>
      </c>
      <c r="N1529">
        <v>0</v>
      </c>
    </row>
    <row r="1530" spans="1:14" x14ac:dyDescent="0.25">
      <c r="A1530" t="s">
        <v>76</v>
      </c>
      <c r="B1530" t="s">
        <v>2226</v>
      </c>
      <c r="C1530">
        <v>163689.17000000001</v>
      </c>
      <c r="D1530" t="s">
        <v>16</v>
      </c>
      <c r="E1530">
        <v>0</v>
      </c>
      <c r="F1530">
        <v>0</v>
      </c>
      <c r="G1530">
        <v>163689.17000000001</v>
      </c>
      <c r="H1530" t="s">
        <v>16</v>
      </c>
      <c r="I1530" t="s">
        <v>8937</v>
      </c>
      <c r="J1530" t="s">
        <v>17</v>
      </c>
      <c r="K1530" t="s">
        <v>17</v>
      </c>
      <c r="L1530" t="s">
        <v>8938</v>
      </c>
      <c r="M1530" t="s">
        <v>18</v>
      </c>
      <c r="N1530">
        <v>0</v>
      </c>
    </row>
    <row r="1531" spans="1:14" x14ac:dyDescent="0.25">
      <c r="A1531" t="s">
        <v>76</v>
      </c>
      <c r="B1531" t="s">
        <v>7159</v>
      </c>
      <c r="C1531">
        <v>97920</v>
      </c>
      <c r="D1531" t="s">
        <v>16</v>
      </c>
      <c r="E1531">
        <v>0</v>
      </c>
      <c r="F1531">
        <v>0</v>
      </c>
      <c r="G1531">
        <v>97920</v>
      </c>
      <c r="H1531" t="s">
        <v>16</v>
      </c>
      <c r="I1531" t="s">
        <v>3199</v>
      </c>
      <c r="J1531" t="s">
        <v>17</v>
      </c>
      <c r="K1531" t="s">
        <v>17</v>
      </c>
      <c r="L1531" t="s">
        <v>3201</v>
      </c>
      <c r="M1531" t="s">
        <v>18</v>
      </c>
      <c r="N1531">
        <v>0</v>
      </c>
    </row>
    <row r="1532" spans="1:14" x14ac:dyDescent="0.25">
      <c r="A1532" t="s">
        <v>76</v>
      </c>
      <c r="B1532" t="s">
        <v>2922</v>
      </c>
      <c r="C1532">
        <v>237944.52</v>
      </c>
      <c r="D1532" t="s">
        <v>16</v>
      </c>
      <c r="E1532">
        <v>0</v>
      </c>
      <c r="F1532">
        <v>0</v>
      </c>
      <c r="G1532">
        <v>237944.52</v>
      </c>
      <c r="H1532" t="s">
        <v>16</v>
      </c>
      <c r="I1532" t="s">
        <v>3200</v>
      </c>
      <c r="J1532" t="s">
        <v>17</v>
      </c>
      <c r="K1532" t="s">
        <v>17</v>
      </c>
      <c r="L1532" t="s">
        <v>3202</v>
      </c>
      <c r="M1532" t="s">
        <v>18</v>
      </c>
      <c r="N1532">
        <v>0</v>
      </c>
    </row>
    <row r="1533" spans="1:14" x14ac:dyDescent="0.25">
      <c r="A1533" t="s">
        <v>76</v>
      </c>
      <c r="B1533" t="s">
        <v>2925</v>
      </c>
      <c r="C1533">
        <v>600000</v>
      </c>
      <c r="D1533" t="s">
        <v>16</v>
      </c>
      <c r="E1533">
        <v>0</v>
      </c>
      <c r="F1533">
        <v>0</v>
      </c>
      <c r="G1533">
        <v>600000</v>
      </c>
      <c r="H1533" t="s">
        <v>16</v>
      </c>
      <c r="I1533" t="s">
        <v>3204</v>
      </c>
      <c r="J1533" t="s">
        <v>17</v>
      </c>
      <c r="K1533" t="s">
        <v>17</v>
      </c>
      <c r="L1533" t="s">
        <v>3203</v>
      </c>
      <c r="M1533" t="s">
        <v>18</v>
      </c>
      <c r="N1533">
        <v>0</v>
      </c>
    </row>
    <row r="1534" spans="1:14" x14ac:dyDescent="0.25">
      <c r="A1534" t="s">
        <v>76</v>
      </c>
      <c r="B1534" t="s">
        <v>158</v>
      </c>
      <c r="C1534">
        <v>12500</v>
      </c>
      <c r="D1534" t="s">
        <v>16</v>
      </c>
      <c r="E1534">
        <v>0</v>
      </c>
      <c r="F1534">
        <v>0</v>
      </c>
      <c r="G1534">
        <v>12500</v>
      </c>
      <c r="H1534" t="s">
        <v>16</v>
      </c>
      <c r="I1534" t="s">
        <v>3205</v>
      </c>
      <c r="J1534" t="s">
        <v>17</v>
      </c>
      <c r="K1534" t="s">
        <v>17</v>
      </c>
      <c r="L1534" t="s">
        <v>3206</v>
      </c>
      <c r="M1534" t="s">
        <v>18</v>
      </c>
      <c r="N1534">
        <v>0</v>
      </c>
    </row>
    <row r="1535" spans="1:14" x14ac:dyDescent="0.25">
      <c r="A1535" t="s">
        <v>76</v>
      </c>
      <c r="B1535" t="s">
        <v>36</v>
      </c>
      <c r="C1535">
        <v>15000</v>
      </c>
      <c r="D1535" t="s">
        <v>16</v>
      </c>
      <c r="E1535">
        <v>0</v>
      </c>
      <c r="F1535">
        <v>0</v>
      </c>
      <c r="G1535">
        <v>15000</v>
      </c>
      <c r="H1535" t="s">
        <v>16</v>
      </c>
      <c r="I1535" t="s">
        <v>3207</v>
      </c>
      <c r="J1535" t="s">
        <v>17</v>
      </c>
      <c r="K1535" t="s">
        <v>17</v>
      </c>
      <c r="L1535" t="s">
        <v>3208</v>
      </c>
      <c r="M1535" t="s">
        <v>18</v>
      </c>
      <c r="N1535">
        <v>0</v>
      </c>
    </row>
    <row r="1536" spans="1:14" x14ac:dyDescent="0.25">
      <c r="A1536" t="s">
        <v>76</v>
      </c>
      <c r="B1536" t="s">
        <v>2568</v>
      </c>
      <c r="C1536">
        <v>156093.56</v>
      </c>
      <c r="D1536" t="s">
        <v>16</v>
      </c>
      <c r="E1536">
        <v>0</v>
      </c>
      <c r="F1536">
        <v>0</v>
      </c>
      <c r="G1536">
        <v>156093.56</v>
      </c>
      <c r="H1536" t="s">
        <v>16</v>
      </c>
      <c r="I1536" t="s">
        <v>3209</v>
      </c>
      <c r="J1536" t="s">
        <v>17</v>
      </c>
      <c r="K1536" t="s">
        <v>17</v>
      </c>
      <c r="L1536" t="s">
        <v>3210</v>
      </c>
      <c r="M1536" t="s">
        <v>18</v>
      </c>
      <c r="N1536">
        <v>0</v>
      </c>
    </row>
    <row r="1537" spans="1:14" x14ac:dyDescent="0.25">
      <c r="A1537" t="s">
        <v>76</v>
      </c>
      <c r="B1537" t="s">
        <v>7148</v>
      </c>
      <c r="C1537">
        <v>420000</v>
      </c>
      <c r="D1537" t="s">
        <v>16</v>
      </c>
      <c r="E1537">
        <v>0</v>
      </c>
      <c r="F1537">
        <v>0</v>
      </c>
      <c r="G1537">
        <v>420000</v>
      </c>
      <c r="H1537" t="s">
        <v>16</v>
      </c>
      <c r="I1537" t="s">
        <v>8939</v>
      </c>
      <c r="J1537" t="s">
        <v>17</v>
      </c>
      <c r="K1537" t="s">
        <v>17</v>
      </c>
      <c r="L1537" t="s">
        <v>8940</v>
      </c>
      <c r="M1537" t="s">
        <v>18</v>
      </c>
      <c r="N1537">
        <v>0</v>
      </c>
    </row>
    <row r="1538" spans="1:14" x14ac:dyDescent="0.25">
      <c r="A1538" t="s">
        <v>76</v>
      </c>
      <c r="B1538" t="s">
        <v>2935</v>
      </c>
      <c r="C1538">
        <v>232202.88</v>
      </c>
      <c r="D1538" t="s">
        <v>16</v>
      </c>
      <c r="E1538">
        <v>0</v>
      </c>
      <c r="F1538">
        <v>0</v>
      </c>
      <c r="G1538">
        <v>232202.88</v>
      </c>
      <c r="H1538" t="s">
        <v>16</v>
      </c>
      <c r="I1538" t="s">
        <v>3212</v>
      </c>
      <c r="J1538" t="s">
        <v>17</v>
      </c>
      <c r="K1538" t="s">
        <v>17</v>
      </c>
      <c r="L1538" t="s">
        <v>3213</v>
      </c>
      <c r="M1538" t="s">
        <v>18</v>
      </c>
      <c r="N1538">
        <v>0</v>
      </c>
    </row>
    <row r="1539" spans="1:14" x14ac:dyDescent="0.25">
      <c r="A1539" t="s">
        <v>76</v>
      </c>
      <c r="B1539" t="s">
        <v>115</v>
      </c>
      <c r="C1539">
        <v>17000</v>
      </c>
      <c r="D1539" t="s">
        <v>16</v>
      </c>
      <c r="E1539">
        <v>0</v>
      </c>
      <c r="F1539">
        <v>0</v>
      </c>
      <c r="G1539">
        <v>17000</v>
      </c>
      <c r="H1539" t="s">
        <v>16</v>
      </c>
      <c r="I1539" t="s">
        <v>5144</v>
      </c>
      <c r="J1539" t="s">
        <v>17</v>
      </c>
      <c r="K1539" t="s">
        <v>17</v>
      </c>
      <c r="L1539" t="s">
        <v>5238</v>
      </c>
      <c r="M1539" t="s">
        <v>18</v>
      </c>
      <c r="N1539">
        <v>0</v>
      </c>
    </row>
    <row r="1540" spans="1:14" x14ac:dyDescent="0.25">
      <c r="A1540" t="s">
        <v>76</v>
      </c>
      <c r="B1540" t="s">
        <v>5073</v>
      </c>
      <c r="C1540">
        <v>37500</v>
      </c>
      <c r="D1540" t="s">
        <v>16</v>
      </c>
      <c r="E1540">
        <v>0</v>
      </c>
      <c r="F1540">
        <v>0</v>
      </c>
      <c r="G1540">
        <v>37500</v>
      </c>
      <c r="H1540" t="s">
        <v>16</v>
      </c>
      <c r="I1540" t="s">
        <v>3215</v>
      </c>
      <c r="J1540" t="s">
        <v>17</v>
      </c>
      <c r="K1540" t="s">
        <v>17</v>
      </c>
      <c r="L1540" t="s">
        <v>3216</v>
      </c>
      <c r="M1540" t="s">
        <v>18</v>
      </c>
      <c r="N1540">
        <v>0</v>
      </c>
    </row>
    <row r="1541" spans="1:14" x14ac:dyDescent="0.25">
      <c r="A1541" t="s">
        <v>2940</v>
      </c>
      <c r="B1541" t="s">
        <v>183</v>
      </c>
      <c r="C1541">
        <v>30000</v>
      </c>
      <c r="D1541" t="s">
        <v>16</v>
      </c>
      <c r="E1541">
        <v>0</v>
      </c>
      <c r="F1541">
        <v>0</v>
      </c>
      <c r="G1541">
        <v>30000</v>
      </c>
      <c r="H1541" t="s">
        <v>16</v>
      </c>
      <c r="I1541" t="s">
        <v>3218</v>
      </c>
      <c r="J1541" t="s">
        <v>17</v>
      </c>
      <c r="K1541" t="s">
        <v>17</v>
      </c>
      <c r="L1541" t="s">
        <v>3217</v>
      </c>
      <c r="M1541" t="s">
        <v>18</v>
      </c>
      <c r="N1541">
        <v>0</v>
      </c>
    </row>
    <row r="1542" spans="1:14" x14ac:dyDescent="0.25">
      <c r="A1542" t="s">
        <v>2940</v>
      </c>
      <c r="B1542" t="s">
        <v>103</v>
      </c>
      <c r="C1542">
        <v>21000</v>
      </c>
      <c r="D1542" t="s">
        <v>16</v>
      </c>
      <c r="E1542">
        <v>0</v>
      </c>
      <c r="F1542">
        <v>0</v>
      </c>
      <c r="G1542">
        <v>21000</v>
      </c>
      <c r="H1542" t="s">
        <v>16</v>
      </c>
      <c r="I1542" t="s">
        <v>3219</v>
      </c>
      <c r="J1542" t="s">
        <v>17</v>
      </c>
      <c r="K1542" t="s">
        <v>17</v>
      </c>
      <c r="L1542" t="s">
        <v>3220</v>
      </c>
      <c r="M1542" t="s">
        <v>18</v>
      </c>
      <c r="N1542">
        <v>0</v>
      </c>
    </row>
    <row r="1543" spans="1:14" x14ac:dyDescent="0.25">
      <c r="A1543" t="s">
        <v>219</v>
      </c>
      <c r="B1543" t="s">
        <v>6869</v>
      </c>
      <c r="C1543">
        <v>50000</v>
      </c>
      <c r="D1543" t="s">
        <v>16</v>
      </c>
      <c r="E1543">
        <v>0</v>
      </c>
      <c r="F1543">
        <v>0</v>
      </c>
      <c r="G1543">
        <v>50000</v>
      </c>
      <c r="H1543" t="s">
        <v>16</v>
      </c>
      <c r="I1543" t="s">
        <v>8941</v>
      </c>
      <c r="J1543" t="s">
        <v>17</v>
      </c>
      <c r="K1543" t="s">
        <v>17</v>
      </c>
      <c r="L1543" t="s">
        <v>8942</v>
      </c>
      <c r="M1543" t="s">
        <v>18</v>
      </c>
      <c r="N1543">
        <v>0</v>
      </c>
    </row>
    <row r="1544" spans="1:14" x14ac:dyDescent="0.25">
      <c r="A1544" t="s">
        <v>219</v>
      </c>
      <c r="B1544" t="s">
        <v>1523</v>
      </c>
      <c r="C1544">
        <v>186000</v>
      </c>
      <c r="D1544" t="s">
        <v>16</v>
      </c>
      <c r="E1544">
        <v>0</v>
      </c>
      <c r="F1544">
        <v>0</v>
      </c>
      <c r="G1544">
        <v>186000</v>
      </c>
      <c r="H1544" t="s">
        <v>16</v>
      </c>
      <c r="I1544" t="s">
        <v>8943</v>
      </c>
      <c r="J1544" t="s">
        <v>17</v>
      </c>
      <c r="K1544" t="s">
        <v>17</v>
      </c>
      <c r="L1544" t="s">
        <v>8944</v>
      </c>
      <c r="M1544" t="s">
        <v>18</v>
      </c>
      <c r="N1544">
        <v>0</v>
      </c>
    </row>
    <row r="1545" spans="1:14" x14ac:dyDescent="0.25">
      <c r="A1545" t="s">
        <v>219</v>
      </c>
      <c r="B1545" t="s">
        <v>1524</v>
      </c>
      <c r="C1545">
        <v>46000</v>
      </c>
      <c r="D1545" t="s">
        <v>16</v>
      </c>
      <c r="E1545">
        <v>0</v>
      </c>
      <c r="F1545">
        <v>0</v>
      </c>
      <c r="G1545">
        <v>46000</v>
      </c>
      <c r="H1545" t="s">
        <v>16</v>
      </c>
      <c r="I1545" t="s">
        <v>7162</v>
      </c>
      <c r="J1545" t="s">
        <v>17</v>
      </c>
      <c r="K1545" t="s">
        <v>17</v>
      </c>
      <c r="L1545" t="s">
        <v>3221</v>
      </c>
      <c r="M1545" t="s">
        <v>18</v>
      </c>
      <c r="N1545">
        <v>0</v>
      </c>
    </row>
    <row r="1546" spans="1:14" x14ac:dyDescent="0.25">
      <c r="A1546" t="s">
        <v>219</v>
      </c>
      <c r="B1546" t="s">
        <v>291</v>
      </c>
      <c r="C1546">
        <v>50000</v>
      </c>
      <c r="D1546" t="s">
        <v>16</v>
      </c>
      <c r="E1546">
        <v>0</v>
      </c>
      <c r="F1546">
        <v>0</v>
      </c>
      <c r="G1546">
        <v>50000</v>
      </c>
      <c r="H1546" t="s">
        <v>16</v>
      </c>
      <c r="I1546" t="s">
        <v>7163</v>
      </c>
      <c r="J1546" t="s">
        <v>17</v>
      </c>
      <c r="K1546" t="s">
        <v>17</v>
      </c>
      <c r="L1546" t="s">
        <v>7164</v>
      </c>
      <c r="M1546" t="s">
        <v>18</v>
      </c>
      <c r="N1546">
        <v>0</v>
      </c>
    </row>
    <row r="1547" spans="1:14" x14ac:dyDescent="0.25">
      <c r="A1547" t="s">
        <v>219</v>
      </c>
      <c r="B1547" t="s">
        <v>1574</v>
      </c>
      <c r="C1547">
        <v>22000</v>
      </c>
      <c r="D1547" t="s">
        <v>16</v>
      </c>
      <c r="E1547">
        <v>0</v>
      </c>
      <c r="F1547">
        <v>0</v>
      </c>
      <c r="G1547">
        <v>22000</v>
      </c>
      <c r="H1547" t="s">
        <v>16</v>
      </c>
      <c r="I1547" t="s">
        <v>236</v>
      </c>
      <c r="J1547" t="s">
        <v>17</v>
      </c>
      <c r="K1547" t="s">
        <v>17</v>
      </c>
      <c r="L1547" t="s">
        <v>383</v>
      </c>
      <c r="M1547" t="s">
        <v>18</v>
      </c>
      <c r="N1547">
        <v>0</v>
      </c>
    </row>
    <row r="1548" spans="1:14" x14ac:dyDescent="0.25">
      <c r="A1548" t="s">
        <v>219</v>
      </c>
      <c r="B1548" t="s">
        <v>1601</v>
      </c>
      <c r="C1548">
        <v>2000</v>
      </c>
      <c r="D1548" t="s">
        <v>16</v>
      </c>
      <c r="E1548">
        <v>0</v>
      </c>
      <c r="F1548">
        <v>0</v>
      </c>
      <c r="G1548">
        <v>2000</v>
      </c>
      <c r="H1548" t="s">
        <v>16</v>
      </c>
      <c r="I1548" t="s">
        <v>382</v>
      </c>
      <c r="J1548" t="s">
        <v>17</v>
      </c>
      <c r="K1548" t="s">
        <v>17</v>
      </c>
      <c r="L1548" t="s">
        <v>3222</v>
      </c>
      <c r="M1548" t="s">
        <v>18</v>
      </c>
      <c r="N1548">
        <v>0</v>
      </c>
    </row>
    <row r="1549" spans="1:14" x14ac:dyDescent="0.25">
      <c r="A1549" t="s">
        <v>219</v>
      </c>
      <c r="B1549" t="s">
        <v>1623</v>
      </c>
      <c r="C1549">
        <v>2000</v>
      </c>
      <c r="D1549" t="s">
        <v>16</v>
      </c>
      <c r="E1549">
        <v>0</v>
      </c>
      <c r="F1549">
        <v>0</v>
      </c>
      <c r="G1549">
        <v>2000</v>
      </c>
      <c r="H1549" t="s">
        <v>16</v>
      </c>
      <c r="I1549" t="s">
        <v>3224</v>
      </c>
      <c r="J1549" t="s">
        <v>17</v>
      </c>
      <c r="K1549" t="s">
        <v>17</v>
      </c>
      <c r="L1549" t="s">
        <v>3223</v>
      </c>
      <c r="M1549" t="s">
        <v>18</v>
      </c>
      <c r="N1549">
        <v>0</v>
      </c>
    </row>
    <row r="1550" spans="1:14" x14ac:dyDescent="0.25">
      <c r="A1550" t="s">
        <v>219</v>
      </c>
      <c r="B1550" t="s">
        <v>1684</v>
      </c>
      <c r="C1550">
        <v>16000</v>
      </c>
      <c r="D1550" t="s">
        <v>16</v>
      </c>
      <c r="E1550">
        <v>0</v>
      </c>
      <c r="F1550">
        <v>0</v>
      </c>
      <c r="G1550">
        <v>16000</v>
      </c>
      <c r="H1550" t="s">
        <v>16</v>
      </c>
      <c r="I1550" t="s">
        <v>3225</v>
      </c>
      <c r="J1550" t="s">
        <v>17</v>
      </c>
      <c r="K1550" t="s">
        <v>17</v>
      </c>
      <c r="L1550" t="s">
        <v>3226</v>
      </c>
      <c r="M1550" t="s">
        <v>18</v>
      </c>
      <c r="N1550">
        <v>0</v>
      </c>
    </row>
    <row r="1551" spans="1:14" x14ac:dyDescent="0.25">
      <c r="A1551" t="s">
        <v>219</v>
      </c>
      <c r="B1551" t="s">
        <v>211</v>
      </c>
      <c r="C1551">
        <v>8800</v>
      </c>
      <c r="D1551" t="s">
        <v>16</v>
      </c>
      <c r="E1551">
        <v>0</v>
      </c>
      <c r="F1551">
        <v>0</v>
      </c>
      <c r="G1551">
        <v>8800</v>
      </c>
      <c r="H1551" t="s">
        <v>16</v>
      </c>
      <c r="I1551" t="s">
        <v>3227</v>
      </c>
      <c r="J1551" t="s">
        <v>17</v>
      </c>
      <c r="K1551" t="s">
        <v>17</v>
      </c>
      <c r="L1551" t="s">
        <v>3228</v>
      </c>
      <c r="M1551" t="s">
        <v>18</v>
      </c>
      <c r="N1551">
        <v>0</v>
      </c>
    </row>
    <row r="1552" spans="1:14" x14ac:dyDescent="0.25">
      <c r="A1552" t="s">
        <v>219</v>
      </c>
      <c r="B1552" t="s">
        <v>48</v>
      </c>
      <c r="C1552">
        <v>2400</v>
      </c>
      <c r="D1552" t="s">
        <v>16</v>
      </c>
      <c r="E1552">
        <v>0</v>
      </c>
      <c r="F1552">
        <v>0</v>
      </c>
      <c r="G1552">
        <v>2400</v>
      </c>
      <c r="H1552" t="s">
        <v>16</v>
      </c>
      <c r="I1552" t="s">
        <v>310</v>
      </c>
      <c r="J1552" t="s">
        <v>17</v>
      </c>
      <c r="K1552" t="s">
        <v>17</v>
      </c>
      <c r="L1552" t="s">
        <v>309</v>
      </c>
      <c r="M1552" t="s">
        <v>18</v>
      </c>
      <c r="N1552">
        <v>0</v>
      </c>
    </row>
    <row r="1553" spans="1:14" x14ac:dyDescent="0.25">
      <c r="A1553" t="s">
        <v>219</v>
      </c>
      <c r="B1553" t="s">
        <v>1697</v>
      </c>
      <c r="C1553">
        <v>6400</v>
      </c>
      <c r="D1553" t="s">
        <v>16</v>
      </c>
      <c r="E1553">
        <v>0</v>
      </c>
      <c r="F1553">
        <v>0</v>
      </c>
      <c r="G1553">
        <v>6400</v>
      </c>
      <c r="H1553" t="s">
        <v>16</v>
      </c>
      <c r="I1553" t="s">
        <v>296</v>
      </c>
      <c r="J1553" t="s">
        <v>17</v>
      </c>
      <c r="K1553" t="s">
        <v>17</v>
      </c>
      <c r="L1553" t="s">
        <v>295</v>
      </c>
      <c r="M1553" t="s">
        <v>18</v>
      </c>
      <c r="N1553">
        <v>0</v>
      </c>
    </row>
    <row r="1554" spans="1:14" x14ac:dyDescent="0.25">
      <c r="A1554" t="s">
        <v>219</v>
      </c>
      <c r="B1554" t="s">
        <v>1715</v>
      </c>
      <c r="C1554">
        <v>3000</v>
      </c>
      <c r="D1554" t="s">
        <v>16</v>
      </c>
      <c r="E1554">
        <v>0</v>
      </c>
      <c r="F1554">
        <v>0</v>
      </c>
      <c r="G1554">
        <v>3000</v>
      </c>
      <c r="H1554" t="s">
        <v>16</v>
      </c>
      <c r="I1554" t="s">
        <v>3229</v>
      </c>
      <c r="J1554" t="s">
        <v>17</v>
      </c>
      <c r="K1554" t="s">
        <v>17</v>
      </c>
      <c r="L1554" t="s">
        <v>3230</v>
      </c>
      <c r="M1554" t="s">
        <v>18</v>
      </c>
      <c r="N1554">
        <v>0</v>
      </c>
    </row>
    <row r="1555" spans="1:14" x14ac:dyDescent="0.25">
      <c r="A1555" t="s">
        <v>219</v>
      </c>
      <c r="B1555" t="s">
        <v>1727</v>
      </c>
      <c r="C1555">
        <v>100</v>
      </c>
      <c r="D1555" t="s">
        <v>16</v>
      </c>
      <c r="E1555">
        <v>0</v>
      </c>
      <c r="F1555">
        <v>0</v>
      </c>
      <c r="G1555">
        <v>100</v>
      </c>
      <c r="H1555" t="s">
        <v>16</v>
      </c>
      <c r="I1555" t="s">
        <v>3231</v>
      </c>
      <c r="J1555" t="s">
        <v>17</v>
      </c>
      <c r="K1555" t="s">
        <v>17</v>
      </c>
      <c r="L1555" t="s">
        <v>3232</v>
      </c>
      <c r="M1555" t="s">
        <v>18</v>
      </c>
      <c r="N1555">
        <v>0</v>
      </c>
    </row>
    <row r="1556" spans="1:14" x14ac:dyDescent="0.25">
      <c r="A1556" t="s">
        <v>219</v>
      </c>
      <c r="B1556" t="s">
        <v>1743</v>
      </c>
      <c r="C1556">
        <v>4500</v>
      </c>
      <c r="D1556" t="s">
        <v>16</v>
      </c>
      <c r="E1556">
        <v>0</v>
      </c>
      <c r="F1556">
        <v>0</v>
      </c>
      <c r="G1556">
        <v>4500</v>
      </c>
      <c r="H1556" t="s">
        <v>16</v>
      </c>
      <c r="I1556" t="s">
        <v>3233</v>
      </c>
      <c r="J1556" t="s">
        <v>17</v>
      </c>
      <c r="K1556" t="s">
        <v>17</v>
      </c>
      <c r="L1556" t="s">
        <v>3234</v>
      </c>
      <c r="M1556" t="s">
        <v>18</v>
      </c>
      <c r="N1556">
        <v>0</v>
      </c>
    </row>
    <row r="1557" spans="1:14" x14ac:dyDescent="0.25">
      <c r="A1557" t="s">
        <v>219</v>
      </c>
      <c r="B1557" t="s">
        <v>1746</v>
      </c>
      <c r="C1557">
        <v>3000</v>
      </c>
      <c r="D1557" t="s">
        <v>16</v>
      </c>
      <c r="E1557">
        <v>0</v>
      </c>
      <c r="F1557">
        <v>0</v>
      </c>
      <c r="G1557">
        <v>3000</v>
      </c>
      <c r="H1557" t="s">
        <v>16</v>
      </c>
      <c r="I1557" t="s">
        <v>3235</v>
      </c>
      <c r="J1557" t="s">
        <v>17</v>
      </c>
      <c r="K1557" t="s">
        <v>17</v>
      </c>
      <c r="L1557" t="s">
        <v>3236</v>
      </c>
      <c r="M1557" t="s">
        <v>18</v>
      </c>
      <c r="N1557">
        <v>0</v>
      </c>
    </row>
    <row r="1558" spans="1:14" x14ac:dyDescent="0.25">
      <c r="A1558" t="s">
        <v>219</v>
      </c>
      <c r="B1558" t="s">
        <v>1761</v>
      </c>
      <c r="C1558">
        <v>400</v>
      </c>
      <c r="D1558" t="s">
        <v>16</v>
      </c>
      <c r="E1558">
        <v>0</v>
      </c>
      <c r="F1558">
        <v>0</v>
      </c>
      <c r="G1558">
        <v>400</v>
      </c>
      <c r="H1558" t="s">
        <v>16</v>
      </c>
      <c r="I1558" t="s">
        <v>3237</v>
      </c>
      <c r="J1558" t="s">
        <v>17</v>
      </c>
      <c r="K1558" t="s">
        <v>17</v>
      </c>
      <c r="L1558" t="s">
        <v>3238</v>
      </c>
      <c r="M1558" t="s">
        <v>18</v>
      </c>
      <c r="N1558">
        <v>0</v>
      </c>
    </row>
    <row r="1559" spans="1:14" x14ac:dyDescent="0.25">
      <c r="A1559" t="s">
        <v>219</v>
      </c>
      <c r="B1559" t="s">
        <v>1910</v>
      </c>
      <c r="C1559">
        <v>13000</v>
      </c>
      <c r="D1559" t="s">
        <v>16</v>
      </c>
      <c r="E1559">
        <v>0</v>
      </c>
      <c r="F1559">
        <v>0</v>
      </c>
      <c r="G1559">
        <v>13000</v>
      </c>
      <c r="H1559" t="s">
        <v>16</v>
      </c>
      <c r="I1559" t="s">
        <v>3239</v>
      </c>
      <c r="J1559" t="s">
        <v>17</v>
      </c>
      <c r="K1559" t="s">
        <v>17</v>
      </c>
      <c r="L1559" t="s">
        <v>3240</v>
      </c>
      <c r="M1559" t="s">
        <v>18</v>
      </c>
      <c r="N1559">
        <v>0</v>
      </c>
    </row>
    <row r="1560" spans="1:14" x14ac:dyDescent="0.25">
      <c r="A1560" t="s">
        <v>219</v>
      </c>
      <c r="B1560" t="s">
        <v>64</v>
      </c>
      <c r="C1560">
        <v>265000</v>
      </c>
      <c r="D1560" t="s">
        <v>16</v>
      </c>
      <c r="E1560">
        <v>0</v>
      </c>
      <c r="F1560">
        <v>0</v>
      </c>
      <c r="G1560">
        <v>265000</v>
      </c>
      <c r="H1560" t="s">
        <v>16</v>
      </c>
      <c r="I1560" t="s">
        <v>3241</v>
      </c>
      <c r="J1560" t="s">
        <v>17</v>
      </c>
      <c r="K1560" t="s">
        <v>17</v>
      </c>
      <c r="L1560" t="s">
        <v>3242</v>
      </c>
      <c r="M1560" t="s">
        <v>18</v>
      </c>
      <c r="N1560">
        <v>0</v>
      </c>
    </row>
    <row r="1561" spans="1:14" x14ac:dyDescent="0.25">
      <c r="A1561" t="s">
        <v>219</v>
      </c>
      <c r="B1561" t="s">
        <v>2765</v>
      </c>
      <c r="C1561">
        <v>2892.06</v>
      </c>
      <c r="D1561" t="s">
        <v>16</v>
      </c>
      <c r="E1561">
        <v>0</v>
      </c>
      <c r="F1561">
        <v>0</v>
      </c>
      <c r="G1561">
        <v>2892.06</v>
      </c>
      <c r="H1561" t="s">
        <v>16</v>
      </c>
      <c r="I1561" t="s">
        <v>3243</v>
      </c>
      <c r="J1561" t="s">
        <v>17</v>
      </c>
      <c r="K1561" t="s">
        <v>17</v>
      </c>
      <c r="L1561" t="s">
        <v>3244</v>
      </c>
      <c r="M1561" t="s">
        <v>18</v>
      </c>
      <c r="N1561">
        <v>0</v>
      </c>
    </row>
    <row r="1562" spans="1:14" x14ac:dyDescent="0.25">
      <c r="A1562" t="s">
        <v>219</v>
      </c>
      <c r="B1562" t="s">
        <v>51</v>
      </c>
      <c r="C1562">
        <v>15000</v>
      </c>
      <c r="D1562" t="s">
        <v>16</v>
      </c>
      <c r="E1562">
        <v>0</v>
      </c>
      <c r="F1562">
        <v>0</v>
      </c>
      <c r="G1562">
        <v>15000</v>
      </c>
      <c r="H1562" t="s">
        <v>16</v>
      </c>
      <c r="I1562" t="s">
        <v>3245</v>
      </c>
      <c r="J1562" t="s">
        <v>17</v>
      </c>
      <c r="K1562" t="s">
        <v>17</v>
      </c>
      <c r="L1562" t="s">
        <v>3246</v>
      </c>
      <c r="M1562" t="s">
        <v>18</v>
      </c>
      <c r="N1562">
        <v>0</v>
      </c>
    </row>
    <row r="1563" spans="1:14" x14ac:dyDescent="0.25">
      <c r="A1563" t="s">
        <v>219</v>
      </c>
      <c r="B1563" t="s">
        <v>1966</v>
      </c>
      <c r="C1563">
        <v>14000</v>
      </c>
      <c r="D1563" t="s">
        <v>16</v>
      </c>
      <c r="E1563">
        <v>0</v>
      </c>
      <c r="F1563">
        <v>0</v>
      </c>
      <c r="G1563">
        <v>14000</v>
      </c>
      <c r="H1563" t="s">
        <v>16</v>
      </c>
      <c r="I1563" t="s">
        <v>3247</v>
      </c>
      <c r="J1563" t="s">
        <v>17</v>
      </c>
      <c r="K1563" t="s">
        <v>17</v>
      </c>
      <c r="L1563" t="s">
        <v>3248</v>
      </c>
      <c r="M1563" t="s">
        <v>18</v>
      </c>
      <c r="N1563">
        <v>0</v>
      </c>
    </row>
    <row r="1564" spans="1:14" x14ac:dyDescent="0.25">
      <c r="A1564" t="s">
        <v>219</v>
      </c>
      <c r="B1564" t="s">
        <v>1967</v>
      </c>
      <c r="C1564">
        <v>5695.85</v>
      </c>
      <c r="D1564" t="s">
        <v>16</v>
      </c>
      <c r="E1564">
        <v>0</v>
      </c>
      <c r="F1564">
        <v>0</v>
      </c>
      <c r="G1564">
        <v>5695.85</v>
      </c>
      <c r="H1564" t="s">
        <v>16</v>
      </c>
      <c r="I1564" t="s">
        <v>3249</v>
      </c>
      <c r="J1564" t="s">
        <v>17</v>
      </c>
      <c r="K1564" t="s">
        <v>17</v>
      </c>
      <c r="L1564" t="s">
        <v>3251</v>
      </c>
      <c r="M1564" t="s">
        <v>18</v>
      </c>
      <c r="N1564">
        <v>0</v>
      </c>
    </row>
    <row r="1565" spans="1:14" x14ac:dyDescent="0.25">
      <c r="A1565" t="s">
        <v>219</v>
      </c>
      <c r="B1565" t="s">
        <v>2781</v>
      </c>
      <c r="C1565">
        <v>30000</v>
      </c>
      <c r="D1565" t="s">
        <v>16</v>
      </c>
      <c r="E1565">
        <v>0</v>
      </c>
      <c r="F1565">
        <v>0</v>
      </c>
      <c r="G1565">
        <v>30000</v>
      </c>
      <c r="H1565" t="s">
        <v>16</v>
      </c>
      <c r="I1565" t="s">
        <v>3250</v>
      </c>
      <c r="J1565" t="s">
        <v>17</v>
      </c>
      <c r="K1565" t="s">
        <v>17</v>
      </c>
      <c r="L1565" t="s">
        <v>3252</v>
      </c>
      <c r="M1565" t="s">
        <v>18</v>
      </c>
      <c r="N1565">
        <v>0</v>
      </c>
    </row>
    <row r="1566" spans="1:14" x14ac:dyDescent="0.25">
      <c r="A1566" t="s">
        <v>219</v>
      </c>
      <c r="B1566" t="s">
        <v>2108</v>
      </c>
      <c r="C1566">
        <v>2500</v>
      </c>
      <c r="D1566" t="s">
        <v>16</v>
      </c>
      <c r="E1566">
        <v>0</v>
      </c>
      <c r="F1566">
        <v>0</v>
      </c>
      <c r="G1566">
        <v>2500</v>
      </c>
      <c r="H1566" t="s">
        <v>16</v>
      </c>
      <c r="I1566" t="s">
        <v>3253</v>
      </c>
      <c r="J1566" t="s">
        <v>17</v>
      </c>
      <c r="K1566" t="s">
        <v>17</v>
      </c>
      <c r="L1566" t="s">
        <v>3254</v>
      </c>
      <c r="M1566" t="s">
        <v>18</v>
      </c>
      <c r="N1566">
        <v>0</v>
      </c>
    </row>
    <row r="1567" spans="1:14" x14ac:dyDescent="0.25">
      <c r="A1567" t="s">
        <v>219</v>
      </c>
      <c r="B1567" t="s">
        <v>2168</v>
      </c>
      <c r="C1567">
        <v>41000</v>
      </c>
      <c r="D1567" t="s">
        <v>16</v>
      </c>
      <c r="E1567">
        <v>0</v>
      </c>
      <c r="F1567">
        <v>0</v>
      </c>
      <c r="G1567">
        <v>41000</v>
      </c>
      <c r="H1567" t="s">
        <v>16</v>
      </c>
      <c r="I1567" t="s">
        <v>3256</v>
      </c>
      <c r="J1567" t="s">
        <v>17</v>
      </c>
      <c r="K1567" t="s">
        <v>17</v>
      </c>
      <c r="L1567" t="s">
        <v>3255</v>
      </c>
      <c r="M1567" t="s">
        <v>18</v>
      </c>
      <c r="N1567">
        <v>0</v>
      </c>
    </row>
    <row r="1568" spans="1:14" x14ac:dyDescent="0.25">
      <c r="A1568" t="s">
        <v>219</v>
      </c>
      <c r="B1568" t="s">
        <v>2174</v>
      </c>
      <c r="C1568">
        <v>43000</v>
      </c>
      <c r="D1568" t="s">
        <v>16</v>
      </c>
      <c r="E1568">
        <v>0</v>
      </c>
      <c r="F1568">
        <v>0</v>
      </c>
      <c r="G1568">
        <v>43000</v>
      </c>
      <c r="H1568" t="s">
        <v>16</v>
      </c>
      <c r="I1568" t="s">
        <v>3257</v>
      </c>
      <c r="J1568" t="s">
        <v>17</v>
      </c>
      <c r="K1568" t="s">
        <v>17</v>
      </c>
      <c r="L1568" t="s">
        <v>3258</v>
      </c>
      <c r="M1568" t="s">
        <v>18</v>
      </c>
      <c r="N1568">
        <v>0</v>
      </c>
    </row>
    <row r="1569" spans="1:14" x14ac:dyDescent="0.25">
      <c r="A1569" t="s">
        <v>219</v>
      </c>
      <c r="B1569" t="s">
        <v>2191</v>
      </c>
      <c r="C1569">
        <v>38000</v>
      </c>
      <c r="D1569" t="s">
        <v>16</v>
      </c>
      <c r="E1569">
        <v>0</v>
      </c>
      <c r="F1569">
        <v>0</v>
      </c>
      <c r="G1569">
        <v>38000</v>
      </c>
      <c r="H1569" t="s">
        <v>16</v>
      </c>
      <c r="I1569" t="s">
        <v>3259</v>
      </c>
      <c r="J1569" t="s">
        <v>17</v>
      </c>
      <c r="K1569" t="s">
        <v>17</v>
      </c>
      <c r="L1569" t="s">
        <v>3260</v>
      </c>
      <c r="M1569" t="s">
        <v>18</v>
      </c>
      <c r="N1569">
        <v>0</v>
      </c>
    </row>
    <row r="1570" spans="1:14" x14ac:dyDescent="0.25">
      <c r="A1570" t="s">
        <v>219</v>
      </c>
      <c r="B1570" t="s">
        <v>2229</v>
      </c>
      <c r="C1570">
        <v>12000</v>
      </c>
      <c r="D1570" t="s">
        <v>16</v>
      </c>
      <c r="E1570">
        <v>0</v>
      </c>
      <c r="F1570">
        <v>0</v>
      </c>
      <c r="G1570">
        <v>12000</v>
      </c>
      <c r="H1570" t="s">
        <v>16</v>
      </c>
      <c r="I1570" t="s">
        <v>3261</v>
      </c>
      <c r="J1570" t="s">
        <v>17</v>
      </c>
      <c r="K1570" t="s">
        <v>17</v>
      </c>
      <c r="L1570" t="s">
        <v>3262</v>
      </c>
      <c r="M1570" t="s">
        <v>18</v>
      </c>
      <c r="N1570">
        <v>0</v>
      </c>
    </row>
    <row r="1571" spans="1:14" x14ac:dyDescent="0.25">
      <c r="A1571" t="s">
        <v>219</v>
      </c>
      <c r="B1571" t="s">
        <v>360</v>
      </c>
      <c r="C1571">
        <v>195000</v>
      </c>
      <c r="D1571" t="s">
        <v>16</v>
      </c>
      <c r="E1571">
        <v>0</v>
      </c>
      <c r="F1571">
        <v>0</v>
      </c>
      <c r="G1571">
        <v>195000</v>
      </c>
      <c r="H1571" t="s">
        <v>16</v>
      </c>
      <c r="I1571" t="s">
        <v>3263</v>
      </c>
      <c r="J1571" t="s">
        <v>17</v>
      </c>
      <c r="K1571" t="s">
        <v>17</v>
      </c>
      <c r="L1571" t="s">
        <v>3264</v>
      </c>
      <c r="M1571" t="s">
        <v>18</v>
      </c>
      <c r="N1571">
        <v>0</v>
      </c>
    </row>
    <row r="1572" spans="1:14" x14ac:dyDescent="0.25">
      <c r="A1572" t="s">
        <v>219</v>
      </c>
      <c r="B1572" t="s">
        <v>2252</v>
      </c>
      <c r="C1572">
        <v>36480</v>
      </c>
      <c r="D1572" t="s">
        <v>16</v>
      </c>
      <c r="E1572">
        <v>0</v>
      </c>
      <c r="F1572">
        <v>0</v>
      </c>
      <c r="G1572">
        <v>36480</v>
      </c>
      <c r="H1572" t="s">
        <v>16</v>
      </c>
      <c r="I1572" t="s">
        <v>284</v>
      </c>
      <c r="J1572" t="s">
        <v>17</v>
      </c>
      <c r="K1572" t="s">
        <v>17</v>
      </c>
      <c r="L1572" t="s">
        <v>283</v>
      </c>
      <c r="M1572" t="s">
        <v>18</v>
      </c>
      <c r="N1572">
        <v>0</v>
      </c>
    </row>
    <row r="1573" spans="1:14" x14ac:dyDescent="0.25">
      <c r="A1573" t="s">
        <v>219</v>
      </c>
      <c r="B1573" t="s">
        <v>2275</v>
      </c>
      <c r="C1573">
        <v>39468.5</v>
      </c>
      <c r="D1573" t="s">
        <v>16</v>
      </c>
      <c r="E1573">
        <v>0</v>
      </c>
      <c r="F1573">
        <v>0</v>
      </c>
      <c r="G1573">
        <v>39468.5</v>
      </c>
      <c r="H1573" t="s">
        <v>16</v>
      </c>
      <c r="I1573" t="s">
        <v>3265</v>
      </c>
      <c r="J1573" t="s">
        <v>17</v>
      </c>
      <c r="K1573" t="s">
        <v>17</v>
      </c>
      <c r="L1573" t="s">
        <v>3266</v>
      </c>
      <c r="M1573" t="s">
        <v>18</v>
      </c>
      <c r="N1573">
        <v>0</v>
      </c>
    </row>
    <row r="1574" spans="1:14" x14ac:dyDescent="0.25">
      <c r="A1574" t="s">
        <v>219</v>
      </c>
      <c r="B1574" t="s">
        <v>122</v>
      </c>
      <c r="C1574">
        <v>15000</v>
      </c>
      <c r="D1574" t="s">
        <v>16</v>
      </c>
      <c r="E1574">
        <v>0</v>
      </c>
      <c r="F1574">
        <v>0</v>
      </c>
      <c r="G1574">
        <v>15000</v>
      </c>
      <c r="H1574" t="s">
        <v>16</v>
      </c>
      <c r="I1574" t="s">
        <v>3267</v>
      </c>
      <c r="J1574" t="s">
        <v>17</v>
      </c>
      <c r="K1574" t="s">
        <v>17</v>
      </c>
      <c r="L1574" t="s">
        <v>3268</v>
      </c>
      <c r="M1574" t="s">
        <v>18</v>
      </c>
      <c r="N1574">
        <v>0</v>
      </c>
    </row>
    <row r="1575" spans="1:14" x14ac:dyDescent="0.25">
      <c r="A1575" t="s">
        <v>219</v>
      </c>
      <c r="B1575" t="s">
        <v>2291</v>
      </c>
      <c r="C1575">
        <v>70000</v>
      </c>
      <c r="D1575" t="s">
        <v>16</v>
      </c>
      <c r="E1575">
        <v>0</v>
      </c>
      <c r="F1575">
        <v>0</v>
      </c>
      <c r="G1575">
        <v>70000</v>
      </c>
      <c r="H1575" t="s">
        <v>16</v>
      </c>
      <c r="I1575" t="s">
        <v>3269</v>
      </c>
      <c r="J1575" t="s">
        <v>17</v>
      </c>
      <c r="K1575" t="s">
        <v>17</v>
      </c>
      <c r="L1575" t="s">
        <v>3270</v>
      </c>
      <c r="M1575" t="s">
        <v>18</v>
      </c>
      <c r="N1575">
        <v>0</v>
      </c>
    </row>
    <row r="1576" spans="1:14" x14ac:dyDescent="0.25">
      <c r="A1576" t="s">
        <v>219</v>
      </c>
      <c r="B1576" t="s">
        <v>287</v>
      </c>
      <c r="C1576">
        <v>1000</v>
      </c>
      <c r="D1576" t="s">
        <v>16</v>
      </c>
      <c r="E1576">
        <v>0</v>
      </c>
      <c r="F1576">
        <v>0</v>
      </c>
      <c r="G1576">
        <v>1000</v>
      </c>
      <c r="H1576" t="s">
        <v>16</v>
      </c>
      <c r="I1576" t="s">
        <v>3271</v>
      </c>
      <c r="J1576" t="s">
        <v>17</v>
      </c>
      <c r="K1576" t="s">
        <v>17</v>
      </c>
      <c r="L1576" t="s">
        <v>3273</v>
      </c>
      <c r="M1576" t="s">
        <v>18</v>
      </c>
      <c r="N1576">
        <v>0</v>
      </c>
    </row>
    <row r="1577" spans="1:14" x14ac:dyDescent="0.25">
      <c r="A1577" t="s">
        <v>219</v>
      </c>
      <c r="B1577" t="s">
        <v>2332</v>
      </c>
      <c r="C1577">
        <v>1500</v>
      </c>
      <c r="D1577" t="s">
        <v>16</v>
      </c>
      <c r="E1577">
        <v>0</v>
      </c>
      <c r="F1577">
        <v>0</v>
      </c>
      <c r="G1577">
        <v>1500</v>
      </c>
      <c r="H1577" t="s">
        <v>16</v>
      </c>
      <c r="I1577" t="s">
        <v>3272</v>
      </c>
      <c r="J1577" t="s">
        <v>17</v>
      </c>
      <c r="K1577" t="s">
        <v>17</v>
      </c>
      <c r="L1577" t="s">
        <v>3274</v>
      </c>
      <c r="M1577" t="s">
        <v>18</v>
      </c>
      <c r="N1577">
        <v>0</v>
      </c>
    </row>
    <row r="1578" spans="1:14" x14ac:dyDescent="0.25">
      <c r="A1578" t="s">
        <v>219</v>
      </c>
      <c r="B1578" t="s">
        <v>2335</v>
      </c>
      <c r="C1578">
        <v>1000</v>
      </c>
      <c r="D1578" t="s">
        <v>16</v>
      </c>
      <c r="E1578">
        <v>0</v>
      </c>
      <c r="F1578">
        <v>0</v>
      </c>
      <c r="G1578">
        <v>1000</v>
      </c>
      <c r="H1578" t="s">
        <v>16</v>
      </c>
      <c r="I1578" t="s">
        <v>3275</v>
      </c>
      <c r="J1578" t="s">
        <v>17</v>
      </c>
      <c r="K1578" t="s">
        <v>17</v>
      </c>
      <c r="L1578" t="s">
        <v>3276</v>
      </c>
      <c r="M1578" t="s">
        <v>18</v>
      </c>
      <c r="N1578">
        <v>0</v>
      </c>
    </row>
    <row r="1579" spans="1:14" x14ac:dyDescent="0.25">
      <c r="A1579" t="s">
        <v>219</v>
      </c>
      <c r="B1579" t="s">
        <v>2401</v>
      </c>
      <c r="C1579">
        <v>72000</v>
      </c>
      <c r="D1579" t="s">
        <v>16</v>
      </c>
      <c r="E1579">
        <v>0</v>
      </c>
      <c r="F1579">
        <v>0</v>
      </c>
      <c r="G1579">
        <v>72000</v>
      </c>
      <c r="H1579" t="s">
        <v>16</v>
      </c>
      <c r="I1579" t="s">
        <v>3277</v>
      </c>
      <c r="J1579" t="s">
        <v>17</v>
      </c>
      <c r="K1579" t="s">
        <v>17</v>
      </c>
      <c r="L1579" t="s">
        <v>3278</v>
      </c>
      <c r="M1579" t="s">
        <v>18</v>
      </c>
      <c r="N1579">
        <v>0</v>
      </c>
    </row>
    <row r="1580" spans="1:14" x14ac:dyDescent="0.25">
      <c r="A1580" t="s">
        <v>219</v>
      </c>
      <c r="B1580" t="s">
        <v>2846</v>
      </c>
      <c r="C1580">
        <v>180.88</v>
      </c>
      <c r="D1580" t="s">
        <v>16</v>
      </c>
      <c r="E1580">
        <v>0</v>
      </c>
      <c r="F1580">
        <v>0</v>
      </c>
      <c r="G1580">
        <v>180.88</v>
      </c>
      <c r="H1580" t="s">
        <v>16</v>
      </c>
      <c r="I1580" t="s">
        <v>3279</v>
      </c>
      <c r="J1580" t="s">
        <v>17</v>
      </c>
      <c r="K1580" t="s">
        <v>17</v>
      </c>
      <c r="L1580" t="s">
        <v>3280</v>
      </c>
      <c r="M1580" t="s">
        <v>18</v>
      </c>
      <c r="N1580">
        <v>0</v>
      </c>
    </row>
    <row r="1581" spans="1:14" x14ac:dyDescent="0.25">
      <c r="A1581" t="s">
        <v>219</v>
      </c>
      <c r="B1581" t="s">
        <v>5066</v>
      </c>
      <c r="C1581">
        <v>6500</v>
      </c>
      <c r="D1581" t="s">
        <v>16</v>
      </c>
      <c r="E1581">
        <v>0</v>
      </c>
      <c r="F1581">
        <v>0</v>
      </c>
      <c r="G1581">
        <v>6500</v>
      </c>
      <c r="H1581" t="s">
        <v>16</v>
      </c>
      <c r="I1581" t="s">
        <v>3281</v>
      </c>
      <c r="J1581" t="s">
        <v>17</v>
      </c>
      <c r="K1581" t="s">
        <v>17</v>
      </c>
      <c r="L1581" t="s">
        <v>3282</v>
      </c>
      <c r="M1581" t="s">
        <v>18</v>
      </c>
      <c r="N1581">
        <v>0</v>
      </c>
    </row>
    <row r="1582" spans="1:14" x14ac:dyDescent="0.25">
      <c r="A1582" t="s">
        <v>219</v>
      </c>
      <c r="B1582" t="s">
        <v>158</v>
      </c>
      <c r="C1582">
        <v>12500</v>
      </c>
      <c r="D1582" t="s">
        <v>16</v>
      </c>
      <c r="E1582">
        <v>0</v>
      </c>
      <c r="F1582">
        <v>0</v>
      </c>
      <c r="G1582">
        <v>12500</v>
      </c>
      <c r="H1582" t="s">
        <v>16</v>
      </c>
      <c r="I1582" t="s">
        <v>3283</v>
      </c>
      <c r="J1582" t="s">
        <v>17</v>
      </c>
      <c r="K1582" t="s">
        <v>17</v>
      </c>
      <c r="L1582" t="s">
        <v>3284</v>
      </c>
      <c r="M1582" t="s">
        <v>18</v>
      </c>
      <c r="N1582">
        <v>0</v>
      </c>
    </row>
    <row r="1583" spans="1:14" x14ac:dyDescent="0.25">
      <c r="A1583" t="s">
        <v>219</v>
      </c>
      <c r="B1583" t="s">
        <v>36</v>
      </c>
      <c r="C1583">
        <v>389000</v>
      </c>
      <c r="D1583" t="s">
        <v>16</v>
      </c>
      <c r="E1583">
        <v>0</v>
      </c>
      <c r="F1583">
        <v>0</v>
      </c>
      <c r="G1583">
        <v>389000</v>
      </c>
      <c r="H1583" t="s">
        <v>16</v>
      </c>
      <c r="I1583" t="s">
        <v>3285</v>
      </c>
      <c r="J1583" t="s">
        <v>17</v>
      </c>
      <c r="K1583" t="s">
        <v>17</v>
      </c>
      <c r="L1583" t="s">
        <v>3286</v>
      </c>
      <c r="M1583" t="s">
        <v>18</v>
      </c>
      <c r="N1583">
        <v>0</v>
      </c>
    </row>
    <row r="1584" spans="1:14" x14ac:dyDescent="0.25">
      <c r="A1584" t="s">
        <v>219</v>
      </c>
      <c r="B1584" t="s">
        <v>115</v>
      </c>
      <c r="C1584">
        <v>17000</v>
      </c>
      <c r="D1584" t="s">
        <v>16</v>
      </c>
      <c r="E1584">
        <v>0</v>
      </c>
      <c r="F1584">
        <v>0</v>
      </c>
      <c r="G1584">
        <v>17000</v>
      </c>
      <c r="H1584" t="s">
        <v>16</v>
      </c>
      <c r="I1584" t="s">
        <v>3287</v>
      </c>
      <c r="J1584" t="s">
        <v>17</v>
      </c>
      <c r="K1584" t="s">
        <v>17</v>
      </c>
      <c r="L1584" t="s">
        <v>3288</v>
      </c>
      <c r="M1584" t="s">
        <v>18</v>
      </c>
      <c r="N1584">
        <v>0</v>
      </c>
    </row>
    <row r="1585" spans="1:14" x14ac:dyDescent="0.25">
      <c r="A1585" t="s">
        <v>219</v>
      </c>
      <c r="B1585" t="s">
        <v>2632</v>
      </c>
      <c r="C1585">
        <v>93000</v>
      </c>
      <c r="D1585" t="s">
        <v>16</v>
      </c>
      <c r="E1585">
        <v>0</v>
      </c>
      <c r="F1585">
        <v>0</v>
      </c>
      <c r="G1585">
        <v>93000</v>
      </c>
      <c r="H1585" t="s">
        <v>16</v>
      </c>
      <c r="I1585" t="s">
        <v>3289</v>
      </c>
      <c r="J1585" t="s">
        <v>17</v>
      </c>
      <c r="K1585" t="s">
        <v>17</v>
      </c>
      <c r="L1585" t="s">
        <v>3290</v>
      </c>
      <c r="M1585" t="s">
        <v>18</v>
      </c>
      <c r="N1585">
        <v>0</v>
      </c>
    </row>
    <row r="1586" spans="1:14" x14ac:dyDescent="0.25">
      <c r="A1586" t="s">
        <v>219</v>
      </c>
      <c r="B1586" t="s">
        <v>57</v>
      </c>
      <c r="C1586">
        <v>15000</v>
      </c>
      <c r="D1586" t="s">
        <v>16</v>
      </c>
      <c r="E1586">
        <v>0</v>
      </c>
      <c r="F1586">
        <v>0</v>
      </c>
      <c r="G1586">
        <v>15000</v>
      </c>
      <c r="H1586" t="s">
        <v>16</v>
      </c>
      <c r="I1586" t="s">
        <v>3291</v>
      </c>
      <c r="J1586" t="s">
        <v>17</v>
      </c>
      <c r="K1586" t="s">
        <v>17</v>
      </c>
      <c r="L1586" t="s">
        <v>3292</v>
      </c>
      <c r="M1586" t="s">
        <v>18</v>
      </c>
      <c r="N1586">
        <v>0</v>
      </c>
    </row>
    <row r="1587" spans="1:14" x14ac:dyDescent="0.25">
      <c r="A1587" t="s">
        <v>153</v>
      </c>
      <c r="B1587" t="s">
        <v>1428</v>
      </c>
      <c r="C1587">
        <v>18000</v>
      </c>
      <c r="D1587" t="s">
        <v>16</v>
      </c>
      <c r="E1587">
        <v>0</v>
      </c>
      <c r="F1587">
        <v>0</v>
      </c>
      <c r="G1587">
        <v>18000</v>
      </c>
      <c r="H1587" t="s">
        <v>16</v>
      </c>
      <c r="I1587" t="s">
        <v>3293</v>
      </c>
      <c r="J1587" t="s">
        <v>17</v>
      </c>
      <c r="K1587" t="s">
        <v>17</v>
      </c>
      <c r="L1587" t="s">
        <v>3294</v>
      </c>
      <c r="M1587" t="s">
        <v>18</v>
      </c>
      <c r="N1587">
        <v>0</v>
      </c>
    </row>
    <row r="1588" spans="1:14" x14ac:dyDescent="0.25">
      <c r="A1588" t="s">
        <v>153</v>
      </c>
      <c r="B1588" t="s">
        <v>5755</v>
      </c>
      <c r="C1588">
        <v>25000</v>
      </c>
      <c r="D1588" t="s">
        <v>16</v>
      </c>
      <c r="E1588">
        <v>0</v>
      </c>
      <c r="F1588">
        <v>0</v>
      </c>
      <c r="G1588">
        <v>25000</v>
      </c>
      <c r="H1588" t="s">
        <v>16</v>
      </c>
      <c r="I1588" t="s">
        <v>3295</v>
      </c>
      <c r="J1588" t="s">
        <v>17</v>
      </c>
      <c r="K1588" t="s">
        <v>17</v>
      </c>
      <c r="L1588" t="s">
        <v>3296</v>
      </c>
      <c r="M1588" t="s">
        <v>18</v>
      </c>
      <c r="N1588">
        <v>0</v>
      </c>
    </row>
    <row r="1589" spans="1:14" x14ac:dyDescent="0.25">
      <c r="A1589" t="s">
        <v>153</v>
      </c>
      <c r="B1589" t="s">
        <v>1452</v>
      </c>
      <c r="C1589">
        <v>1000</v>
      </c>
      <c r="D1589" t="s">
        <v>16</v>
      </c>
      <c r="E1589">
        <v>0</v>
      </c>
      <c r="F1589">
        <v>0</v>
      </c>
      <c r="G1589">
        <v>1000</v>
      </c>
      <c r="H1589" t="s">
        <v>16</v>
      </c>
      <c r="I1589" t="s">
        <v>8945</v>
      </c>
      <c r="J1589" t="s">
        <v>17</v>
      </c>
      <c r="K1589" t="s">
        <v>17</v>
      </c>
      <c r="L1589" t="s">
        <v>8946</v>
      </c>
      <c r="M1589" t="s">
        <v>18</v>
      </c>
      <c r="N1589">
        <v>0</v>
      </c>
    </row>
    <row r="1590" spans="1:14" x14ac:dyDescent="0.25">
      <c r="A1590" t="s">
        <v>153</v>
      </c>
      <c r="B1590" t="s">
        <v>1478</v>
      </c>
      <c r="C1590">
        <v>75000</v>
      </c>
      <c r="D1590" t="s">
        <v>16</v>
      </c>
      <c r="E1590">
        <v>0</v>
      </c>
      <c r="F1590">
        <v>0</v>
      </c>
      <c r="G1590">
        <v>75000</v>
      </c>
      <c r="H1590" t="s">
        <v>16</v>
      </c>
      <c r="I1590" t="s">
        <v>8947</v>
      </c>
      <c r="J1590" t="s">
        <v>17</v>
      </c>
      <c r="K1590" t="s">
        <v>17</v>
      </c>
      <c r="L1590" t="s">
        <v>8948</v>
      </c>
      <c r="M1590" t="s">
        <v>18</v>
      </c>
      <c r="N1590">
        <v>0</v>
      </c>
    </row>
    <row r="1591" spans="1:14" x14ac:dyDescent="0.25">
      <c r="A1591" t="s">
        <v>153</v>
      </c>
      <c r="B1591" t="s">
        <v>1483</v>
      </c>
      <c r="C1591">
        <v>70000</v>
      </c>
      <c r="D1591" t="s">
        <v>16</v>
      </c>
      <c r="E1591">
        <v>0</v>
      </c>
      <c r="F1591">
        <v>0</v>
      </c>
      <c r="G1591">
        <v>70000</v>
      </c>
      <c r="H1591" t="s">
        <v>16</v>
      </c>
      <c r="I1591" t="s">
        <v>3297</v>
      </c>
      <c r="J1591" t="s">
        <v>17</v>
      </c>
      <c r="K1591" t="s">
        <v>17</v>
      </c>
      <c r="L1591" t="s">
        <v>3298</v>
      </c>
      <c r="M1591" t="s">
        <v>18</v>
      </c>
      <c r="N1591">
        <v>0</v>
      </c>
    </row>
    <row r="1592" spans="1:14" x14ac:dyDescent="0.25">
      <c r="A1592" t="s">
        <v>153</v>
      </c>
      <c r="B1592" t="s">
        <v>1529</v>
      </c>
      <c r="C1592">
        <v>32000</v>
      </c>
      <c r="D1592" t="s">
        <v>16</v>
      </c>
      <c r="E1592">
        <v>0</v>
      </c>
      <c r="F1592">
        <v>0</v>
      </c>
      <c r="G1592">
        <v>32000</v>
      </c>
      <c r="H1592" t="s">
        <v>16</v>
      </c>
      <c r="I1592" t="s">
        <v>3300</v>
      </c>
      <c r="J1592" t="s">
        <v>17</v>
      </c>
      <c r="K1592" t="s">
        <v>17</v>
      </c>
      <c r="L1592" t="s">
        <v>3299</v>
      </c>
      <c r="M1592" t="s">
        <v>18</v>
      </c>
      <c r="N1592">
        <v>0</v>
      </c>
    </row>
    <row r="1593" spans="1:14" x14ac:dyDescent="0.25">
      <c r="A1593" t="s">
        <v>153</v>
      </c>
      <c r="B1593" t="s">
        <v>5764</v>
      </c>
      <c r="C1593">
        <v>5000</v>
      </c>
      <c r="D1593" t="s">
        <v>16</v>
      </c>
      <c r="E1593">
        <v>0</v>
      </c>
      <c r="F1593">
        <v>0</v>
      </c>
      <c r="G1593">
        <v>5000</v>
      </c>
      <c r="H1593" t="s">
        <v>16</v>
      </c>
      <c r="I1593" t="s">
        <v>3301</v>
      </c>
      <c r="J1593" t="s">
        <v>17</v>
      </c>
      <c r="K1593" t="s">
        <v>17</v>
      </c>
      <c r="L1593" t="s">
        <v>3302</v>
      </c>
      <c r="M1593" t="s">
        <v>18</v>
      </c>
      <c r="N1593">
        <v>0</v>
      </c>
    </row>
    <row r="1594" spans="1:14" x14ac:dyDescent="0.25">
      <c r="A1594" t="s">
        <v>153</v>
      </c>
      <c r="B1594" t="s">
        <v>1542</v>
      </c>
      <c r="C1594">
        <v>10000</v>
      </c>
      <c r="D1594" t="s">
        <v>16</v>
      </c>
      <c r="E1594">
        <v>0</v>
      </c>
      <c r="F1594">
        <v>0</v>
      </c>
      <c r="G1594">
        <v>10000</v>
      </c>
      <c r="H1594" t="s">
        <v>16</v>
      </c>
      <c r="I1594" t="s">
        <v>102</v>
      </c>
      <c r="J1594" t="s">
        <v>17</v>
      </c>
      <c r="K1594" t="s">
        <v>17</v>
      </c>
      <c r="L1594" t="s">
        <v>101</v>
      </c>
      <c r="M1594" t="s">
        <v>18</v>
      </c>
      <c r="N1594">
        <v>0</v>
      </c>
    </row>
    <row r="1595" spans="1:14" x14ac:dyDescent="0.25">
      <c r="A1595" t="s">
        <v>153</v>
      </c>
      <c r="B1595" t="s">
        <v>1545</v>
      </c>
      <c r="C1595">
        <v>1000</v>
      </c>
      <c r="D1595" t="s">
        <v>16</v>
      </c>
      <c r="E1595">
        <v>0</v>
      </c>
      <c r="F1595">
        <v>0</v>
      </c>
      <c r="G1595">
        <v>1000</v>
      </c>
      <c r="H1595" t="s">
        <v>16</v>
      </c>
      <c r="I1595" t="s">
        <v>3303</v>
      </c>
      <c r="J1595" t="s">
        <v>17</v>
      </c>
      <c r="K1595" t="s">
        <v>17</v>
      </c>
      <c r="L1595" t="s">
        <v>3305</v>
      </c>
      <c r="M1595" t="s">
        <v>18</v>
      </c>
      <c r="N1595">
        <v>0</v>
      </c>
    </row>
    <row r="1596" spans="1:14" x14ac:dyDescent="0.25">
      <c r="A1596" t="s">
        <v>153</v>
      </c>
      <c r="B1596" t="s">
        <v>1546</v>
      </c>
      <c r="C1596">
        <v>5000</v>
      </c>
      <c r="D1596" t="s">
        <v>16</v>
      </c>
      <c r="E1596">
        <v>0</v>
      </c>
      <c r="F1596">
        <v>0</v>
      </c>
      <c r="G1596">
        <v>5000</v>
      </c>
      <c r="H1596" t="s">
        <v>16</v>
      </c>
      <c r="I1596" t="s">
        <v>3304</v>
      </c>
      <c r="J1596" t="s">
        <v>17</v>
      </c>
      <c r="K1596" t="s">
        <v>17</v>
      </c>
      <c r="L1596" t="s">
        <v>3306</v>
      </c>
      <c r="M1596" t="s">
        <v>18</v>
      </c>
      <c r="N1596">
        <v>0</v>
      </c>
    </row>
    <row r="1597" spans="1:14" x14ac:dyDescent="0.25">
      <c r="A1597" t="s">
        <v>153</v>
      </c>
      <c r="B1597" t="s">
        <v>1583</v>
      </c>
      <c r="C1597">
        <v>1000</v>
      </c>
      <c r="D1597" t="s">
        <v>16</v>
      </c>
      <c r="E1597">
        <v>0</v>
      </c>
      <c r="F1597">
        <v>0</v>
      </c>
      <c r="G1597">
        <v>1000</v>
      </c>
      <c r="H1597" t="s">
        <v>16</v>
      </c>
      <c r="I1597" t="s">
        <v>3307</v>
      </c>
      <c r="J1597" t="s">
        <v>17</v>
      </c>
      <c r="K1597" t="s">
        <v>17</v>
      </c>
      <c r="L1597" t="s">
        <v>3308</v>
      </c>
      <c r="M1597" t="s">
        <v>18</v>
      </c>
      <c r="N1597">
        <v>0</v>
      </c>
    </row>
    <row r="1598" spans="1:14" x14ac:dyDescent="0.25">
      <c r="A1598" t="s">
        <v>153</v>
      </c>
      <c r="B1598" t="s">
        <v>1635</v>
      </c>
      <c r="C1598">
        <v>13000</v>
      </c>
      <c r="D1598" t="s">
        <v>16</v>
      </c>
      <c r="E1598">
        <v>0</v>
      </c>
      <c r="F1598">
        <v>0</v>
      </c>
      <c r="G1598">
        <v>13000</v>
      </c>
      <c r="H1598" t="s">
        <v>16</v>
      </c>
      <c r="I1598" t="s">
        <v>3309</v>
      </c>
      <c r="J1598" t="s">
        <v>17</v>
      </c>
      <c r="K1598" t="s">
        <v>17</v>
      </c>
      <c r="L1598" t="s">
        <v>3310</v>
      </c>
      <c r="M1598" t="s">
        <v>18</v>
      </c>
      <c r="N1598">
        <v>0</v>
      </c>
    </row>
    <row r="1599" spans="1:14" x14ac:dyDescent="0.25">
      <c r="A1599" t="s">
        <v>153</v>
      </c>
      <c r="B1599" t="s">
        <v>304</v>
      </c>
      <c r="C1599">
        <v>200000</v>
      </c>
      <c r="D1599" t="s">
        <v>16</v>
      </c>
      <c r="E1599">
        <v>0</v>
      </c>
      <c r="F1599">
        <v>0</v>
      </c>
      <c r="G1599">
        <v>200000</v>
      </c>
      <c r="H1599" t="s">
        <v>16</v>
      </c>
      <c r="I1599" t="s">
        <v>3311</v>
      </c>
      <c r="J1599" t="s">
        <v>17</v>
      </c>
      <c r="K1599" t="s">
        <v>17</v>
      </c>
      <c r="L1599" t="s">
        <v>3312</v>
      </c>
      <c r="M1599" t="s">
        <v>18</v>
      </c>
      <c r="N1599">
        <v>0</v>
      </c>
    </row>
    <row r="1600" spans="1:14" x14ac:dyDescent="0.25">
      <c r="A1600" t="s">
        <v>153</v>
      </c>
      <c r="B1600" t="s">
        <v>6826</v>
      </c>
      <c r="C1600">
        <v>50000</v>
      </c>
      <c r="D1600" t="s">
        <v>16</v>
      </c>
      <c r="E1600">
        <v>80000</v>
      </c>
      <c r="F1600">
        <v>0</v>
      </c>
      <c r="G1600">
        <v>130000</v>
      </c>
      <c r="H1600" t="s">
        <v>16</v>
      </c>
      <c r="I1600" t="s">
        <v>3314</v>
      </c>
      <c r="J1600" t="s">
        <v>3315</v>
      </c>
      <c r="K1600" t="s">
        <v>17</v>
      </c>
      <c r="L1600" t="s">
        <v>3313</v>
      </c>
      <c r="M1600" t="s">
        <v>18</v>
      </c>
      <c r="N1600">
        <v>0</v>
      </c>
    </row>
    <row r="1601" spans="1:14" x14ac:dyDescent="0.25">
      <c r="A1601" t="s">
        <v>153</v>
      </c>
      <c r="B1601" t="s">
        <v>1950</v>
      </c>
      <c r="C1601">
        <v>664</v>
      </c>
      <c r="D1601" t="s">
        <v>16</v>
      </c>
      <c r="E1601">
        <v>0</v>
      </c>
      <c r="F1601">
        <v>0</v>
      </c>
      <c r="G1601">
        <v>664</v>
      </c>
      <c r="H1601" t="s">
        <v>16</v>
      </c>
      <c r="I1601" t="s">
        <v>3316</v>
      </c>
      <c r="J1601" t="s">
        <v>17</v>
      </c>
      <c r="K1601" t="s">
        <v>17</v>
      </c>
      <c r="L1601" t="s">
        <v>8949</v>
      </c>
      <c r="M1601" t="s">
        <v>18</v>
      </c>
      <c r="N1601">
        <v>0</v>
      </c>
    </row>
    <row r="1602" spans="1:14" x14ac:dyDescent="0.25">
      <c r="A1602" t="s">
        <v>153</v>
      </c>
      <c r="B1602" t="s">
        <v>2765</v>
      </c>
      <c r="C1602">
        <v>57.11</v>
      </c>
      <c r="D1602" t="s">
        <v>16</v>
      </c>
      <c r="E1602">
        <v>0</v>
      </c>
      <c r="F1602">
        <v>0</v>
      </c>
      <c r="G1602">
        <v>57.11</v>
      </c>
      <c r="H1602" t="s">
        <v>16</v>
      </c>
      <c r="I1602" t="s">
        <v>8950</v>
      </c>
      <c r="J1602" t="s">
        <v>17</v>
      </c>
      <c r="K1602" t="s">
        <v>17</v>
      </c>
      <c r="L1602" t="s">
        <v>8951</v>
      </c>
      <c r="M1602" t="s">
        <v>18</v>
      </c>
      <c r="N1602">
        <v>0</v>
      </c>
    </row>
    <row r="1603" spans="1:14" x14ac:dyDescent="0.25">
      <c r="A1603" t="s">
        <v>153</v>
      </c>
      <c r="B1603" t="s">
        <v>142</v>
      </c>
      <c r="C1603">
        <v>50000</v>
      </c>
      <c r="D1603" t="s">
        <v>16</v>
      </c>
      <c r="E1603">
        <v>0</v>
      </c>
      <c r="F1603">
        <v>0</v>
      </c>
      <c r="G1603">
        <v>50000</v>
      </c>
      <c r="H1603" t="s">
        <v>16</v>
      </c>
      <c r="I1603" t="s">
        <v>8952</v>
      </c>
      <c r="J1603" t="s">
        <v>17</v>
      </c>
      <c r="K1603" t="s">
        <v>17</v>
      </c>
      <c r="L1603" t="s">
        <v>8953</v>
      </c>
      <c r="M1603" t="s">
        <v>18</v>
      </c>
      <c r="N1603">
        <v>0</v>
      </c>
    </row>
    <row r="1604" spans="1:14" x14ac:dyDescent="0.25">
      <c r="A1604" t="s">
        <v>153</v>
      </c>
      <c r="B1604" t="s">
        <v>60</v>
      </c>
      <c r="C1604">
        <v>3100.44</v>
      </c>
      <c r="D1604" t="s">
        <v>16</v>
      </c>
      <c r="E1604">
        <v>0</v>
      </c>
      <c r="F1604">
        <v>0</v>
      </c>
      <c r="G1604">
        <v>3100.44</v>
      </c>
      <c r="H1604" t="s">
        <v>16</v>
      </c>
      <c r="I1604" t="s">
        <v>8954</v>
      </c>
      <c r="J1604" t="s">
        <v>17</v>
      </c>
      <c r="K1604" t="s">
        <v>17</v>
      </c>
      <c r="L1604" t="s">
        <v>145</v>
      </c>
      <c r="M1604" t="s">
        <v>18</v>
      </c>
      <c r="N1604">
        <v>0</v>
      </c>
    </row>
    <row r="1605" spans="1:14" x14ac:dyDescent="0.25">
      <c r="A1605" t="s">
        <v>153</v>
      </c>
      <c r="B1605" t="s">
        <v>1962</v>
      </c>
      <c r="C1605">
        <v>6084</v>
      </c>
      <c r="D1605" t="s">
        <v>16</v>
      </c>
      <c r="E1605">
        <v>0</v>
      </c>
      <c r="F1605">
        <v>0</v>
      </c>
      <c r="G1605">
        <v>6084</v>
      </c>
      <c r="H1605" t="s">
        <v>16</v>
      </c>
      <c r="I1605" t="s">
        <v>3317</v>
      </c>
      <c r="J1605" t="s">
        <v>17</v>
      </c>
      <c r="K1605" t="s">
        <v>17</v>
      </c>
      <c r="L1605" t="s">
        <v>3319</v>
      </c>
      <c r="M1605" t="s">
        <v>18</v>
      </c>
      <c r="N1605">
        <v>0</v>
      </c>
    </row>
    <row r="1606" spans="1:14" x14ac:dyDescent="0.25">
      <c r="A1606" t="s">
        <v>153</v>
      </c>
      <c r="B1606" t="s">
        <v>6823</v>
      </c>
      <c r="C1606">
        <v>3426.63</v>
      </c>
      <c r="D1606" t="s">
        <v>16</v>
      </c>
      <c r="E1606">
        <v>0</v>
      </c>
      <c r="F1606">
        <v>0</v>
      </c>
      <c r="G1606">
        <v>3426.63</v>
      </c>
      <c r="H1606" t="s">
        <v>16</v>
      </c>
      <c r="I1606" t="s">
        <v>3318</v>
      </c>
      <c r="J1606" t="s">
        <v>17</v>
      </c>
      <c r="K1606" t="s">
        <v>17</v>
      </c>
      <c r="L1606" t="s">
        <v>175</v>
      </c>
      <c r="M1606" t="s">
        <v>18</v>
      </c>
      <c r="N1606">
        <v>0</v>
      </c>
    </row>
    <row r="1607" spans="1:14" x14ac:dyDescent="0.25">
      <c r="A1607" t="s">
        <v>153</v>
      </c>
      <c r="B1607" t="s">
        <v>2906</v>
      </c>
      <c r="C1607">
        <v>237944.53</v>
      </c>
      <c r="D1607" t="s">
        <v>16</v>
      </c>
      <c r="E1607">
        <v>0</v>
      </c>
      <c r="F1607">
        <v>0</v>
      </c>
      <c r="G1607">
        <v>237944.53</v>
      </c>
      <c r="H1607" t="s">
        <v>16</v>
      </c>
      <c r="I1607" t="s">
        <v>3321</v>
      </c>
      <c r="J1607" t="s">
        <v>17</v>
      </c>
      <c r="K1607" t="s">
        <v>17</v>
      </c>
      <c r="L1607" t="s">
        <v>3322</v>
      </c>
      <c r="M1607" t="s">
        <v>18</v>
      </c>
      <c r="N1607">
        <v>0</v>
      </c>
    </row>
    <row r="1608" spans="1:14" x14ac:dyDescent="0.25">
      <c r="A1608" t="s">
        <v>153</v>
      </c>
      <c r="B1608" t="s">
        <v>1966</v>
      </c>
      <c r="C1608">
        <v>25000</v>
      </c>
      <c r="D1608" t="s">
        <v>16</v>
      </c>
      <c r="E1608">
        <v>0</v>
      </c>
      <c r="F1608">
        <v>0</v>
      </c>
      <c r="G1608">
        <v>25000</v>
      </c>
      <c r="H1608" t="s">
        <v>16</v>
      </c>
      <c r="I1608" t="s">
        <v>8955</v>
      </c>
      <c r="J1608" t="s">
        <v>17</v>
      </c>
      <c r="K1608" t="s">
        <v>17</v>
      </c>
      <c r="L1608" t="s">
        <v>8956</v>
      </c>
      <c r="M1608" t="s">
        <v>18</v>
      </c>
      <c r="N1608">
        <v>0</v>
      </c>
    </row>
    <row r="1609" spans="1:14" x14ac:dyDescent="0.25">
      <c r="A1609" t="s">
        <v>153</v>
      </c>
      <c r="B1609" t="s">
        <v>1967</v>
      </c>
      <c r="C1609">
        <v>80000</v>
      </c>
      <c r="D1609" t="s">
        <v>16</v>
      </c>
      <c r="E1609">
        <v>0</v>
      </c>
      <c r="F1609">
        <v>0</v>
      </c>
      <c r="G1609">
        <v>80000</v>
      </c>
      <c r="H1609" t="s">
        <v>16</v>
      </c>
      <c r="I1609" t="s">
        <v>3323</v>
      </c>
      <c r="J1609" t="s">
        <v>17</v>
      </c>
      <c r="K1609" t="s">
        <v>17</v>
      </c>
      <c r="L1609" t="s">
        <v>3324</v>
      </c>
      <c r="M1609" t="s">
        <v>18</v>
      </c>
      <c r="N1609">
        <v>0</v>
      </c>
    </row>
    <row r="1610" spans="1:14" x14ac:dyDescent="0.25">
      <c r="A1610" t="s">
        <v>153</v>
      </c>
      <c r="B1610" t="s">
        <v>7142</v>
      </c>
      <c r="C1610">
        <v>330716.25</v>
      </c>
      <c r="D1610" t="s">
        <v>16</v>
      </c>
      <c r="E1610">
        <v>0</v>
      </c>
      <c r="F1610">
        <v>0</v>
      </c>
      <c r="G1610">
        <v>330716.25</v>
      </c>
      <c r="H1610" t="s">
        <v>16</v>
      </c>
      <c r="I1610" t="s">
        <v>8957</v>
      </c>
      <c r="J1610" t="s">
        <v>17</v>
      </c>
      <c r="K1610" t="s">
        <v>17</v>
      </c>
      <c r="L1610" t="s">
        <v>8958</v>
      </c>
      <c r="M1610" t="s">
        <v>18</v>
      </c>
      <c r="N1610">
        <v>0</v>
      </c>
    </row>
    <row r="1611" spans="1:14" x14ac:dyDescent="0.25">
      <c r="A1611" t="s">
        <v>153</v>
      </c>
      <c r="B1611" t="s">
        <v>2779</v>
      </c>
      <c r="C1611">
        <v>47860.62</v>
      </c>
      <c r="D1611" t="s">
        <v>16</v>
      </c>
      <c r="E1611">
        <v>0</v>
      </c>
      <c r="F1611">
        <v>0</v>
      </c>
      <c r="G1611">
        <v>47860.62</v>
      </c>
      <c r="H1611" t="s">
        <v>16</v>
      </c>
      <c r="I1611" t="s">
        <v>8959</v>
      </c>
      <c r="J1611" t="s">
        <v>17</v>
      </c>
      <c r="K1611" t="s">
        <v>17</v>
      </c>
      <c r="L1611" t="s">
        <v>8960</v>
      </c>
      <c r="M1611" t="s">
        <v>18</v>
      </c>
      <c r="N1611">
        <v>0</v>
      </c>
    </row>
    <row r="1612" spans="1:14" x14ac:dyDescent="0.25">
      <c r="A1612" t="s">
        <v>153</v>
      </c>
      <c r="B1612" t="s">
        <v>6822</v>
      </c>
      <c r="C1612">
        <v>50000</v>
      </c>
      <c r="D1612" t="s">
        <v>16</v>
      </c>
      <c r="E1612">
        <v>0</v>
      </c>
      <c r="F1612">
        <v>0</v>
      </c>
      <c r="G1612">
        <v>50000</v>
      </c>
      <c r="H1612" t="s">
        <v>16</v>
      </c>
      <c r="I1612" t="s">
        <v>8961</v>
      </c>
      <c r="J1612" t="s">
        <v>17</v>
      </c>
      <c r="K1612" t="s">
        <v>17</v>
      </c>
      <c r="L1612" t="s">
        <v>8962</v>
      </c>
      <c r="M1612" t="s">
        <v>18</v>
      </c>
      <c r="N1612">
        <v>0</v>
      </c>
    </row>
    <row r="1613" spans="1:14" x14ac:dyDescent="0.25">
      <c r="A1613" t="s">
        <v>153</v>
      </c>
      <c r="B1613" t="s">
        <v>319</v>
      </c>
      <c r="C1613">
        <v>50000</v>
      </c>
      <c r="D1613" t="s">
        <v>16</v>
      </c>
      <c r="E1613">
        <v>0</v>
      </c>
      <c r="F1613">
        <v>0</v>
      </c>
      <c r="G1613">
        <v>50000</v>
      </c>
      <c r="H1613" t="s">
        <v>16</v>
      </c>
      <c r="I1613" t="s">
        <v>8963</v>
      </c>
      <c r="J1613" t="s">
        <v>17</v>
      </c>
      <c r="K1613" t="s">
        <v>17</v>
      </c>
      <c r="L1613" t="s">
        <v>5239</v>
      </c>
      <c r="M1613" t="s">
        <v>18</v>
      </c>
      <c r="N1613">
        <v>0</v>
      </c>
    </row>
    <row r="1614" spans="1:14" x14ac:dyDescent="0.25">
      <c r="A1614" t="s">
        <v>153</v>
      </c>
      <c r="B1614" t="s">
        <v>2283</v>
      </c>
      <c r="C1614">
        <v>15192.1</v>
      </c>
      <c r="D1614" t="s">
        <v>16</v>
      </c>
      <c r="E1614">
        <v>0</v>
      </c>
      <c r="F1614">
        <v>0</v>
      </c>
      <c r="G1614">
        <v>15192.1</v>
      </c>
      <c r="H1614" t="s">
        <v>16</v>
      </c>
      <c r="I1614" t="s">
        <v>5240</v>
      </c>
      <c r="J1614" t="s">
        <v>17</v>
      </c>
      <c r="K1614" t="s">
        <v>17</v>
      </c>
      <c r="L1614" t="s">
        <v>3325</v>
      </c>
      <c r="M1614" t="s">
        <v>18</v>
      </c>
      <c r="N1614">
        <v>0</v>
      </c>
    </row>
    <row r="1615" spans="1:14" x14ac:dyDescent="0.25">
      <c r="A1615" t="s">
        <v>153</v>
      </c>
      <c r="B1615" t="s">
        <v>7159</v>
      </c>
      <c r="C1615">
        <v>97920</v>
      </c>
      <c r="D1615" t="s">
        <v>16</v>
      </c>
      <c r="E1615">
        <v>0</v>
      </c>
      <c r="F1615">
        <v>0</v>
      </c>
      <c r="G1615">
        <v>97920</v>
      </c>
      <c r="H1615" t="s">
        <v>16</v>
      </c>
      <c r="I1615" t="s">
        <v>3326</v>
      </c>
      <c r="J1615" t="s">
        <v>17</v>
      </c>
      <c r="K1615" t="s">
        <v>17</v>
      </c>
      <c r="L1615" t="s">
        <v>3327</v>
      </c>
      <c r="M1615" t="s">
        <v>18</v>
      </c>
      <c r="N1615">
        <v>0</v>
      </c>
    </row>
    <row r="1616" spans="1:14" x14ac:dyDescent="0.25">
      <c r="A1616" t="s">
        <v>153</v>
      </c>
      <c r="B1616" t="s">
        <v>2922</v>
      </c>
      <c r="C1616">
        <v>237944.52</v>
      </c>
      <c r="D1616" t="s">
        <v>16</v>
      </c>
      <c r="E1616">
        <v>0</v>
      </c>
      <c r="F1616">
        <v>0</v>
      </c>
      <c r="G1616">
        <v>237944.52</v>
      </c>
      <c r="H1616" t="s">
        <v>16</v>
      </c>
      <c r="I1616" t="s">
        <v>3328</v>
      </c>
      <c r="J1616" t="s">
        <v>17</v>
      </c>
      <c r="K1616" t="s">
        <v>17</v>
      </c>
      <c r="L1616" t="s">
        <v>3329</v>
      </c>
      <c r="M1616" t="s">
        <v>18</v>
      </c>
      <c r="N1616">
        <v>0</v>
      </c>
    </row>
    <row r="1617" spans="1:14" x14ac:dyDescent="0.25">
      <c r="A1617" t="s">
        <v>153</v>
      </c>
      <c r="B1617" t="s">
        <v>2812</v>
      </c>
      <c r="C1617">
        <v>15000</v>
      </c>
      <c r="D1617" t="s">
        <v>16</v>
      </c>
      <c r="E1617">
        <v>0</v>
      </c>
      <c r="F1617">
        <v>0</v>
      </c>
      <c r="G1617">
        <v>15000</v>
      </c>
      <c r="H1617" t="s">
        <v>16</v>
      </c>
      <c r="I1617" t="s">
        <v>3330</v>
      </c>
      <c r="J1617" t="s">
        <v>17</v>
      </c>
      <c r="K1617" t="s">
        <v>17</v>
      </c>
      <c r="L1617" t="s">
        <v>3331</v>
      </c>
      <c r="M1617" t="s">
        <v>18</v>
      </c>
      <c r="N1617">
        <v>0</v>
      </c>
    </row>
    <row r="1618" spans="1:14" x14ac:dyDescent="0.25">
      <c r="A1618" t="s">
        <v>153</v>
      </c>
      <c r="B1618" t="s">
        <v>15</v>
      </c>
      <c r="C1618">
        <v>2108.27</v>
      </c>
      <c r="D1618" t="s">
        <v>16</v>
      </c>
      <c r="E1618">
        <v>0</v>
      </c>
      <c r="F1618">
        <v>0</v>
      </c>
      <c r="G1618">
        <v>2108.27</v>
      </c>
      <c r="H1618" t="s">
        <v>16</v>
      </c>
      <c r="I1618" t="s">
        <v>3334</v>
      </c>
      <c r="J1618" t="s">
        <v>17</v>
      </c>
      <c r="K1618" t="s">
        <v>17</v>
      </c>
      <c r="L1618" t="s">
        <v>3335</v>
      </c>
      <c r="M1618" t="s">
        <v>18</v>
      </c>
      <c r="N1618">
        <v>0</v>
      </c>
    </row>
    <row r="1619" spans="1:14" x14ac:dyDescent="0.25">
      <c r="A1619" t="s">
        <v>153</v>
      </c>
      <c r="B1619" t="s">
        <v>6790</v>
      </c>
      <c r="C1619">
        <v>80000</v>
      </c>
      <c r="D1619" t="s">
        <v>16</v>
      </c>
      <c r="E1619">
        <v>0</v>
      </c>
      <c r="F1619">
        <v>0</v>
      </c>
      <c r="G1619">
        <v>80000</v>
      </c>
      <c r="H1619" t="s">
        <v>16</v>
      </c>
      <c r="I1619" t="s">
        <v>3336</v>
      </c>
      <c r="J1619" t="s">
        <v>17</v>
      </c>
      <c r="K1619" t="s">
        <v>17</v>
      </c>
      <c r="L1619" t="s">
        <v>3337</v>
      </c>
      <c r="M1619" t="s">
        <v>18</v>
      </c>
      <c r="N1619">
        <v>0</v>
      </c>
    </row>
    <row r="1620" spans="1:14" x14ac:dyDescent="0.25">
      <c r="A1620" t="s">
        <v>153</v>
      </c>
      <c r="B1620" t="s">
        <v>7148</v>
      </c>
      <c r="C1620">
        <v>670000</v>
      </c>
      <c r="D1620" t="s">
        <v>16</v>
      </c>
      <c r="E1620">
        <v>0</v>
      </c>
      <c r="F1620">
        <v>0</v>
      </c>
      <c r="G1620">
        <v>670000</v>
      </c>
      <c r="H1620" t="s">
        <v>16</v>
      </c>
      <c r="I1620" t="s">
        <v>8964</v>
      </c>
      <c r="J1620" t="s">
        <v>17</v>
      </c>
      <c r="K1620" t="s">
        <v>17</v>
      </c>
      <c r="L1620" t="s">
        <v>8965</v>
      </c>
      <c r="M1620" t="s">
        <v>18</v>
      </c>
      <c r="N1620">
        <v>0</v>
      </c>
    </row>
    <row r="1621" spans="1:14" x14ac:dyDescent="0.25">
      <c r="A1621" t="s">
        <v>153</v>
      </c>
      <c r="B1621" t="s">
        <v>2935</v>
      </c>
      <c r="C1621">
        <v>232202.88</v>
      </c>
      <c r="D1621" t="s">
        <v>16</v>
      </c>
      <c r="E1621">
        <v>0</v>
      </c>
      <c r="F1621">
        <v>0</v>
      </c>
      <c r="G1621">
        <v>232202.88</v>
      </c>
      <c r="H1621" t="s">
        <v>16</v>
      </c>
      <c r="I1621" t="s">
        <v>181</v>
      </c>
      <c r="J1621" t="s">
        <v>17</v>
      </c>
      <c r="K1621" t="s">
        <v>17</v>
      </c>
      <c r="L1621" t="s">
        <v>180</v>
      </c>
      <c r="M1621" t="s">
        <v>18</v>
      </c>
      <c r="N1621">
        <v>0</v>
      </c>
    </row>
    <row r="1622" spans="1:14" x14ac:dyDescent="0.25">
      <c r="A1622" t="s">
        <v>153</v>
      </c>
      <c r="B1622" t="s">
        <v>6040</v>
      </c>
      <c r="C1622">
        <v>401500</v>
      </c>
      <c r="D1622" t="s">
        <v>16</v>
      </c>
      <c r="E1622">
        <v>0</v>
      </c>
      <c r="F1622">
        <v>0</v>
      </c>
      <c r="G1622">
        <v>401500</v>
      </c>
      <c r="H1622" t="s">
        <v>16</v>
      </c>
      <c r="I1622" t="s">
        <v>3338</v>
      </c>
      <c r="J1622" t="s">
        <v>17</v>
      </c>
      <c r="K1622" t="s">
        <v>17</v>
      </c>
      <c r="L1622" t="s">
        <v>3339</v>
      </c>
      <c r="M1622" t="s">
        <v>18</v>
      </c>
      <c r="N1622">
        <v>0</v>
      </c>
    </row>
    <row r="1623" spans="1:14" x14ac:dyDescent="0.25">
      <c r="A1623" t="s">
        <v>153</v>
      </c>
      <c r="B1623" t="s">
        <v>38</v>
      </c>
      <c r="C1623">
        <v>212721.7</v>
      </c>
      <c r="D1623" t="s">
        <v>16</v>
      </c>
      <c r="E1623">
        <v>0</v>
      </c>
      <c r="F1623">
        <v>0</v>
      </c>
      <c r="G1623">
        <v>212721.7</v>
      </c>
      <c r="H1623" t="s">
        <v>16</v>
      </c>
      <c r="I1623" t="s">
        <v>3340</v>
      </c>
      <c r="J1623" t="s">
        <v>17</v>
      </c>
      <c r="K1623" t="s">
        <v>17</v>
      </c>
      <c r="L1623" t="s">
        <v>5775</v>
      </c>
      <c r="M1623" t="s">
        <v>18</v>
      </c>
      <c r="N1623">
        <v>0</v>
      </c>
    </row>
    <row r="1624" spans="1:14" x14ac:dyDescent="0.25">
      <c r="A1624" t="s">
        <v>153</v>
      </c>
      <c r="B1624" t="s">
        <v>5739</v>
      </c>
      <c r="C1624">
        <v>37750</v>
      </c>
      <c r="D1624" t="s">
        <v>16</v>
      </c>
      <c r="E1624">
        <v>722.9</v>
      </c>
      <c r="F1624">
        <v>0</v>
      </c>
      <c r="G1624">
        <v>38472.9</v>
      </c>
      <c r="H1624" t="s">
        <v>16</v>
      </c>
      <c r="I1624" t="s">
        <v>6056</v>
      </c>
      <c r="J1624" t="s">
        <v>3341</v>
      </c>
      <c r="K1624" t="s">
        <v>17</v>
      </c>
      <c r="L1624" t="s">
        <v>6057</v>
      </c>
      <c r="M1624" t="s">
        <v>18</v>
      </c>
      <c r="N1624">
        <v>0</v>
      </c>
    </row>
    <row r="1625" spans="1:14" x14ac:dyDescent="0.25">
      <c r="A1625" t="s">
        <v>153</v>
      </c>
      <c r="B1625" t="s">
        <v>7153</v>
      </c>
      <c r="C1625">
        <v>189900</v>
      </c>
      <c r="D1625" t="s">
        <v>16</v>
      </c>
      <c r="E1625">
        <v>0</v>
      </c>
      <c r="F1625">
        <v>0</v>
      </c>
      <c r="G1625">
        <v>189900</v>
      </c>
      <c r="H1625" t="s">
        <v>16</v>
      </c>
      <c r="I1625" t="s">
        <v>3342</v>
      </c>
      <c r="J1625" t="s">
        <v>17</v>
      </c>
      <c r="K1625" t="s">
        <v>17</v>
      </c>
      <c r="L1625" t="s">
        <v>6058</v>
      </c>
      <c r="M1625" t="s">
        <v>18</v>
      </c>
      <c r="N1625">
        <v>0</v>
      </c>
    </row>
    <row r="1626" spans="1:14" x14ac:dyDescent="0.25">
      <c r="A1626" t="s">
        <v>153</v>
      </c>
      <c r="B1626" t="s">
        <v>6937</v>
      </c>
      <c r="C1626">
        <v>2468.19</v>
      </c>
      <c r="D1626" t="s">
        <v>16</v>
      </c>
      <c r="E1626">
        <v>0</v>
      </c>
      <c r="F1626">
        <v>0</v>
      </c>
      <c r="G1626">
        <v>2468.19</v>
      </c>
      <c r="H1626" t="s">
        <v>16</v>
      </c>
      <c r="I1626" t="s">
        <v>6060</v>
      </c>
      <c r="J1626" t="s">
        <v>17</v>
      </c>
      <c r="K1626" t="s">
        <v>17</v>
      </c>
      <c r="L1626" t="s">
        <v>6059</v>
      </c>
      <c r="M1626" t="s">
        <v>18</v>
      </c>
      <c r="N1626">
        <v>0</v>
      </c>
    </row>
    <row r="1627" spans="1:14" x14ac:dyDescent="0.25">
      <c r="A1627" t="s">
        <v>153</v>
      </c>
      <c r="B1627" t="s">
        <v>7154</v>
      </c>
      <c r="C1627">
        <v>26630</v>
      </c>
      <c r="D1627" t="s">
        <v>16</v>
      </c>
      <c r="E1627">
        <v>0</v>
      </c>
      <c r="F1627">
        <v>0</v>
      </c>
      <c r="G1627">
        <v>26630</v>
      </c>
      <c r="H1627" t="s">
        <v>16</v>
      </c>
      <c r="I1627" t="s">
        <v>3343</v>
      </c>
      <c r="J1627" t="s">
        <v>17</v>
      </c>
      <c r="K1627" t="s">
        <v>17</v>
      </c>
      <c r="L1627" t="s">
        <v>3344</v>
      </c>
      <c r="M1627" t="s">
        <v>18</v>
      </c>
      <c r="N1627">
        <v>0</v>
      </c>
    </row>
    <row r="1628" spans="1:14" x14ac:dyDescent="0.25">
      <c r="A1628" t="s">
        <v>153</v>
      </c>
      <c r="B1628" t="s">
        <v>2871</v>
      </c>
      <c r="C1628">
        <v>394154.28</v>
      </c>
      <c r="D1628" t="s">
        <v>16</v>
      </c>
      <c r="E1628">
        <v>0</v>
      </c>
      <c r="F1628">
        <v>0</v>
      </c>
      <c r="G1628">
        <v>394154.28</v>
      </c>
      <c r="H1628" t="s">
        <v>16</v>
      </c>
      <c r="I1628" t="s">
        <v>8966</v>
      </c>
      <c r="J1628" t="s">
        <v>17</v>
      </c>
      <c r="K1628" t="s">
        <v>17</v>
      </c>
      <c r="L1628" t="s">
        <v>8967</v>
      </c>
      <c r="M1628" t="s">
        <v>18</v>
      </c>
      <c r="N1628">
        <v>0</v>
      </c>
    </row>
    <row r="1629" spans="1:14" x14ac:dyDescent="0.25">
      <c r="A1629" t="s">
        <v>153</v>
      </c>
      <c r="B1629" t="s">
        <v>57</v>
      </c>
      <c r="C1629">
        <v>108450.99</v>
      </c>
      <c r="D1629" t="s">
        <v>16</v>
      </c>
      <c r="E1629">
        <v>0</v>
      </c>
      <c r="F1629">
        <v>0</v>
      </c>
      <c r="G1629">
        <v>108450.99</v>
      </c>
      <c r="H1629" t="s">
        <v>16</v>
      </c>
      <c r="I1629" t="s">
        <v>8968</v>
      </c>
      <c r="J1629" t="s">
        <v>17</v>
      </c>
      <c r="K1629" t="s">
        <v>17</v>
      </c>
      <c r="L1629" t="s">
        <v>8969</v>
      </c>
      <c r="M1629" t="s">
        <v>18</v>
      </c>
      <c r="N1629">
        <v>0</v>
      </c>
    </row>
    <row r="1630" spans="1:14" x14ac:dyDescent="0.25">
      <c r="A1630" t="s">
        <v>153</v>
      </c>
      <c r="B1630" t="s">
        <v>6817</v>
      </c>
      <c r="C1630">
        <v>4996.18</v>
      </c>
      <c r="D1630" t="s">
        <v>16</v>
      </c>
      <c r="E1630">
        <v>0</v>
      </c>
      <c r="F1630">
        <v>0</v>
      </c>
      <c r="G1630">
        <v>4996.18</v>
      </c>
      <c r="H1630" t="s">
        <v>16</v>
      </c>
      <c r="I1630" t="s">
        <v>3348</v>
      </c>
      <c r="J1630" t="s">
        <v>17</v>
      </c>
      <c r="K1630" t="s">
        <v>17</v>
      </c>
      <c r="L1630" t="s">
        <v>3347</v>
      </c>
      <c r="M1630" t="s">
        <v>18</v>
      </c>
      <c r="N1630">
        <v>0</v>
      </c>
    </row>
    <row r="1631" spans="1:14" x14ac:dyDescent="0.25">
      <c r="A1631" t="s">
        <v>153</v>
      </c>
      <c r="B1631" t="s">
        <v>5724</v>
      </c>
      <c r="C1631">
        <v>198566</v>
      </c>
      <c r="D1631" t="s">
        <v>16</v>
      </c>
      <c r="E1631">
        <v>0</v>
      </c>
      <c r="F1631">
        <v>0</v>
      </c>
      <c r="G1631">
        <v>198566</v>
      </c>
      <c r="H1631" t="s">
        <v>16</v>
      </c>
      <c r="I1631" t="s">
        <v>3349</v>
      </c>
      <c r="J1631" t="s">
        <v>17</v>
      </c>
      <c r="K1631" t="s">
        <v>17</v>
      </c>
      <c r="L1631" t="s">
        <v>8970</v>
      </c>
      <c r="M1631" t="s">
        <v>18</v>
      </c>
      <c r="N1631">
        <v>0</v>
      </c>
    </row>
    <row r="1632" spans="1:14" x14ac:dyDescent="0.25">
      <c r="A1632" t="s">
        <v>47</v>
      </c>
      <c r="B1632" t="s">
        <v>6802</v>
      </c>
      <c r="C1632">
        <v>40000</v>
      </c>
      <c r="D1632" t="s">
        <v>16</v>
      </c>
      <c r="E1632">
        <v>0</v>
      </c>
      <c r="F1632">
        <v>0</v>
      </c>
      <c r="G1632">
        <v>40000</v>
      </c>
      <c r="H1632" t="s">
        <v>16</v>
      </c>
      <c r="I1632" t="s">
        <v>8971</v>
      </c>
      <c r="J1632" t="s">
        <v>17</v>
      </c>
      <c r="K1632" t="s">
        <v>17</v>
      </c>
      <c r="L1632" t="s">
        <v>8972</v>
      </c>
      <c r="M1632" t="s">
        <v>18</v>
      </c>
      <c r="N1632">
        <v>0</v>
      </c>
    </row>
    <row r="1633" spans="1:14" x14ac:dyDescent="0.25">
      <c r="A1633" t="s">
        <v>47</v>
      </c>
      <c r="B1633" t="s">
        <v>1431</v>
      </c>
      <c r="C1633">
        <v>33000</v>
      </c>
      <c r="D1633" t="s">
        <v>16</v>
      </c>
      <c r="E1633">
        <v>0</v>
      </c>
      <c r="F1633">
        <v>0</v>
      </c>
      <c r="G1633">
        <v>33000</v>
      </c>
      <c r="H1633" t="s">
        <v>16</v>
      </c>
      <c r="I1633" t="s">
        <v>3351</v>
      </c>
      <c r="J1633" t="s">
        <v>17</v>
      </c>
      <c r="K1633" t="s">
        <v>17</v>
      </c>
      <c r="L1633" t="s">
        <v>3350</v>
      </c>
      <c r="M1633" t="s">
        <v>18</v>
      </c>
      <c r="N1633">
        <v>0</v>
      </c>
    </row>
    <row r="1634" spans="1:14" x14ac:dyDescent="0.25">
      <c r="A1634" t="s">
        <v>47</v>
      </c>
      <c r="B1634" t="s">
        <v>2872</v>
      </c>
      <c r="C1634">
        <v>51000</v>
      </c>
      <c r="D1634" t="s">
        <v>16</v>
      </c>
      <c r="E1634">
        <v>0</v>
      </c>
      <c r="F1634">
        <v>0</v>
      </c>
      <c r="G1634">
        <v>51000</v>
      </c>
      <c r="H1634" t="s">
        <v>16</v>
      </c>
      <c r="I1634" t="s">
        <v>8973</v>
      </c>
      <c r="J1634" t="s">
        <v>17</v>
      </c>
      <c r="K1634" t="s">
        <v>17</v>
      </c>
      <c r="L1634" t="s">
        <v>8974</v>
      </c>
      <c r="M1634" t="s">
        <v>18</v>
      </c>
      <c r="N1634">
        <v>0</v>
      </c>
    </row>
    <row r="1635" spans="1:14" x14ac:dyDescent="0.25">
      <c r="A1635" t="s">
        <v>47</v>
      </c>
      <c r="B1635" t="s">
        <v>2874</v>
      </c>
      <c r="C1635">
        <v>55000</v>
      </c>
      <c r="D1635" t="s">
        <v>16</v>
      </c>
      <c r="E1635">
        <v>20300</v>
      </c>
      <c r="F1635">
        <v>0</v>
      </c>
      <c r="G1635">
        <v>75300</v>
      </c>
      <c r="H1635" t="s">
        <v>16</v>
      </c>
      <c r="I1635" t="s">
        <v>8975</v>
      </c>
      <c r="J1635" t="s">
        <v>7166</v>
      </c>
      <c r="K1635" t="s">
        <v>17</v>
      </c>
      <c r="L1635" t="s">
        <v>7165</v>
      </c>
      <c r="M1635" t="s">
        <v>18</v>
      </c>
      <c r="N1635">
        <v>0</v>
      </c>
    </row>
    <row r="1636" spans="1:14" x14ac:dyDescent="0.25">
      <c r="A1636" t="s">
        <v>47</v>
      </c>
      <c r="B1636" t="s">
        <v>2877</v>
      </c>
      <c r="C1636">
        <v>328000</v>
      </c>
      <c r="D1636" t="s">
        <v>16</v>
      </c>
      <c r="E1636">
        <v>0</v>
      </c>
      <c r="F1636">
        <v>0</v>
      </c>
      <c r="G1636">
        <v>328000</v>
      </c>
      <c r="H1636" t="s">
        <v>16</v>
      </c>
      <c r="I1636" t="s">
        <v>7167</v>
      </c>
      <c r="J1636" t="s">
        <v>17</v>
      </c>
      <c r="K1636" t="s">
        <v>17</v>
      </c>
      <c r="L1636" t="s">
        <v>7168</v>
      </c>
      <c r="M1636" t="s">
        <v>18</v>
      </c>
      <c r="N1636">
        <v>0</v>
      </c>
    </row>
    <row r="1637" spans="1:14" x14ac:dyDescent="0.25">
      <c r="A1637" t="s">
        <v>47</v>
      </c>
      <c r="B1637" t="s">
        <v>6041</v>
      </c>
      <c r="C1637">
        <v>221000</v>
      </c>
      <c r="D1637" t="s">
        <v>16</v>
      </c>
      <c r="E1637">
        <v>0</v>
      </c>
      <c r="F1637">
        <v>0</v>
      </c>
      <c r="G1637">
        <v>221000</v>
      </c>
      <c r="H1637" t="s">
        <v>16</v>
      </c>
      <c r="I1637" t="s">
        <v>3352</v>
      </c>
      <c r="J1637" t="s">
        <v>17</v>
      </c>
      <c r="K1637" t="s">
        <v>17</v>
      </c>
      <c r="L1637" t="s">
        <v>3354</v>
      </c>
      <c r="M1637" t="s">
        <v>18</v>
      </c>
      <c r="N1637">
        <v>0</v>
      </c>
    </row>
    <row r="1638" spans="1:14" x14ac:dyDescent="0.25">
      <c r="A1638" t="s">
        <v>47</v>
      </c>
      <c r="B1638" t="s">
        <v>6020</v>
      </c>
      <c r="C1638">
        <v>46800</v>
      </c>
      <c r="D1638" t="s">
        <v>16</v>
      </c>
      <c r="E1638">
        <v>0</v>
      </c>
      <c r="F1638">
        <v>0</v>
      </c>
      <c r="G1638">
        <v>46800</v>
      </c>
      <c r="H1638" t="s">
        <v>16</v>
      </c>
      <c r="I1638" t="s">
        <v>3353</v>
      </c>
      <c r="J1638" t="s">
        <v>17</v>
      </c>
      <c r="K1638" t="s">
        <v>17</v>
      </c>
      <c r="L1638" t="s">
        <v>151</v>
      </c>
      <c r="M1638" t="s">
        <v>18</v>
      </c>
      <c r="N1638">
        <v>0</v>
      </c>
    </row>
    <row r="1639" spans="1:14" x14ac:dyDescent="0.25">
      <c r="A1639" t="s">
        <v>47</v>
      </c>
      <c r="B1639" t="s">
        <v>1434</v>
      </c>
      <c r="C1639">
        <v>16000</v>
      </c>
      <c r="D1639" t="s">
        <v>16</v>
      </c>
      <c r="E1639">
        <v>8500</v>
      </c>
      <c r="F1639">
        <v>0</v>
      </c>
      <c r="G1639">
        <v>24500</v>
      </c>
      <c r="H1639" t="s">
        <v>16</v>
      </c>
      <c r="I1639" t="s">
        <v>150</v>
      </c>
      <c r="J1639" t="s">
        <v>3356</v>
      </c>
      <c r="K1639" t="s">
        <v>17</v>
      </c>
      <c r="L1639" t="s">
        <v>3355</v>
      </c>
      <c r="M1639" t="s">
        <v>18</v>
      </c>
      <c r="N1639">
        <v>0</v>
      </c>
    </row>
    <row r="1640" spans="1:14" x14ac:dyDescent="0.25">
      <c r="A1640" t="s">
        <v>47</v>
      </c>
      <c r="B1640" t="s">
        <v>2883</v>
      </c>
      <c r="C1640">
        <v>55500</v>
      </c>
      <c r="D1640" t="s">
        <v>16</v>
      </c>
      <c r="E1640">
        <v>500</v>
      </c>
      <c r="F1640">
        <v>0</v>
      </c>
      <c r="G1640">
        <v>56000</v>
      </c>
      <c r="H1640" t="s">
        <v>16</v>
      </c>
      <c r="I1640" t="s">
        <v>3357</v>
      </c>
      <c r="J1640" t="s">
        <v>3359</v>
      </c>
      <c r="K1640" t="s">
        <v>17</v>
      </c>
      <c r="L1640" t="s">
        <v>3358</v>
      </c>
      <c r="M1640" t="s">
        <v>18</v>
      </c>
      <c r="N1640">
        <v>0</v>
      </c>
    </row>
    <row r="1641" spans="1:14" x14ac:dyDescent="0.25">
      <c r="A1641" t="s">
        <v>47</v>
      </c>
      <c r="B1641" t="s">
        <v>5082</v>
      </c>
      <c r="C1641">
        <v>22000</v>
      </c>
      <c r="D1641" t="s">
        <v>16</v>
      </c>
      <c r="E1641">
        <v>0</v>
      </c>
      <c r="F1641">
        <v>0</v>
      </c>
      <c r="G1641">
        <v>22000</v>
      </c>
      <c r="H1641" t="s">
        <v>16</v>
      </c>
      <c r="I1641" t="s">
        <v>3360</v>
      </c>
      <c r="J1641" t="s">
        <v>17</v>
      </c>
      <c r="K1641" t="s">
        <v>17</v>
      </c>
      <c r="L1641" t="s">
        <v>198</v>
      </c>
      <c r="M1641" t="s">
        <v>18</v>
      </c>
      <c r="N1641">
        <v>0</v>
      </c>
    </row>
    <row r="1642" spans="1:14" x14ac:dyDescent="0.25">
      <c r="A1642" t="s">
        <v>47</v>
      </c>
      <c r="B1642" t="s">
        <v>1499</v>
      </c>
      <c r="C1642">
        <v>10000</v>
      </c>
      <c r="D1642" t="s">
        <v>16</v>
      </c>
      <c r="E1642">
        <v>0</v>
      </c>
      <c r="F1642">
        <v>0</v>
      </c>
      <c r="G1642">
        <v>10000</v>
      </c>
      <c r="H1642" t="s">
        <v>16</v>
      </c>
      <c r="I1642" t="s">
        <v>197</v>
      </c>
      <c r="J1642" t="s">
        <v>17</v>
      </c>
      <c r="K1642" t="s">
        <v>17</v>
      </c>
      <c r="L1642" t="s">
        <v>5241</v>
      </c>
      <c r="M1642" t="s">
        <v>18</v>
      </c>
      <c r="N1642">
        <v>0</v>
      </c>
    </row>
    <row r="1643" spans="1:14" x14ac:dyDescent="0.25">
      <c r="A1643" t="s">
        <v>47</v>
      </c>
      <c r="B1643" t="s">
        <v>1500</v>
      </c>
      <c r="C1643">
        <v>20000</v>
      </c>
      <c r="D1643" t="s">
        <v>16</v>
      </c>
      <c r="E1643">
        <v>0</v>
      </c>
      <c r="F1643">
        <v>0</v>
      </c>
      <c r="G1643">
        <v>20000</v>
      </c>
      <c r="H1643" t="s">
        <v>16</v>
      </c>
      <c r="I1643" t="s">
        <v>5242</v>
      </c>
      <c r="J1643" t="s">
        <v>17</v>
      </c>
      <c r="K1643" t="s">
        <v>17</v>
      </c>
      <c r="L1643" t="s">
        <v>3361</v>
      </c>
      <c r="M1643" t="s">
        <v>18</v>
      </c>
      <c r="N1643">
        <v>0</v>
      </c>
    </row>
    <row r="1644" spans="1:14" x14ac:dyDescent="0.25">
      <c r="A1644" t="s">
        <v>47</v>
      </c>
      <c r="B1644" t="s">
        <v>1503</v>
      </c>
      <c r="C1644">
        <v>60500</v>
      </c>
      <c r="D1644" t="s">
        <v>16</v>
      </c>
      <c r="E1644">
        <v>173100</v>
      </c>
      <c r="F1644">
        <v>0</v>
      </c>
      <c r="G1644">
        <v>233600</v>
      </c>
      <c r="H1644" t="s">
        <v>16</v>
      </c>
      <c r="I1644" t="s">
        <v>3362</v>
      </c>
      <c r="J1644" t="s">
        <v>5243</v>
      </c>
      <c r="K1644" t="s">
        <v>17</v>
      </c>
      <c r="L1644" t="s">
        <v>3363</v>
      </c>
      <c r="M1644" t="s">
        <v>18</v>
      </c>
      <c r="N1644">
        <v>0</v>
      </c>
    </row>
    <row r="1645" spans="1:14" x14ac:dyDescent="0.25">
      <c r="A1645" t="s">
        <v>47</v>
      </c>
      <c r="B1645" t="s">
        <v>1504</v>
      </c>
      <c r="C1645">
        <v>28000</v>
      </c>
      <c r="D1645" t="s">
        <v>16</v>
      </c>
      <c r="E1645">
        <v>155000</v>
      </c>
      <c r="F1645">
        <v>0</v>
      </c>
      <c r="G1645">
        <v>183000</v>
      </c>
      <c r="H1645" t="s">
        <v>16</v>
      </c>
      <c r="I1645" t="s">
        <v>5244</v>
      </c>
      <c r="J1645" t="s">
        <v>3365</v>
      </c>
      <c r="K1645" t="s">
        <v>17</v>
      </c>
      <c r="L1645" t="s">
        <v>3364</v>
      </c>
      <c r="M1645" t="s">
        <v>18</v>
      </c>
      <c r="N1645">
        <v>0</v>
      </c>
    </row>
    <row r="1646" spans="1:14" x14ac:dyDescent="0.25">
      <c r="A1646" t="s">
        <v>47</v>
      </c>
      <c r="B1646" t="s">
        <v>5982</v>
      </c>
      <c r="C1646">
        <v>100000</v>
      </c>
      <c r="D1646" t="s">
        <v>16</v>
      </c>
      <c r="E1646">
        <v>0</v>
      </c>
      <c r="F1646">
        <v>0</v>
      </c>
      <c r="G1646">
        <v>100000</v>
      </c>
      <c r="H1646" t="s">
        <v>16</v>
      </c>
      <c r="I1646" t="s">
        <v>3368</v>
      </c>
      <c r="J1646" t="s">
        <v>17</v>
      </c>
      <c r="K1646" t="s">
        <v>17</v>
      </c>
      <c r="L1646" t="s">
        <v>3369</v>
      </c>
      <c r="M1646" t="s">
        <v>18</v>
      </c>
      <c r="N1646">
        <v>0</v>
      </c>
    </row>
    <row r="1647" spans="1:14" x14ac:dyDescent="0.25">
      <c r="A1647" t="s">
        <v>47</v>
      </c>
      <c r="B1647" t="s">
        <v>5983</v>
      </c>
      <c r="C1647">
        <v>100000</v>
      </c>
      <c r="D1647" t="s">
        <v>16</v>
      </c>
      <c r="E1647">
        <v>0</v>
      </c>
      <c r="F1647">
        <v>0</v>
      </c>
      <c r="G1647">
        <v>100000</v>
      </c>
      <c r="H1647" t="s">
        <v>16</v>
      </c>
      <c r="I1647" t="s">
        <v>3370</v>
      </c>
      <c r="J1647" t="s">
        <v>17</v>
      </c>
      <c r="K1647" t="s">
        <v>17</v>
      </c>
      <c r="L1647" t="s">
        <v>3372</v>
      </c>
      <c r="M1647" t="s">
        <v>18</v>
      </c>
      <c r="N1647">
        <v>0</v>
      </c>
    </row>
    <row r="1648" spans="1:14" x14ac:dyDescent="0.25">
      <c r="A1648" t="s">
        <v>47</v>
      </c>
      <c r="B1648" t="s">
        <v>6021</v>
      </c>
      <c r="C1648">
        <v>100000</v>
      </c>
      <c r="D1648" t="s">
        <v>16</v>
      </c>
      <c r="E1648">
        <v>0</v>
      </c>
      <c r="F1648">
        <v>0</v>
      </c>
      <c r="G1648">
        <v>100000</v>
      </c>
      <c r="H1648" t="s">
        <v>16</v>
      </c>
      <c r="I1648" t="s">
        <v>3371</v>
      </c>
      <c r="J1648" t="s">
        <v>17</v>
      </c>
      <c r="K1648" t="s">
        <v>17</v>
      </c>
      <c r="L1648" t="s">
        <v>3373</v>
      </c>
      <c r="M1648" t="s">
        <v>18</v>
      </c>
      <c r="N1648">
        <v>0</v>
      </c>
    </row>
    <row r="1649" spans="1:14" x14ac:dyDescent="0.25">
      <c r="A1649" t="s">
        <v>47</v>
      </c>
      <c r="B1649" t="s">
        <v>1511</v>
      </c>
      <c r="C1649">
        <v>75000</v>
      </c>
      <c r="D1649" t="s">
        <v>16</v>
      </c>
      <c r="E1649">
        <v>0</v>
      </c>
      <c r="F1649">
        <v>0</v>
      </c>
      <c r="G1649">
        <v>75000</v>
      </c>
      <c r="H1649" t="s">
        <v>16</v>
      </c>
      <c r="I1649" t="s">
        <v>3374</v>
      </c>
      <c r="J1649" t="s">
        <v>17</v>
      </c>
      <c r="K1649" t="s">
        <v>17</v>
      </c>
      <c r="L1649" t="s">
        <v>3375</v>
      </c>
      <c r="M1649" t="s">
        <v>18</v>
      </c>
      <c r="N1649">
        <v>0</v>
      </c>
    </row>
    <row r="1650" spans="1:14" x14ac:dyDescent="0.25">
      <c r="A1650" t="s">
        <v>47</v>
      </c>
      <c r="B1650" t="s">
        <v>1513</v>
      </c>
      <c r="C1650">
        <v>18000</v>
      </c>
      <c r="D1650" t="s">
        <v>16</v>
      </c>
      <c r="E1650">
        <v>38000</v>
      </c>
      <c r="F1650">
        <v>0</v>
      </c>
      <c r="G1650">
        <v>56000</v>
      </c>
      <c r="H1650" t="s">
        <v>16</v>
      </c>
      <c r="I1650" t="s">
        <v>3377</v>
      </c>
      <c r="J1650" t="s">
        <v>3378</v>
      </c>
      <c r="K1650" t="s">
        <v>17</v>
      </c>
      <c r="L1650" t="s">
        <v>3376</v>
      </c>
      <c r="M1650" t="s">
        <v>18</v>
      </c>
      <c r="N1650">
        <v>0</v>
      </c>
    </row>
    <row r="1651" spans="1:14" x14ac:dyDescent="0.25">
      <c r="A1651" t="s">
        <v>47</v>
      </c>
      <c r="B1651" t="s">
        <v>1521</v>
      </c>
      <c r="C1651">
        <v>10000</v>
      </c>
      <c r="D1651" t="s">
        <v>16</v>
      </c>
      <c r="E1651">
        <v>0</v>
      </c>
      <c r="F1651">
        <v>0</v>
      </c>
      <c r="G1651">
        <v>10000</v>
      </c>
      <c r="H1651" t="s">
        <v>16</v>
      </c>
      <c r="I1651" t="s">
        <v>3380</v>
      </c>
      <c r="J1651" t="s">
        <v>17</v>
      </c>
      <c r="K1651" t="s">
        <v>17</v>
      </c>
      <c r="L1651" t="s">
        <v>3379</v>
      </c>
      <c r="M1651" t="s">
        <v>18</v>
      </c>
      <c r="N1651">
        <v>0</v>
      </c>
    </row>
    <row r="1652" spans="1:14" x14ac:dyDescent="0.25">
      <c r="A1652" t="s">
        <v>47</v>
      </c>
      <c r="B1652" t="s">
        <v>1522</v>
      </c>
      <c r="C1652">
        <v>16500</v>
      </c>
      <c r="D1652" t="s">
        <v>16</v>
      </c>
      <c r="E1652">
        <v>4500</v>
      </c>
      <c r="F1652">
        <v>0</v>
      </c>
      <c r="G1652">
        <v>21000</v>
      </c>
      <c r="H1652" t="s">
        <v>16</v>
      </c>
      <c r="I1652" t="s">
        <v>3381</v>
      </c>
      <c r="J1652" t="s">
        <v>3382</v>
      </c>
      <c r="K1652" t="s">
        <v>17</v>
      </c>
      <c r="L1652" t="s">
        <v>3383</v>
      </c>
      <c r="M1652" t="s">
        <v>18</v>
      </c>
      <c r="N1652">
        <v>0</v>
      </c>
    </row>
    <row r="1653" spans="1:14" x14ac:dyDescent="0.25">
      <c r="A1653" t="s">
        <v>47</v>
      </c>
      <c r="B1653" t="s">
        <v>1523</v>
      </c>
      <c r="C1653">
        <v>119000</v>
      </c>
      <c r="D1653" t="s">
        <v>16</v>
      </c>
      <c r="E1653">
        <v>27000</v>
      </c>
      <c r="F1653">
        <v>0</v>
      </c>
      <c r="G1653">
        <v>146000</v>
      </c>
      <c r="H1653" t="s">
        <v>16</v>
      </c>
      <c r="I1653" t="s">
        <v>8976</v>
      </c>
      <c r="J1653" t="s">
        <v>8977</v>
      </c>
      <c r="K1653" t="s">
        <v>17</v>
      </c>
      <c r="L1653" t="s">
        <v>8978</v>
      </c>
      <c r="M1653" t="s">
        <v>18</v>
      </c>
      <c r="N1653">
        <v>0</v>
      </c>
    </row>
    <row r="1654" spans="1:14" x14ac:dyDescent="0.25">
      <c r="A1654" t="s">
        <v>47</v>
      </c>
      <c r="B1654" t="s">
        <v>1524</v>
      </c>
      <c r="C1654">
        <v>50000</v>
      </c>
      <c r="D1654" t="s">
        <v>16</v>
      </c>
      <c r="E1654">
        <v>0</v>
      </c>
      <c r="F1654">
        <v>0</v>
      </c>
      <c r="G1654">
        <v>50000</v>
      </c>
      <c r="H1654" t="s">
        <v>16</v>
      </c>
      <c r="I1654" t="s">
        <v>68</v>
      </c>
      <c r="J1654" t="s">
        <v>17</v>
      </c>
      <c r="K1654" t="s">
        <v>17</v>
      </c>
      <c r="L1654" t="s">
        <v>67</v>
      </c>
      <c r="M1654" t="s">
        <v>18</v>
      </c>
      <c r="N1654">
        <v>0</v>
      </c>
    </row>
    <row r="1655" spans="1:14" x14ac:dyDescent="0.25">
      <c r="A1655" t="s">
        <v>47</v>
      </c>
      <c r="B1655" t="s">
        <v>1526</v>
      </c>
      <c r="C1655">
        <v>38000</v>
      </c>
      <c r="D1655" t="s">
        <v>16</v>
      </c>
      <c r="E1655">
        <v>42000</v>
      </c>
      <c r="F1655">
        <v>0</v>
      </c>
      <c r="G1655">
        <v>80000</v>
      </c>
      <c r="H1655" t="s">
        <v>16</v>
      </c>
      <c r="I1655" t="s">
        <v>96</v>
      </c>
      <c r="J1655" t="s">
        <v>3386</v>
      </c>
      <c r="K1655" t="s">
        <v>17</v>
      </c>
      <c r="L1655" t="s">
        <v>3384</v>
      </c>
      <c r="M1655" t="s">
        <v>18</v>
      </c>
      <c r="N1655">
        <v>0</v>
      </c>
    </row>
    <row r="1656" spans="1:14" x14ac:dyDescent="0.25">
      <c r="A1656" t="s">
        <v>47</v>
      </c>
      <c r="B1656" t="s">
        <v>291</v>
      </c>
      <c r="C1656">
        <v>36000</v>
      </c>
      <c r="D1656" t="s">
        <v>16</v>
      </c>
      <c r="E1656">
        <v>0</v>
      </c>
      <c r="F1656">
        <v>0</v>
      </c>
      <c r="G1656">
        <v>36000</v>
      </c>
      <c r="H1656" t="s">
        <v>16</v>
      </c>
      <c r="I1656" t="s">
        <v>3385</v>
      </c>
      <c r="J1656" t="s">
        <v>17</v>
      </c>
      <c r="K1656" t="s">
        <v>17</v>
      </c>
      <c r="L1656" t="s">
        <v>3387</v>
      </c>
      <c r="M1656" t="s">
        <v>18</v>
      </c>
      <c r="N1656">
        <v>0</v>
      </c>
    </row>
    <row r="1657" spans="1:14" x14ac:dyDescent="0.25">
      <c r="A1657" t="s">
        <v>47</v>
      </c>
      <c r="B1657" t="s">
        <v>1529</v>
      </c>
      <c r="C1657">
        <v>12000</v>
      </c>
      <c r="D1657" t="s">
        <v>16</v>
      </c>
      <c r="E1657">
        <v>500</v>
      </c>
      <c r="F1657">
        <v>0</v>
      </c>
      <c r="G1657">
        <v>12500</v>
      </c>
      <c r="H1657" t="s">
        <v>16</v>
      </c>
      <c r="I1657" t="s">
        <v>3390</v>
      </c>
      <c r="J1657" t="s">
        <v>3392</v>
      </c>
      <c r="K1657" t="s">
        <v>17</v>
      </c>
      <c r="L1657" t="s">
        <v>3391</v>
      </c>
      <c r="M1657" t="s">
        <v>18</v>
      </c>
      <c r="N1657">
        <v>0</v>
      </c>
    </row>
    <row r="1658" spans="1:14" x14ac:dyDescent="0.25">
      <c r="A1658" t="s">
        <v>47</v>
      </c>
      <c r="B1658" t="s">
        <v>2678</v>
      </c>
      <c r="C1658">
        <v>1100</v>
      </c>
      <c r="D1658" t="s">
        <v>16</v>
      </c>
      <c r="E1658">
        <v>0</v>
      </c>
      <c r="F1658">
        <v>0</v>
      </c>
      <c r="G1658">
        <v>1100</v>
      </c>
      <c r="H1658" t="s">
        <v>16</v>
      </c>
      <c r="I1658" t="s">
        <v>75</v>
      </c>
      <c r="J1658" t="s">
        <v>17</v>
      </c>
      <c r="K1658" t="s">
        <v>17</v>
      </c>
      <c r="L1658" t="s">
        <v>74</v>
      </c>
      <c r="M1658" t="s">
        <v>18</v>
      </c>
      <c r="N1658">
        <v>0</v>
      </c>
    </row>
    <row r="1659" spans="1:14" x14ac:dyDescent="0.25">
      <c r="A1659" t="s">
        <v>47</v>
      </c>
      <c r="B1659" t="s">
        <v>1534</v>
      </c>
      <c r="C1659">
        <v>5000</v>
      </c>
      <c r="D1659" t="s">
        <v>16</v>
      </c>
      <c r="E1659">
        <v>0</v>
      </c>
      <c r="F1659">
        <v>0</v>
      </c>
      <c r="G1659">
        <v>5000</v>
      </c>
      <c r="H1659" t="s">
        <v>16</v>
      </c>
      <c r="I1659" t="s">
        <v>3395</v>
      </c>
      <c r="J1659" t="s">
        <v>17</v>
      </c>
      <c r="K1659" t="s">
        <v>17</v>
      </c>
      <c r="L1659" t="s">
        <v>3396</v>
      </c>
      <c r="M1659" t="s">
        <v>18</v>
      </c>
      <c r="N1659">
        <v>0</v>
      </c>
    </row>
    <row r="1660" spans="1:14" x14ac:dyDescent="0.25">
      <c r="A1660" t="s">
        <v>47</v>
      </c>
      <c r="B1660" t="s">
        <v>1536</v>
      </c>
      <c r="C1660">
        <v>5000</v>
      </c>
      <c r="D1660" t="s">
        <v>16</v>
      </c>
      <c r="E1660">
        <v>0</v>
      </c>
      <c r="F1660">
        <v>0</v>
      </c>
      <c r="G1660">
        <v>5000</v>
      </c>
      <c r="H1660" t="s">
        <v>16</v>
      </c>
      <c r="I1660" t="s">
        <v>3397</v>
      </c>
      <c r="J1660" t="s">
        <v>17</v>
      </c>
      <c r="K1660" t="s">
        <v>17</v>
      </c>
      <c r="L1660" t="s">
        <v>3398</v>
      </c>
      <c r="M1660" t="s">
        <v>18</v>
      </c>
      <c r="N1660">
        <v>0</v>
      </c>
    </row>
    <row r="1661" spans="1:14" x14ac:dyDescent="0.25">
      <c r="A1661" t="s">
        <v>47</v>
      </c>
      <c r="B1661" t="s">
        <v>6022</v>
      </c>
      <c r="C1661">
        <v>39000</v>
      </c>
      <c r="D1661" t="s">
        <v>16</v>
      </c>
      <c r="E1661">
        <v>7000</v>
      </c>
      <c r="F1661">
        <v>0</v>
      </c>
      <c r="G1661">
        <v>46000</v>
      </c>
      <c r="H1661" t="s">
        <v>16</v>
      </c>
      <c r="I1661" t="s">
        <v>3399</v>
      </c>
      <c r="J1661" t="s">
        <v>3400</v>
      </c>
      <c r="K1661" t="s">
        <v>17</v>
      </c>
      <c r="L1661" t="s">
        <v>3401</v>
      </c>
      <c r="M1661" t="s">
        <v>18</v>
      </c>
      <c r="N1661">
        <v>0</v>
      </c>
    </row>
    <row r="1662" spans="1:14" x14ac:dyDescent="0.25">
      <c r="A1662" t="s">
        <v>47</v>
      </c>
      <c r="B1662" t="s">
        <v>6023</v>
      </c>
      <c r="C1662">
        <v>16000</v>
      </c>
      <c r="D1662" t="s">
        <v>16</v>
      </c>
      <c r="E1662">
        <v>500</v>
      </c>
      <c r="F1662">
        <v>0</v>
      </c>
      <c r="G1662">
        <v>16500</v>
      </c>
      <c r="H1662" t="s">
        <v>16</v>
      </c>
      <c r="I1662" t="s">
        <v>376</v>
      </c>
      <c r="J1662" t="s">
        <v>226</v>
      </c>
      <c r="K1662" t="s">
        <v>17</v>
      </c>
      <c r="L1662" t="s">
        <v>375</v>
      </c>
      <c r="M1662" t="s">
        <v>18</v>
      </c>
      <c r="N1662">
        <v>0</v>
      </c>
    </row>
    <row r="1663" spans="1:14" x14ac:dyDescent="0.25">
      <c r="A1663" t="s">
        <v>47</v>
      </c>
      <c r="B1663" t="s">
        <v>1538</v>
      </c>
      <c r="C1663">
        <v>9000</v>
      </c>
      <c r="D1663" t="s">
        <v>16</v>
      </c>
      <c r="E1663">
        <v>3000</v>
      </c>
      <c r="F1663">
        <v>0</v>
      </c>
      <c r="G1663">
        <v>12000</v>
      </c>
      <c r="H1663" t="s">
        <v>16</v>
      </c>
      <c r="I1663" t="s">
        <v>225</v>
      </c>
      <c r="J1663" t="s">
        <v>3403</v>
      </c>
      <c r="K1663" t="s">
        <v>17</v>
      </c>
      <c r="L1663" t="s">
        <v>3402</v>
      </c>
      <c r="M1663" t="s">
        <v>18</v>
      </c>
      <c r="N1663">
        <v>0</v>
      </c>
    </row>
    <row r="1664" spans="1:14" x14ac:dyDescent="0.25">
      <c r="A1664" t="s">
        <v>47</v>
      </c>
      <c r="B1664" t="s">
        <v>2686</v>
      </c>
      <c r="C1664">
        <v>9000</v>
      </c>
      <c r="D1664" t="s">
        <v>16</v>
      </c>
      <c r="E1664">
        <v>0</v>
      </c>
      <c r="F1664">
        <v>0</v>
      </c>
      <c r="G1664">
        <v>9000</v>
      </c>
      <c r="H1664" t="s">
        <v>16</v>
      </c>
      <c r="I1664" t="s">
        <v>3404</v>
      </c>
      <c r="J1664" t="s">
        <v>17</v>
      </c>
      <c r="K1664" t="s">
        <v>17</v>
      </c>
      <c r="L1664" t="s">
        <v>3406</v>
      </c>
      <c r="M1664" t="s">
        <v>18</v>
      </c>
      <c r="N1664">
        <v>0</v>
      </c>
    </row>
    <row r="1665" spans="1:14" x14ac:dyDescent="0.25">
      <c r="A1665" t="s">
        <v>47</v>
      </c>
      <c r="B1665" t="s">
        <v>1542</v>
      </c>
      <c r="C1665">
        <v>1000</v>
      </c>
      <c r="D1665" t="s">
        <v>16</v>
      </c>
      <c r="E1665">
        <v>1000</v>
      </c>
      <c r="F1665">
        <v>0</v>
      </c>
      <c r="G1665">
        <v>2000</v>
      </c>
      <c r="H1665" t="s">
        <v>16</v>
      </c>
      <c r="I1665" t="s">
        <v>3405</v>
      </c>
      <c r="J1665" t="s">
        <v>3408</v>
      </c>
      <c r="K1665" t="s">
        <v>17</v>
      </c>
      <c r="L1665" t="s">
        <v>3407</v>
      </c>
      <c r="M1665" t="s">
        <v>18</v>
      </c>
      <c r="N1665">
        <v>0</v>
      </c>
    </row>
    <row r="1666" spans="1:14" x14ac:dyDescent="0.25">
      <c r="A1666" t="s">
        <v>47</v>
      </c>
      <c r="B1666" t="s">
        <v>168</v>
      </c>
      <c r="C1666">
        <v>3100</v>
      </c>
      <c r="D1666" t="s">
        <v>16</v>
      </c>
      <c r="E1666">
        <v>7700</v>
      </c>
      <c r="F1666">
        <v>0</v>
      </c>
      <c r="G1666">
        <v>10800</v>
      </c>
      <c r="H1666" t="s">
        <v>16</v>
      </c>
      <c r="I1666" t="s">
        <v>3409</v>
      </c>
      <c r="J1666" t="s">
        <v>3411</v>
      </c>
      <c r="K1666" t="s">
        <v>17</v>
      </c>
      <c r="L1666" t="s">
        <v>3410</v>
      </c>
      <c r="M1666" t="s">
        <v>18</v>
      </c>
      <c r="N1666">
        <v>0</v>
      </c>
    </row>
    <row r="1667" spans="1:14" x14ac:dyDescent="0.25">
      <c r="A1667" t="s">
        <v>47</v>
      </c>
      <c r="B1667" t="s">
        <v>5984</v>
      </c>
      <c r="C1667">
        <v>18000</v>
      </c>
      <c r="D1667" t="s">
        <v>16</v>
      </c>
      <c r="E1667">
        <v>0</v>
      </c>
      <c r="F1667">
        <v>0</v>
      </c>
      <c r="G1667">
        <v>18000</v>
      </c>
      <c r="H1667" t="s">
        <v>16</v>
      </c>
      <c r="I1667" t="s">
        <v>3415</v>
      </c>
      <c r="J1667" t="s">
        <v>17</v>
      </c>
      <c r="K1667" t="s">
        <v>17</v>
      </c>
      <c r="L1667" t="s">
        <v>3414</v>
      </c>
      <c r="M1667" t="s">
        <v>18</v>
      </c>
      <c r="N1667">
        <v>0</v>
      </c>
    </row>
    <row r="1668" spans="1:14" x14ac:dyDescent="0.25">
      <c r="A1668" t="s">
        <v>47</v>
      </c>
      <c r="B1668" t="s">
        <v>5985</v>
      </c>
      <c r="C1668">
        <v>22550</v>
      </c>
      <c r="D1668" t="s">
        <v>16</v>
      </c>
      <c r="E1668">
        <v>0</v>
      </c>
      <c r="F1668">
        <v>0</v>
      </c>
      <c r="G1668">
        <v>22550</v>
      </c>
      <c r="H1668" t="s">
        <v>16</v>
      </c>
      <c r="I1668" t="s">
        <v>3416</v>
      </c>
      <c r="J1668" t="s">
        <v>17</v>
      </c>
      <c r="K1668" t="s">
        <v>17</v>
      </c>
      <c r="L1668" t="s">
        <v>3418</v>
      </c>
      <c r="M1668" t="s">
        <v>18</v>
      </c>
      <c r="N1668">
        <v>0</v>
      </c>
    </row>
    <row r="1669" spans="1:14" x14ac:dyDescent="0.25">
      <c r="A1669" t="s">
        <v>47</v>
      </c>
      <c r="B1669" t="s">
        <v>6024</v>
      </c>
      <c r="C1669">
        <v>5000</v>
      </c>
      <c r="D1669" t="s">
        <v>16</v>
      </c>
      <c r="E1669">
        <v>0</v>
      </c>
      <c r="F1669">
        <v>0</v>
      </c>
      <c r="G1669">
        <v>5000</v>
      </c>
      <c r="H1669" t="s">
        <v>16</v>
      </c>
      <c r="I1669" t="s">
        <v>3417</v>
      </c>
      <c r="J1669" t="s">
        <v>17</v>
      </c>
      <c r="K1669" t="s">
        <v>17</v>
      </c>
      <c r="L1669" t="s">
        <v>395</v>
      </c>
      <c r="M1669" t="s">
        <v>18</v>
      </c>
      <c r="N1669">
        <v>0</v>
      </c>
    </row>
    <row r="1670" spans="1:14" x14ac:dyDescent="0.25">
      <c r="A1670" t="s">
        <v>47</v>
      </c>
      <c r="B1670" t="s">
        <v>1560</v>
      </c>
      <c r="C1670">
        <v>1000</v>
      </c>
      <c r="D1670" t="s">
        <v>16</v>
      </c>
      <c r="E1670">
        <v>7000</v>
      </c>
      <c r="F1670">
        <v>0</v>
      </c>
      <c r="G1670">
        <v>8000</v>
      </c>
      <c r="H1670" t="s">
        <v>16</v>
      </c>
      <c r="I1670" t="s">
        <v>394</v>
      </c>
      <c r="J1670" t="s">
        <v>3420</v>
      </c>
      <c r="K1670" t="s">
        <v>17</v>
      </c>
      <c r="L1670" t="s">
        <v>3419</v>
      </c>
      <c r="M1670" t="s">
        <v>18</v>
      </c>
      <c r="N1670">
        <v>0</v>
      </c>
    </row>
    <row r="1671" spans="1:14" x14ac:dyDescent="0.25">
      <c r="A1671" t="s">
        <v>47</v>
      </c>
      <c r="B1671" t="s">
        <v>69</v>
      </c>
      <c r="C1671">
        <v>210000</v>
      </c>
      <c r="D1671" t="s">
        <v>16</v>
      </c>
      <c r="E1671">
        <v>5600</v>
      </c>
      <c r="F1671">
        <v>0</v>
      </c>
      <c r="G1671">
        <v>215600</v>
      </c>
      <c r="H1671" t="s">
        <v>16</v>
      </c>
      <c r="I1671" t="s">
        <v>3421</v>
      </c>
      <c r="J1671" t="s">
        <v>3422</v>
      </c>
      <c r="K1671" t="s">
        <v>17</v>
      </c>
      <c r="L1671" t="s">
        <v>3423</v>
      </c>
      <c r="M1671" t="s">
        <v>18</v>
      </c>
      <c r="N1671">
        <v>0</v>
      </c>
    </row>
    <row r="1672" spans="1:14" x14ac:dyDescent="0.25">
      <c r="A1672" t="s">
        <v>47</v>
      </c>
      <c r="B1672" t="s">
        <v>6044</v>
      </c>
      <c r="C1672">
        <v>1053</v>
      </c>
      <c r="D1672" t="s">
        <v>16</v>
      </c>
      <c r="E1672">
        <v>0</v>
      </c>
      <c r="F1672">
        <v>0</v>
      </c>
      <c r="G1672">
        <v>1053</v>
      </c>
      <c r="H1672" t="s">
        <v>16</v>
      </c>
      <c r="I1672" t="s">
        <v>40</v>
      </c>
      <c r="J1672" t="s">
        <v>17</v>
      </c>
      <c r="K1672" t="s">
        <v>17</v>
      </c>
      <c r="L1672" t="s">
        <v>39</v>
      </c>
      <c r="M1672" t="s">
        <v>18</v>
      </c>
      <c r="N1672">
        <v>0</v>
      </c>
    </row>
    <row r="1673" spans="1:14" x14ac:dyDescent="0.25">
      <c r="A1673" t="s">
        <v>47</v>
      </c>
      <c r="B1673" t="s">
        <v>1574</v>
      </c>
      <c r="C1673">
        <v>5000</v>
      </c>
      <c r="D1673" t="s">
        <v>16</v>
      </c>
      <c r="E1673">
        <v>0</v>
      </c>
      <c r="F1673">
        <v>0</v>
      </c>
      <c r="G1673">
        <v>5000</v>
      </c>
      <c r="H1673" t="s">
        <v>16</v>
      </c>
      <c r="I1673" t="s">
        <v>3424</v>
      </c>
      <c r="J1673" t="s">
        <v>17</v>
      </c>
      <c r="K1673" t="s">
        <v>17</v>
      </c>
      <c r="L1673" t="s">
        <v>3425</v>
      </c>
      <c r="M1673" t="s">
        <v>18</v>
      </c>
      <c r="N1673">
        <v>0</v>
      </c>
    </row>
    <row r="1674" spans="1:14" x14ac:dyDescent="0.25">
      <c r="A1674" t="s">
        <v>47</v>
      </c>
      <c r="B1674" t="s">
        <v>1577</v>
      </c>
      <c r="C1674">
        <v>1000</v>
      </c>
      <c r="D1674" t="s">
        <v>16</v>
      </c>
      <c r="E1674">
        <v>0</v>
      </c>
      <c r="F1674">
        <v>0</v>
      </c>
      <c r="G1674">
        <v>1000</v>
      </c>
      <c r="H1674" t="s">
        <v>16</v>
      </c>
      <c r="I1674" t="s">
        <v>5245</v>
      </c>
      <c r="J1674" t="s">
        <v>17</v>
      </c>
      <c r="K1674" t="s">
        <v>17</v>
      </c>
      <c r="L1674" t="s">
        <v>5246</v>
      </c>
      <c r="M1674" t="s">
        <v>18</v>
      </c>
      <c r="N1674">
        <v>0</v>
      </c>
    </row>
    <row r="1675" spans="1:14" x14ac:dyDescent="0.25">
      <c r="A1675" t="s">
        <v>47</v>
      </c>
      <c r="B1675" t="s">
        <v>1586</v>
      </c>
      <c r="C1675">
        <v>7000</v>
      </c>
      <c r="D1675" t="s">
        <v>16</v>
      </c>
      <c r="E1675">
        <v>0</v>
      </c>
      <c r="F1675">
        <v>0</v>
      </c>
      <c r="G1675">
        <v>7000</v>
      </c>
      <c r="H1675" t="s">
        <v>16</v>
      </c>
      <c r="I1675" t="s">
        <v>5247</v>
      </c>
      <c r="J1675" t="s">
        <v>17</v>
      </c>
      <c r="K1675" t="s">
        <v>17</v>
      </c>
      <c r="L1675" t="s">
        <v>5248</v>
      </c>
      <c r="M1675" t="s">
        <v>18</v>
      </c>
      <c r="N1675">
        <v>0</v>
      </c>
    </row>
    <row r="1676" spans="1:14" x14ac:dyDescent="0.25">
      <c r="A1676" t="s">
        <v>47</v>
      </c>
      <c r="B1676" t="s">
        <v>1590</v>
      </c>
      <c r="C1676">
        <v>10000</v>
      </c>
      <c r="D1676" t="s">
        <v>16</v>
      </c>
      <c r="E1676">
        <v>0</v>
      </c>
      <c r="F1676">
        <v>0</v>
      </c>
      <c r="G1676">
        <v>10000</v>
      </c>
      <c r="H1676" t="s">
        <v>16</v>
      </c>
      <c r="I1676" t="s">
        <v>5117</v>
      </c>
      <c r="J1676" t="s">
        <v>17</v>
      </c>
      <c r="K1676" t="s">
        <v>17</v>
      </c>
      <c r="L1676" t="s">
        <v>5116</v>
      </c>
      <c r="M1676" t="s">
        <v>18</v>
      </c>
      <c r="N1676">
        <v>0</v>
      </c>
    </row>
    <row r="1677" spans="1:14" x14ac:dyDescent="0.25">
      <c r="A1677" t="s">
        <v>47</v>
      </c>
      <c r="B1677" t="s">
        <v>1601</v>
      </c>
      <c r="C1677">
        <v>2000</v>
      </c>
      <c r="D1677" t="s">
        <v>16</v>
      </c>
      <c r="E1677">
        <v>0</v>
      </c>
      <c r="F1677">
        <v>0</v>
      </c>
      <c r="G1677">
        <v>2000</v>
      </c>
      <c r="H1677" t="s">
        <v>16</v>
      </c>
      <c r="I1677" t="s">
        <v>3426</v>
      </c>
      <c r="J1677" t="s">
        <v>17</v>
      </c>
      <c r="K1677" t="s">
        <v>17</v>
      </c>
      <c r="L1677" t="s">
        <v>3427</v>
      </c>
      <c r="M1677" t="s">
        <v>18</v>
      </c>
      <c r="N1677">
        <v>0</v>
      </c>
    </row>
    <row r="1678" spans="1:14" x14ac:dyDescent="0.25">
      <c r="A1678" t="s">
        <v>47</v>
      </c>
      <c r="B1678" t="s">
        <v>5986</v>
      </c>
      <c r="C1678">
        <v>32000</v>
      </c>
      <c r="D1678" t="s">
        <v>16</v>
      </c>
      <c r="E1678">
        <v>0</v>
      </c>
      <c r="F1678">
        <v>0</v>
      </c>
      <c r="G1678">
        <v>32000</v>
      </c>
      <c r="H1678" t="s">
        <v>16</v>
      </c>
      <c r="I1678" t="s">
        <v>3428</v>
      </c>
      <c r="J1678" t="s">
        <v>17</v>
      </c>
      <c r="K1678" t="s">
        <v>17</v>
      </c>
      <c r="L1678" t="s">
        <v>3429</v>
      </c>
      <c r="M1678" t="s">
        <v>18</v>
      </c>
      <c r="N1678">
        <v>0</v>
      </c>
    </row>
    <row r="1679" spans="1:14" x14ac:dyDescent="0.25">
      <c r="A1679" t="s">
        <v>47</v>
      </c>
      <c r="B1679" t="s">
        <v>5773</v>
      </c>
      <c r="C1679">
        <v>1000</v>
      </c>
      <c r="D1679" t="s">
        <v>16</v>
      </c>
      <c r="E1679">
        <v>0</v>
      </c>
      <c r="F1679">
        <v>0</v>
      </c>
      <c r="G1679">
        <v>1000</v>
      </c>
      <c r="H1679" t="s">
        <v>16</v>
      </c>
      <c r="I1679" t="s">
        <v>3430</v>
      </c>
      <c r="J1679" t="s">
        <v>17</v>
      </c>
      <c r="K1679" t="s">
        <v>17</v>
      </c>
      <c r="L1679" t="s">
        <v>3431</v>
      </c>
      <c r="M1679" t="s">
        <v>18</v>
      </c>
      <c r="N1679">
        <v>0</v>
      </c>
    </row>
    <row r="1680" spans="1:14" x14ac:dyDescent="0.25">
      <c r="A1680" t="s">
        <v>47</v>
      </c>
      <c r="B1680" t="s">
        <v>1611</v>
      </c>
      <c r="C1680">
        <v>100</v>
      </c>
      <c r="D1680" t="s">
        <v>16</v>
      </c>
      <c r="E1680">
        <v>0</v>
      </c>
      <c r="F1680">
        <v>0</v>
      </c>
      <c r="G1680">
        <v>100</v>
      </c>
      <c r="H1680" t="s">
        <v>16</v>
      </c>
      <c r="I1680" t="s">
        <v>3432</v>
      </c>
      <c r="J1680" t="s">
        <v>17</v>
      </c>
      <c r="K1680" t="s">
        <v>17</v>
      </c>
      <c r="L1680" t="s">
        <v>3434</v>
      </c>
      <c r="M1680" t="s">
        <v>18</v>
      </c>
      <c r="N1680">
        <v>0</v>
      </c>
    </row>
    <row r="1681" spans="1:14" x14ac:dyDescent="0.25">
      <c r="A1681" t="s">
        <v>47</v>
      </c>
      <c r="B1681" t="s">
        <v>1614</v>
      </c>
      <c r="C1681">
        <v>18500</v>
      </c>
      <c r="D1681" t="s">
        <v>16</v>
      </c>
      <c r="E1681">
        <v>0</v>
      </c>
      <c r="F1681">
        <v>0</v>
      </c>
      <c r="G1681">
        <v>18500</v>
      </c>
      <c r="H1681" t="s">
        <v>16</v>
      </c>
      <c r="I1681" t="s">
        <v>3433</v>
      </c>
      <c r="J1681" t="s">
        <v>17</v>
      </c>
      <c r="K1681" t="s">
        <v>17</v>
      </c>
      <c r="L1681" t="s">
        <v>3435</v>
      </c>
      <c r="M1681" t="s">
        <v>18</v>
      </c>
      <c r="N1681">
        <v>0</v>
      </c>
    </row>
    <row r="1682" spans="1:14" x14ac:dyDescent="0.25">
      <c r="A1682" t="s">
        <v>47</v>
      </c>
      <c r="B1682" t="s">
        <v>1617</v>
      </c>
      <c r="C1682">
        <v>9000</v>
      </c>
      <c r="D1682" t="s">
        <v>16</v>
      </c>
      <c r="E1682">
        <v>0</v>
      </c>
      <c r="F1682">
        <v>0</v>
      </c>
      <c r="G1682">
        <v>9000</v>
      </c>
      <c r="H1682" t="s">
        <v>16</v>
      </c>
      <c r="I1682" t="s">
        <v>3436</v>
      </c>
      <c r="J1682" t="s">
        <v>17</v>
      </c>
      <c r="K1682" t="s">
        <v>17</v>
      </c>
      <c r="L1682" t="s">
        <v>3437</v>
      </c>
      <c r="M1682" t="s">
        <v>18</v>
      </c>
      <c r="N1682">
        <v>0</v>
      </c>
    </row>
    <row r="1683" spans="1:14" x14ac:dyDescent="0.25">
      <c r="A1683" t="s">
        <v>47</v>
      </c>
      <c r="B1683" t="s">
        <v>1623</v>
      </c>
      <c r="C1683">
        <v>3000</v>
      </c>
      <c r="D1683" t="s">
        <v>16</v>
      </c>
      <c r="E1683">
        <v>0</v>
      </c>
      <c r="F1683">
        <v>0</v>
      </c>
      <c r="G1683">
        <v>3000</v>
      </c>
      <c r="H1683" t="s">
        <v>16</v>
      </c>
      <c r="I1683" t="s">
        <v>3438</v>
      </c>
      <c r="J1683" t="s">
        <v>17</v>
      </c>
      <c r="K1683" t="s">
        <v>17</v>
      </c>
      <c r="L1683" t="s">
        <v>3439</v>
      </c>
      <c r="M1683" t="s">
        <v>18</v>
      </c>
      <c r="N1683">
        <v>0</v>
      </c>
    </row>
    <row r="1684" spans="1:14" x14ac:dyDescent="0.25">
      <c r="A1684" t="s">
        <v>47</v>
      </c>
      <c r="B1684" t="s">
        <v>1626</v>
      </c>
      <c r="C1684">
        <v>3000</v>
      </c>
      <c r="D1684" t="s">
        <v>16</v>
      </c>
      <c r="E1684">
        <v>4000</v>
      </c>
      <c r="F1684">
        <v>0</v>
      </c>
      <c r="G1684">
        <v>7000</v>
      </c>
      <c r="H1684" t="s">
        <v>16</v>
      </c>
      <c r="I1684" t="s">
        <v>3440</v>
      </c>
      <c r="J1684" t="s">
        <v>3442</v>
      </c>
      <c r="K1684" t="s">
        <v>17</v>
      </c>
      <c r="L1684" t="s">
        <v>3441</v>
      </c>
      <c r="M1684" t="s">
        <v>18</v>
      </c>
      <c r="N1684">
        <v>0</v>
      </c>
    </row>
    <row r="1685" spans="1:14" x14ac:dyDescent="0.25">
      <c r="A1685" t="s">
        <v>47</v>
      </c>
      <c r="B1685" t="s">
        <v>1644</v>
      </c>
      <c r="C1685">
        <v>118000</v>
      </c>
      <c r="D1685" t="s">
        <v>16</v>
      </c>
      <c r="E1685">
        <v>51000</v>
      </c>
      <c r="F1685">
        <v>0</v>
      </c>
      <c r="G1685">
        <v>169000</v>
      </c>
      <c r="H1685" t="s">
        <v>16</v>
      </c>
      <c r="I1685" t="s">
        <v>3443</v>
      </c>
      <c r="J1685" t="s">
        <v>3445</v>
      </c>
      <c r="K1685" t="s">
        <v>17</v>
      </c>
      <c r="L1685" t="s">
        <v>3444</v>
      </c>
      <c r="M1685" t="s">
        <v>18</v>
      </c>
      <c r="N1685">
        <v>0</v>
      </c>
    </row>
    <row r="1686" spans="1:14" x14ac:dyDescent="0.25">
      <c r="A1686" t="s">
        <v>47</v>
      </c>
      <c r="B1686" t="s">
        <v>404</v>
      </c>
      <c r="C1686">
        <v>2000</v>
      </c>
      <c r="D1686" t="s">
        <v>16</v>
      </c>
      <c r="E1686">
        <v>0</v>
      </c>
      <c r="F1686">
        <v>0</v>
      </c>
      <c r="G1686">
        <v>2000</v>
      </c>
      <c r="H1686" t="s">
        <v>16</v>
      </c>
      <c r="I1686" t="s">
        <v>3447</v>
      </c>
      <c r="J1686" t="s">
        <v>17</v>
      </c>
      <c r="K1686" t="s">
        <v>17</v>
      </c>
      <c r="L1686" t="s">
        <v>3446</v>
      </c>
      <c r="M1686" t="s">
        <v>18</v>
      </c>
      <c r="N1686">
        <v>0</v>
      </c>
    </row>
    <row r="1687" spans="1:14" x14ac:dyDescent="0.25">
      <c r="A1687" t="s">
        <v>47</v>
      </c>
      <c r="B1687" t="s">
        <v>1656</v>
      </c>
      <c r="C1687">
        <v>26000</v>
      </c>
      <c r="D1687" t="s">
        <v>16</v>
      </c>
      <c r="E1687">
        <v>0</v>
      </c>
      <c r="F1687">
        <v>0</v>
      </c>
      <c r="G1687">
        <v>26000</v>
      </c>
      <c r="H1687" t="s">
        <v>16</v>
      </c>
      <c r="I1687" t="s">
        <v>3448</v>
      </c>
      <c r="J1687" t="s">
        <v>17</v>
      </c>
      <c r="K1687" t="s">
        <v>17</v>
      </c>
      <c r="L1687" t="s">
        <v>3449</v>
      </c>
      <c r="M1687" t="s">
        <v>18</v>
      </c>
      <c r="N1687">
        <v>0</v>
      </c>
    </row>
    <row r="1688" spans="1:14" x14ac:dyDescent="0.25">
      <c r="A1688" t="s">
        <v>47</v>
      </c>
      <c r="B1688" t="s">
        <v>274</v>
      </c>
      <c r="C1688">
        <v>17000</v>
      </c>
      <c r="D1688" t="s">
        <v>16</v>
      </c>
      <c r="E1688">
        <v>0</v>
      </c>
      <c r="F1688">
        <v>0</v>
      </c>
      <c r="G1688">
        <v>17000</v>
      </c>
      <c r="H1688" t="s">
        <v>16</v>
      </c>
      <c r="I1688" t="s">
        <v>91</v>
      </c>
      <c r="J1688" t="s">
        <v>17</v>
      </c>
      <c r="K1688" t="s">
        <v>17</v>
      </c>
      <c r="L1688" t="s">
        <v>90</v>
      </c>
      <c r="M1688" t="s">
        <v>18</v>
      </c>
      <c r="N1688">
        <v>0</v>
      </c>
    </row>
    <row r="1689" spans="1:14" x14ac:dyDescent="0.25">
      <c r="A1689" t="s">
        <v>47</v>
      </c>
      <c r="B1689" t="s">
        <v>5987</v>
      </c>
      <c r="C1689">
        <v>213000</v>
      </c>
      <c r="D1689" t="s">
        <v>16</v>
      </c>
      <c r="E1689">
        <v>0</v>
      </c>
      <c r="F1689">
        <v>0</v>
      </c>
      <c r="G1689">
        <v>213000</v>
      </c>
      <c r="H1689" t="s">
        <v>16</v>
      </c>
      <c r="I1689" t="s">
        <v>3450</v>
      </c>
      <c r="J1689" t="s">
        <v>17</v>
      </c>
      <c r="K1689" t="s">
        <v>17</v>
      </c>
      <c r="L1689" t="s">
        <v>3452</v>
      </c>
      <c r="M1689" t="s">
        <v>18</v>
      </c>
      <c r="N1689">
        <v>0</v>
      </c>
    </row>
    <row r="1690" spans="1:14" x14ac:dyDescent="0.25">
      <c r="A1690" t="s">
        <v>47</v>
      </c>
      <c r="B1690" t="s">
        <v>5988</v>
      </c>
      <c r="C1690">
        <v>31000</v>
      </c>
      <c r="D1690" t="s">
        <v>16</v>
      </c>
      <c r="E1690">
        <v>0</v>
      </c>
      <c r="F1690">
        <v>0</v>
      </c>
      <c r="G1690">
        <v>31000</v>
      </c>
      <c r="H1690" t="s">
        <v>16</v>
      </c>
      <c r="I1690" t="s">
        <v>3451</v>
      </c>
      <c r="J1690" t="s">
        <v>17</v>
      </c>
      <c r="K1690" t="s">
        <v>17</v>
      </c>
      <c r="L1690" t="s">
        <v>3453</v>
      </c>
      <c r="M1690" t="s">
        <v>18</v>
      </c>
      <c r="N1690">
        <v>0</v>
      </c>
    </row>
    <row r="1691" spans="1:14" x14ac:dyDescent="0.25">
      <c r="A1691" t="s">
        <v>47</v>
      </c>
      <c r="B1691" t="s">
        <v>5989</v>
      </c>
      <c r="C1691">
        <v>20000</v>
      </c>
      <c r="D1691" t="s">
        <v>16</v>
      </c>
      <c r="E1691">
        <v>2000</v>
      </c>
      <c r="F1691">
        <v>0</v>
      </c>
      <c r="G1691">
        <v>22000</v>
      </c>
      <c r="H1691" t="s">
        <v>16</v>
      </c>
      <c r="I1691" t="s">
        <v>3455</v>
      </c>
      <c r="J1691" t="s">
        <v>3456</v>
      </c>
      <c r="K1691" t="s">
        <v>17</v>
      </c>
      <c r="L1691" t="s">
        <v>3454</v>
      </c>
      <c r="M1691" t="s">
        <v>18</v>
      </c>
      <c r="N1691">
        <v>0</v>
      </c>
    </row>
    <row r="1692" spans="1:14" x14ac:dyDescent="0.25">
      <c r="A1692" t="s">
        <v>47</v>
      </c>
      <c r="B1692" t="s">
        <v>6025</v>
      </c>
      <c r="C1692">
        <v>23000</v>
      </c>
      <c r="D1692" t="s">
        <v>16</v>
      </c>
      <c r="E1692">
        <v>3000</v>
      </c>
      <c r="F1692">
        <v>0</v>
      </c>
      <c r="G1692">
        <v>26000</v>
      </c>
      <c r="H1692" t="s">
        <v>16</v>
      </c>
      <c r="I1692" t="s">
        <v>3457</v>
      </c>
      <c r="J1692" t="s">
        <v>3459</v>
      </c>
      <c r="K1692" t="s">
        <v>17</v>
      </c>
      <c r="L1692" t="s">
        <v>3458</v>
      </c>
      <c r="M1692" t="s">
        <v>18</v>
      </c>
      <c r="N1692">
        <v>0</v>
      </c>
    </row>
    <row r="1693" spans="1:14" x14ac:dyDescent="0.25">
      <c r="A1693" t="s">
        <v>47</v>
      </c>
      <c r="B1693" t="s">
        <v>2886</v>
      </c>
      <c r="C1693">
        <v>365000</v>
      </c>
      <c r="D1693" t="s">
        <v>16</v>
      </c>
      <c r="E1693">
        <v>0</v>
      </c>
      <c r="F1693">
        <v>0</v>
      </c>
      <c r="G1693">
        <v>365000</v>
      </c>
      <c r="H1693" t="s">
        <v>16</v>
      </c>
      <c r="I1693" t="s">
        <v>3460</v>
      </c>
      <c r="J1693" t="s">
        <v>17</v>
      </c>
      <c r="K1693" t="s">
        <v>17</v>
      </c>
      <c r="L1693" t="s">
        <v>3461</v>
      </c>
      <c r="M1693" t="s">
        <v>18</v>
      </c>
      <c r="N1693">
        <v>0</v>
      </c>
    </row>
    <row r="1694" spans="1:14" x14ac:dyDescent="0.25">
      <c r="A1694" t="s">
        <v>47</v>
      </c>
      <c r="B1694" t="s">
        <v>323</v>
      </c>
      <c r="C1694">
        <v>22000</v>
      </c>
      <c r="D1694" t="s">
        <v>16</v>
      </c>
      <c r="E1694">
        <v>0</v>
      </c>
      <c r="F1694">
        <v>0</v>
      </c>
      <c r="G1694">
        <v>22000</v>
      </c>
      <c r="H1694" t="s">
        <v>16</v>
      </c>
      <c r="I1694" t="s">
        <v>3462</v>
      </c>
      <c r="J1694" t="s">
        <v>17</v>
      </c>
      <c r="K1694" t="s">
        <v>17</v>
      </c>
      <c r="L1694" t="s">
        <v>3463</v>
      </c>
      <c r="M1694" t="s">
        <v>18</v>
      </c>
      <c r="N1694">
        <v>0</v>
      </c>
    </row>
    <row r="1695" spans="1:14" x14ac:dyDescent="0.25">
      <c r="A1695" t="s">
        <v>47</v>
      </c>
      <c r="B1695" t="s">
        <v>1683</v>
      </c>
      <c r="C1695">
        <v>12660</v>
      </c>
      <c r="D1695" t="s">
        <v>16</v>
      </c>
      <c r="E1695">
        <v>0</v>
      </c>
      <c r="F1695">
        <v>0</v>
      </c>
      <c r="G1695">
        <v>12660</v>
      </c>
      <c r="H1695" t="s">
        <v>16</v>
      </c>
      <c r="I1695" t="s">
        <v>3464</v>
      </c>
      <c r="J1695" t="s">
        <v>17</v>
      </c>
      <c r="K1695" t="s">
        <v>17</v>
      </c>
      <c r="L1695" t="s">
        <v>3465</v>
      </c>
      <c r="M1695" t="s">
        <v>18</v>
      </c>
      <c r="N1695">
        <v>0</v>
      </c>
    </row>
    <row r="1696" spans="1:14" x14ac:dyDescent="0.25">
      <c r="A1696" t="s">
        <v>47</v>
      </c>
      <c r="B1696" t="s">
        <v>1684</v>
      </c>
      <c r="C1696">
        <v>3000</v>
      </c>
      <c r="D1696" t="s">
        <v>16</v>
      </c>
      <c r="E1696">
        <v>0</v>
      </c>
      <c r="F1696">
        <v>0</v>
      </c>
      <c r="G1696">
        <v>3000</v>
      </c>
      <c r="H1696" t="s">
        <v>16</v>
      </c>
      <c r="I1696" t="s">
        <v>3466</v>
      </c>
      <c r="J1696" t="s">
        <v>17</v>
      </c>
      <c r="K1696" t="s">
        <v>17</v>
      </c>
      <c r="L1696" t="s">
        <v>3467</v>
      </c>
      <c r="M1696" t="s">
        <v>18</v>
      </c>
      <c r="N1696">
        <v>0</v>
      </c>
    </row>
    <row r="1697" spans="1:14" x14ac:dyDescent="0.25">
      <c r="A1697" t="s">
        <v>47</v>
      </c>
      <c r="B1697" t="s">
        <v>5057</v>
      </c>
      <c r="C1697">
        <v>9000</v>
      </c>
      <c r="D1697" t="s">
        <v>16</v>
      </c>
      <c r="E1697">
        <v>0</v>
      </c>
      <c r="F1697">
        <v>0</v>
      </c>
      <c r="G1697">
        <v>9000</v>
      </c>
      <c r="H1697" t="s">
        <v>16</v>
      </c>
      <c r="I1697" t="s">
        <v>336</v>
      </c>
      <c r="J1697" t="s">
        <v>17</v>
      </c>
      <c r="K1697" t="s">
        <v>17</v>
      </c>
      <c r="L1697" t="s">
        <v>335</v>
      </c>
      <c r="M1697" t="s">
        <v>18</v>
      </c>
      <c r="N1697">
        <v>0</v>
      </c>
    </row>
    <row r="1698" spans="1:14" x14ac:dyDescent="0.25">
      <c r="A1698" t="s">
        <v>47</v>
      </c>
      <c r="B1698" t="s">
        <v>5056</v>
      </c>
      <c r="C1698">
        <v>24000</v>
      </c>
      <c r="D1698" t="s">
        <v>16</v>
      </c>
      <c r="E1698">
        <v>0</v>
      </c>
      <c r="F1698">
        <v>0</v>
      </c>
      <c r="G1698">
        <v>24000</v>
      </c>
      <c r="H1698" t="s">
        <v>16</v>
      </c>
      <c r="I1698" t="s">
        <v>3468</v>
      </c>
      <c r="J1698" t="s">
        <v>17</v>
      </c>
      <c r="K1698" t="s">
        <v>17</v>
      </c>
      <c r="L1698" t="s">
        <v>3469</v>
      </c>
      <c r="M1698" t="s">
        <v>18</v>
      </c>
      <c r="N1698">
        <v>0</v>
      </c>
    </row>
    <row r="1699" spans="1:14" x14ac:dyDescent="0.25">
      <c r="A1699" t="s">
        <v>47</v>
      </c>
      <c r="B1699" t="s">
        <v>222</v>
      </c>
      <c r="C1699">
        <v>7000</v>
      </c>
      <c r="D1699" t="s">
        <v>16</v>
      </c>
      <c r="E1699">
        <v>0</v>
      </c>
      <c r="F1699">
        <v>0</v>
      </c>
      <c r="G1699">
        <v>7000</v>
      </c>
      <c r="H1699" t="s">
        <v>16</v>
      </c>
      <c r="I1699" t="s">
        <v>3470</v>
      </c>
      <c r="J1699" t="s">
        <v>17</v>
      </c>
      <c r="K1699" t="s">
        <v>17</v>
      </c>
      <c r="L1699" t="s">
        <v>6061</v>
      </c>
      <c r="M1699" t="s">
        <v>18</v>
      </c>
      <c r="N1699">
        <v>0</v>
      </c>
    </row>
    <row r="1700" spans="1:14" x14ac:dyDescent="0.25">
      <c r="A1700" t="s">
        <v>47</v>
      </c>
      <c r="B1700" t="s">
        <v>23</v>
      </c>
      <c r="C1700">
        <v>125000</v>
      </c>
      <c r="D1700" t="s">
        <v>16</v>
      </c>
      <c r="E1700">
        <v>0</v>
      </c>
      <c r="F1700">
        <v>0</v>
      </c>
      <c r="G1700">
        <v>125000</v>
      </c>
      <c r="H1700" t="s">
        <v>16</v>
      </c>
      <c r="I1700" t="s">
        <v>6062</v>
      </c>
      <c r="J1700" t="s">
        <v>17</v>
      </c>
      <c r="K1700" t="s">
        <v>17</v>
      </c>
      <c r="L1700" t="s">
        <v>3471</v>
      </c>
      <c r="M1700" t="s">
        <v>18</v>
      </c>
      <c r="N1700">
        <v>0</v>
      </c>
    </row>
    <row r="1701" spans="1:14" x14ac:dyDescent="0.25">
      <c r="A1701" t="s">
        <v>47</v>
      </c>
      <c r="B1701" t="s">
        <v>1687</v>
      </c>
      <c r="C1701">
        <v>22024</v>
      </c>
      <c r="D1701" t="s">
        <v>16</v>
      </c>
      <c r="E1701">
        <v>0</v>
      </c>
      <c r="F1701">
        <v>0</v>
      </c>
      <c r="G1701">
        <v>22024</v>
      </c>
      <c r="H1701" t="s">
        <v>16</v>
      </c>
      <c r="I1701" t="s">
        <v>3472</v>
      </c>
      <c r="J1701" t="s">
        <v>17</v>
      </c>
      <c r="K1701" t="s">
        <v>17</v>
      </c>
      <c r="L1701" t="s">
        <v>5803</v>
      </c>
      <c r="M1701" t="s">
        <v>18</v>
      </c>
      <c r="N1701">
        <v>0</v>
      </c>
    </row>
    <row r="1702" spans="1:14" x14ac:dyDescent="0.25">
      <c r="A1702" t="s">
        <v>47</v>
      </c>
      <c r="B1702" t="s">
        <v>6792</v>
      </c>
      <c r="C1702">
        <v>50000</v>
      </c>
      <c r="D1702" t="s">
        <v>16</v>
      </c>
      <c r="E1702">
        <v>0</v>
      </c>
      <c r="F1702">
        <v>0</v>
      </c>
      <c r="G1702">
        <v>50000</v>
      </c>
      <c r="H1702" t="s">
        <v>16</v>
      </c>
      <c r="I1702" t="s">
        <v>5779</v>
      </c>
      <c r="J1702" t="s">
        <v>17</v>
      </c>
      <c r="K1702" t="s">
        <v>17</v>
      </c>
      <c r="L1702" t="s">
        <v>5778</v>
      </c>
      <c r="M1702" t="s">
        <v>18</v>
      </c>
      <c r="N1702">
        <v>0</v>
      </c>
    </row>
    <row r="1703" spans="1:14" x14ac:dyDescent="0.25">
      <c r="A1703" t="s">
        <v>47</v>
      </c>
      <c r="B1703" t="s">
        <v>48</v>
      </c>
      <c r="C1703">
        <v>5000</v>
      </c>
      <c r="D1703" t="s">
        <v>16</v>
      </c>
      <c r="E1703">
        <v>0</v>
      </c>
      <c r="F1703">
        <v>0</v>
      </c>
      <c r="G1703">
        <v>5000</v>
      </c>
      <c r="H1703" t="s">
        <v>16</v>
      </c>
      <c r="I1703" t="s">
        <v>3473</v>
      </c>
      <c r="J1703" t="s">
        <v>17</v>
      </c>
      <c r="K1703" t="s">
        <v>17</v>
      </c>
      <c r="L1703" t="s">
        <v>3474</v>
      </c>
      <c r="M1703" t="s">
        <v>18</v>
      </c>
      <c r="N1703">
        <v>0</v>
      </c>
    </row>
    <row r="1704" spans="1:14" x14ac:dyDescent="0.25">
      <c r="A1704" t="s">
        <v>47</v>
      </c>
      <c r="B1704" t="s">
        <v>1694</v>
      </c>
      <c r="C1704">
        <v>50000</v>
      </c>
      <c r="D1704" t="s">
        <v>16</v>
      </c>
      <c r="E1704">
        <v>0</v>
      </c>
      <c r="F1704">
        <v>0</v>
      </c>
      <c r="G1704">
        <v>50000</v>
      </c>
      <c r="H1704" t="s">
        <v>16</v>
      </c>
      <c r="I1704" t="s">
        <v>6063</v>
      </c>
      <c r="J1704" t="s">
        <v>17</v>
      </c>
      <c r="K1704" t="s">
        <v>17</v>
      </c>
      <c r="L1704" t="s">
        <v>3475</v>
      </c>
      <c r="M1704" t="s">
        <v>18</v>
      </c>
      <c r="N1704">
        <v>0</v>
      </c>
    </row>
    <row r="1705" spans="1:14" x14ac:dyDescent="0.25">
      <c r="A1705" t="s">
        <v>47</v>
      </c>
      <c r="B1705" t="s">
        <v>1697</v>
      </c>
      <c r="C1705">
        <v>23000</v>
      </c>
      <c r="D1705" t="s">
        <v>16</v>
      </c>
      <c r="E1705">
        <v>9000</v>
      </c>
      <c r="F1705">
        <v>0</v>
      </c>
      <c r="G1705">
        <v>32000</v>
      </c>
      <c r="H1705" t="s">
        <v>16</v>
      </c>
      <c r="I1705" t="s">
        <v>3476</v>
      </c>
      <c r="J1705" t="s">
        <v>3478</v>
      </c>
      <c r="K1705" t="s">
        <v>17</v>
      </c>
      <c r="L1705" t="s">
        <v>3477</v>
      </c>
      <c r="M1705" t="s">
        <v>18</v>
      </c>
      <c r="N1705">
        <v>0</v>
      </c>
    </row>
    <row r="1706" spans="1:14" x14ac:dyDescent="0.25">
      <c r="A1706" t="s">
        <v>47</v>
      </c>
      <c r="B1706" t="s">
        <v>2889</v>
      </c>
      <c r="C1706">
        <v>1000</v>
      </c>
      <c r="D1706" t="s">
        <v>16</v>
      </c>
      <c r="E1706">
        <v>0</v>
      </c>
      <c r="F1706">
        <v>0</v>
      </c>
      <c r="G1706">
        <v>1000</v>
      </c>
      <c r="H1706" t="s">
        <v>16</v>
      </c>
      <c r="I1706" t="s">
        <v>3479</v>
      </c>
      <c r="J1706" t="s">
        <v>17</v>
      </c>
      <c r="K1706" t="s">
        <v>17</v>
      </c>
      <c r="L1706" t="s">
        <v>3480</v>
      </c>
      <c r="M1706" t="s">
        <v>18</v>
      </c>
      <c r="N1706">
        <v>0</v>
      </c>
    </row>
    <row r="1707" spans="1:14" x14ac:dyDescent="0.25">
      <c r="A1707" t="s">
        <v>47</v>
      </c>
      <c r="B1707" t="s">
        <v>2890</v>
      </c>
      <c r="C1707">
        <v>6000</v>
      </c>
      <c r="D1707" t="s">
        <v>16</v>
      </c>
      <c r="E1707">
        <v>0</v>
      </c>
      <c r="F1707">
        <v>0</v>
      </c>
      <c r="G1707">
        <v>6000</v>
      </c>
      <c r="H1707" t="s">
        <v>16</v>
      </c>
      <c r="I1707" t="s">
        <v>3481</v>
      </c>
      <c r="J1707" t="s">
        <v>17</v>
      </c>
      <c r="K1707" t="s">
        <v>17</v>
      </c>
      <c r="L1707" t="s">
        <v>3482</v>
      </c>
      <c r="M1707" t="s">
        <v>18</v>
      </c>
      <c r="N1707">
        <v>0</v>
      </c>
    </row>
    <row r="1708" spans="1:14" x14ac:dyDescent="0.25">
      <c r="A1708" t="s">
        <v>47</v>
      </c>
      <c r="B1708" t="s">
        <v>2892</v>
      </c>
      <c r="C1708">
        <v>1000</v>
      </c>
      <c r="D1708" t="s">
        <v>16</v>
      </c>
      <c r="E1708">
        <v>0</v>
      </c>
      <c r="F1708">
        <v>0</v>
      </c>
      <c r="G1708">
        <v>1000</v>
      </c>
      <c r="H1708" t="s">
        <v>16</v>
      </c>
      <c r="I1708" t="s">
        <v>3483</v>
      </c>
      <c r="J1708" t="s">
        <v>17</v>
      </c>
      <c r="K1708" t="s">
        <v>17</v>
      </c>
      <c r="L1708" t="s">
        <v>3484</v>
      </c>
      <c r="M1708" t="s">
        <v>18</v>
      </c>
      <c r="N1708">
        <v>0</v>
      </c>
    </row>
    <row r="1709" spans="1:14" x14ac:dyDescent="0.25">
      <c r="A1709" t="s">
        <v>47</v>
      </c>
      <c r="B1709" t="s">
        <v>2895</v>
      </c>
      <c r="C1709">
        <v>1000</v>
      </c>
      <c r="D1709" t="s">
        <v>16</v>
      </c>
      <c r="E1709">
        <v>0</v>
      </c>
      <c r="F1709">
        <v>0</v>
      </c>
      <c r="G1709">
        <v>1000</v>
      </c>
      <c r="H1709" t="s">
        <v>16</v>
      </c>
      <c r="I1709" t="s">
        <v>3485</v>
      </c>
      <c r="J1709" t="s">
        <v>17</v>
      </c>
      <c r="K1709" t="s">
        <v>17</v>
      </c>
      <c r="L1709" t="s">
        <v>3486</v>
      </c>
      <c r="M1709" t="s">
        <v>18</v>
      </c>
      <c r="N1709">
        <v>0</v>
      </c>
    </row>
    <row r="1710" spans="1:14" x14ac:dyDescent="0.25">
      <c r="A1710" t="s">
        <v>47</v>
      </c>
      <c r="B1710" t="s">
        <v>2898</v>
      </c>
      <c r="C1710">
        <v>1000</v>
      </c>
      <c r="D1710" t="s">
        <v>16</v>
      </c>
      <c r="E1710">
        <v>0</v>
      </c>
      <c r="F1710">
        <v>0</v>
      </c>
      <c r="G1710">
        <v>1000</v>
      </c>
      <c r="H1710" t="s">
        <v>16</v>
      </c>
      <c r="I1710" t="s">
        <v>3487</v>
      </c>
      <c r="J1710" t="s">
        <v>17</v>
      </c>
      <c r="K1710" t="s">
        <v>17</v>
      </c>
      <c r="L1710" t="s">
        <v>3488</v>
      </c>
      <c r="M1710" t="s">
        <v>18</v>
      </c>
      <c r="N1710">
        <v>0</v>
      </c>
    </row>
    <row r="1711" spans="1:14" x14ac:dyDescent="0.25">
      <c r="A1711" t="s">
        <v>47</v>
      </c>
      <c r="B1711" t="s">
        <v>2734</v>
      </c>
      <c r="C1711">
        <v>4000</v>
      </c>
      <c r="D1711" t="s">
        <v>16</v>
      </c>
      <c r="E1711">
        <v>0</v>
      </c>
      <c r="F1711">
        <v>0</v>
      </c>
      <c r="G1711">
        <v>4000</v>
      </c>
      <c r="H1711" t="s">
        <v>16</v>
      </c>
      <c r="I1711" t="s">
        <v>3489</v>
      </c>
      <c r="J1711" t="s">
        <v>17</v>
      </c>
      <c r="K1711" t="s">
        <v>17</v>
      </c>
      <c r="L1711" t="s">
        <v>3490</v>
      </c>
      <c r="M1711" t="s">
        <v>18</v>
      </c>
      <c r="N1711">
        <v>0</v>
      </c>
    </row>
    <row r="1712" spans="1:14" x14ac:dyDescent="0.25">
      <c r="A1712" t="s">
        <v>47</v>
      </c>
      <c r="B1712" t="s">
        <v>2737</v>
      </c>
      <c r="C1712">
        <v>3000</v>
      </c>
      <c r="D1712" t="s">
        <v>16</v>
      </c>
      <c r="E1712">
        <v>3600</v>
      </c>
      <c r="F1712">
        <v>0</v>
      </c>
      <c r="G1712">
        <v>6600</v>
      </c>
      <c r="H1712" t="s">
        <v>16</v>
      </c>
      <c r="I1712" t="s">
        <v>3491</v>
      </c>
      <c r="J1712" t="s">
        <v>3493</v>
      </c>
      <c r="K1712" t="s">
        <v>17</v>
      </c>
      <c r="L1712" t="s">
        <v>3492</v>
      </c>
      <c r="M1712" t="s">
        <v>18</v>
      </c>
      <c r="N1712">
        <v>0</v>
      </c>
    </row>
    <row r="1713" spans="1:14" x14ac:dyDescent="0.25">
      <c r="A1713" t="s">
        <v>47</v>
      </c>
      <c r="B1713" t="s">
        <v>2740</v>
      </c>
      <c r="C1713">
        <v>1000</v>
      </c>
      <c r="D1713" t="s">
        <v>16</v>
      </c>
      <c r="E1713">
        <v>0</v>
      </c>
      <c r="F1713">
        <v>0</v>
      </c>
      <c r="G1713">
        <v>1000</v>
      </c>
      <c r="H1713" t="s">
        <v>16</v>
      </c>
      <c r="I1713" t="s">
        <v>3494</v>
      </c>
      <c r="J1713" t="s">
        <v>17</v>
      </c>
      <c r="K1713" t="s">
        <v>17</v>
      </c>
      <c r="L1713" t="s">
        <v>3496</v>
      </c>
      <c r="M1713" t="s">
        <v>18</v>
      </c>
      <c r="N1713">
        <v>0</v>
      </c>
    </row>
    <row r="1714" spans="1:14" x14ac:dyDescent="0.25">
      <c r="A1714" t="s">
        <v>47</v>
      </c>
      <c r="B1714" t="s">
        <v>1724</v>
      </c>
      <c r="C1714">
        <v>42000</v>
      </c>
      <c r="D1714" t="s">
        <v>16</v>
      </c>
      <c r="E1714">
        <v>0</v>
      </c>
      <c r="F1714">
        <v>0</v>
      </c>
      <c r="G1714">
        <v>42000</v>
      </c>
      <c r="H1714" t="s">
        <v>16</v>
      </c>
      <c r="I1714" t="s">
        <v>3495</v>
      </c>
      <c r="J1714" t="s">
        <v>17</v>
      </c>
      <c r="K1714" t="s">
        <v>17</v>
      </c>
      <c r="L1714" t="s">
        <v>3497</v>
      </c>
      <c r="M1714" t="s">
        <v>18</v>
      </c>
      <c r="N1714">
        <v>0</v>
      </c>
    </row>
    <row r="1715" spans="1:14" x14ac:dyDescent="0.25">
      <c r="A1715" t="s">
        <v>47</v>
      </c>
      <c r="B1715" t="s">
        <v>1727</v>
      </c>
      <c r="C1715">
        <v>2000</v>
      </c>
      <c r="D1715" t="s">
        <v>16</v>
      </c>
      <c r="E1715">
        <v>1500</v>
      </c>
      <c r="F1715">
        <v>0</v>
      </c>
      <c r="G1715">
        <v>3500</v>
      </c>
      <c r="H1715" t="s">
        <v>16</v>
      </c>
      <c r="I1715" t="s">
        <v>3498</v>
      </c>
      <c r="J1715" t="s">
        <v>371</v>
      </c>
      <c r="K1715" t="s">
        <v>17</v>
      </c>
      <c r="L1715" t="s">
        <v>372</v>
      </c>
      <c r="M1715" t="s">
        <v>18</v>
      </c>
      <c r="N1715">
        <v>0</v>
      </c>
    </row>
    <row r="1716" spans="1:14" x14ac:dyDescent="0.25">
      <c r="A1716" t="s">
        <v>47</v>
      </c>
      <c r="B1716" t="s">
        <v>1730</v>
      </c>
      <c r="C1716">
        <v>2000</v>
      </c>
      <c r="D1716" t="s">
        <v>16</v>
      </c>
      <c r="E1716">
        <v>0</v>
      </c>
      <c r="F1716">
        <v>0</v>
      </c>
      <c r="G1716">
        <v>2000</v>
      </c>
      <c r="H1716" t="s">
        <v>16</v>
      </c>
      <c r="I1716" t="s">
        <v>3499</v>
      </c>
      <c r="J1716" t="s">
        <v>17</v>
      </c>
      <c r="K1716" t="s">
        <v>17</v>
      </c>
      <c r="L1716" t="s">
        <v>3500</v>
      </c>
      <c r="M1716" t="s">
        <v>18</v>
      </c>
      <c r="N1716">
        <v>0</v>
      </c>
    </row>
    <row r="1717" spans="1:14" x14ac:dyDescent="0.25">
      <c r="A1717" t="s">
        <v>47</v>
      </c>
      <c r="B1717" t="s">
        <v>5765</v>
      </c>
      <c r="C1717">
        <v>7000</v>
      </c>
      <c r="D1717" t="s">
        <v>16</v>
      </c>
      <c r="E1717">
        <v>0</v>
      </c>
      <c r="F1717">
        <v>0</v>
      </c>
      <c r="G1717">
        <v>7000</v>
      </c>
      <c r="H1717" t="s">
        <v>16</v>
      </c>
      <c r="I1717" t="s">
        <v>3501</v>
      </c>
      <c r="J1717" t="s">
        <v>17</v>
      </c>
      <c r="K1717" t="s">
        <v>17</v>
      </c>
      <c r="L1717" t="s">
        <v>3503</v>
      </c>
      <c r="M1717" t="s">
        <v>18</v>
      </c>
      <c r="N1717">
        <v>0</v>
      </c>
    </row>
    <row r="1718" spans="1:14" x14ac:dyDescent="0.25">
      <c r="A1718" t="s">
        <v>47</v>
      </c>
      <c r="B1718" t="s">
        <v>5774</v>
      </c>
      <c r="C1718">
        <v>2000</v>
      </c>
      <c r="D1718" t="s">
        <v>16</v>
      </c>
      <c r="E1718">
        <v>0</v>
      </c>
      <c r="F1718">
        <v>0</v>
      </c>
      <c r="G1718">
        <v>2000</v>
      </c>
      <c r="H1718" t="s">
        <v>16</v>
      </c>
      <c r="I1718" t="s">
        <v>3502</v>
      </c>
      <c r="J1718" t="s">
        <v>17</v>
      </c>
      <c r="K1718" t="s">
        <v>17</v>
      </c>
      <c r="L1718" t="s">
        <v>3504</v>
      </c>
      <c r="M1718" t="s">
        <v>18</v>
      </c>
      <c r="N1718">
        <v>0</v>
      </c>
    </row>
    <row r="1719" spans="1:14" x14ac:dyDescent="0.25">
      <c r="A1719" t="s">
        <v>47</v>
      </c>
      <c r="B1719" t="s">
        <v>1743</v>
      </c>
      <c r="C1719">
        <v>1000</v>
      </c>
      <c r="D1719" t="s">
        <v>16</v>
      </c>
      <c r="E1719">
        <v>0</v>
      </c>
      <c r="F1719">
        <v>0</v>
      </c>
      <c r="G1719">
        <v>1000</v>
      </c>
      <c r="H1719" t="s">
        <v>16</v>
      </c>
      <c r="I1719" t="s">
        <v>3506</v>
      </c>
      <c r="J1719" t="s">
        <v>17</v>
      </c>
      <c r="K1719" t="s">
        <v>17</v>
      </c>
      <c r="L1719" t="s">
        <v>3505</v>
      </c>
      <c r="M1719" t="s">
        <v>18</v>
      </c>
      <c r="N1719">
        <v>0</v>
      </c>
    </row>
    <row r="1720" spans="1:14" x14ac:dyDescent="0.25">
      <c r="A1720" t="s">
        <v>47</v>
      </c>
      <c r="B1720" t="s">
        <v>1746</v>
      </c>
      <c r="C1720">
        <v>5500</v>
      </c>
      <c r="D1720" t="s">
        <v>16</v>
      </c>
      <c r="E1720">
        <v>2000</v>
      </c>
      <c r="F1720">
        <v>0</v>
      </c>
      <c r="G1720">
        <v>7500</v>
      </c>
      <c r="H1720" t="s">
        <v>16</v>
      </c>
      <c r="I1720" t="s">
        <v>3507</v>
      </c>
      <c r="J1720" t="s">
        <v>3508</v>
      </c>
      <c r="K1720" t="s">
        <v>17</v>
      </c>
      <c r="L1720" t="s">
        <v>3509</v>
      </c>
      <c r="M1720" t="s">
        <v>18</v>
      </c>
      <c r="N1720">
        <v>0</v>
      </c>
    </row>
    <row r="1721" spans="1:14" x14ac:dyDescent="0.25">
      <c r="A1721" t="s">
        <v>47</v>
      </c>
      <c r="B1721" t="s">
        <v>1755</v>
      </c>
      <c r="C1721">
        <v>23000</v>
      </c>
      <c r="D1721" t="s">
        <v>16</v>
      </c>
      <c r="E1721">
        <v>0</v>
      </c>
      <c r="F1721">
        <v>0</v>
      </c>
      <c r="G1721">
        <v>23000</v>
      </c>
      <c r="H1721" t="s">
        <v>16</v>
      </c>
      <c r="I1721" t="s">
        <v>3510</v>
      </c>
      <c r="J1721" t="s">
        <v>17</v>
      </c>
      <c r="K1721" t="s">
        <v>17</v>
      </c>
      <c r="L1721" t="s">
        <v>3511</v>
      </c>
      <c r="M1721" t="s">
        <v>18</v>
      </c>
      <c r="N1721">
        <v>0</v>
      </c>
    </row>
    <row r="1722" spans="1:14" x14ac:dyDescent="0.25">
      <c r="A1722" t="s">
        <v>47</v>
      </c>
      <c r="B1722" t="s">
        <v>1758</v>
      </c>
      <c r="C1722">
        <v>5000</v>
      </c>
      <c r="D1722" t="s">
        <v>16</v>
      </c>
      <c r="E1722">
        <v>0</v>
      </c>
      <c r="F1722">
        <v>0</v>
      </c>
      <c r="G1722">
        <v>5000</v>
      </c>
      <c r="H1722" t="s">
        <v>16</v>
      </c>
      <c r="I1722" t="s">
        <v>144</v>
      </c>
      <c r="J1722" t="s">
        <v>17</v>
      </c>
      <c r="K1722" t="s">
        <v>17</v>
      </c>
      <c r="L1722" t="s">
        <v>143</v>
      </c>
      <c r="M1722" t="s">
        <v>18</v>
      </c>
      <c r="N1722">
        <v>0</v>
      </c>
    </row>
    <row r="1723" spans="1:14" x14ac:dyDescent="0.25">
      <c r="A1723" t="s">
        <v>47</v>
      </c>
      <c r="B1723" t="s">
        <v>1761</v>
      </c>
      <c r="C1723">
        <v>6000</v>
      </c>
      <c r="D1723" t="s">
        <v>16</v>
      </c>
      <c r="E1723">
        <v>4500</v>
      </c>
      <c r="F1723">
        <v>0</v>
      </c>
      <c r="G1723">
        <v>10500</v>
      </c>
      <c r="H1723" t="s">
        <v>16</v>
      </c>
      <c r="I1723" t="s">
        <v>8979</v>
      </c>
      <c r="J1723" t="s">
        <v>8980</v>
      </c>
      <c r="K1723" t="s">
        <v>17</v>
      </c>
      <c r="L1723" t="s">
        <v>8981</v>
      </c>
      <c r="M1723" t="s">
        <v>18</v>
      </c>
      <c r="N1723">
        <v>0</v>
      </c>
    </row>
    <row r="1724" spans="1:14" x14ac:dyDescent="0.25">
      <c r="A1724" t="s">
        <v>47</v>
      </c>
      <c r="B1724" t="s">
        <v>100</v>
      </c>
      <c r="C1724">
        <v>3000</v>
      </c>
      <c r="D1724" t="s">
        <v>16</v>
      </c>
      <c r="E1724">
        <v>0</v>
      </c>
      <c r="F1724">
        <v>0</v>
      </c>
      <c r="G1724">
        <v>3000</v>
      </c>
      <c r="H1724" t="s">
        <v>16</v>
      </c>
      <c r="I1724" t="s">
        <v>8982</v>
      </c>
      <c r="J1724" t="s">
        <v>17</v>
      </c>
      <c r="K1724" t="s">
        <v>17</v>
      </c>
      <c r="L1724" t="s">
        <v>3512</v>
      </c>
      <c r="M1724" t="s">
        <v>18</v>
      </c>
      <c r="N1724">
        <v>0</v>
      </c>
    </row>
    <row r="1725" spans="1:14" x14ac:dyDescent="0.25">
      <c r="A1725" t="s">
        <v>47</v>
      </c>
      <c r="B1725" t="s">
        <v>1798</v>
      </c>
      <c r="C1725">
        <v>3000</v>
      </c>
      <c r="D1725" t="s">
        <v>16</v>
      </c>
      <c r="E1725">
        <v>0</v>
      </c>
      <c r="F1725">
        <v>0</v>
      </c>
      <c r="G1725">
        <v>3000</v>
      </c>
      <c r="H1725" t="s">
        <v>16</v>
      </c>
      <c r="I1725" t="s">
        <v>3513</v>
      </c>
      <c r="J1725" t="s">
        <v>17</v>
      </c>
      <c r="K1725" t="s">
        <v>17</v>
      </c>
      <c r="L1725" t="s">
        <v>330</v>
      </c>
      <c r="M1725" t="s">
        <v>18</v>
      </c>
      <c r="N1725">
        <v>0</v>
      </c>
    </row>
    <row r="1726" spans="1:14" x14ac:dyDescent="0.25">
      <c r="A1726" t="s">
        <v>47</v>
      </c>
      <c r="B1726" t="s">
        <v>1801</v>
      </c>
      <c r="C1726">
        <v>15000</v>
      </c>
      <c r="D1726" t="s">
        <v>16</v>
      </c>
      <c r="E1726">
        <v>25000</v>
      </c>
      <c r="F1726">
        <v>0</v>
      </c>
      <c r="G1726">
        <v>40000</v>
      </c>
      <c r="H1726" t="s">
        <v>16</v>
      </c>
      <c r="I1726" t="s">
        <v>329</v>
      </c>
      <c r="J1726" t="s">
        <v>3516</v>
      </c>
      <c r="K1726" t="s">
        <v>17</v>
      </c>
      <c r="L1726" t="s">
        <v>3514</v>
      </c>
      <c r="M1726" t="s">
        <v>18</v>
      </c>
      <c r="N1726">
        <v>0</v>
      </c>
    </row>
    <row r="1727" spans="1:14" x14ac:dyDescent="0.25">
      <c r="A1727" t="s">
        <v>47</v>
      </c>
      <c r="B1727" t="s">
        <v>1822</v>
      </c>
      <c r="C1727">
        <v>59250</v>
      </c>
      <c r="D1727" t="s">
        <v>16</v>
      </c>
      <c r="E1727">
        <v>0</v>
      </c>
      <c r="F1727">
        <v>0</v>
      </c>
      <c r="G1727">
        <v>59250</v>
      </c>
      <c r="H1727" t="s">
        <v>16</v>
      </c>
      <c r="I1727" t="s">
        <v>3515</v>
      </c>
      <c r="J1727" t="s">
        <v>17</v>
      </c>
      <c r="K1727" t="s">
        <v>17</v>
      </c>
      <c r="L1727" t="s">
        <v>3517</v>
      </c>
      <c r="M1727" t="s">
        <v>18</v>
      </c>
      <c r="N1727">
        <v>0</v>
      </c>
    </row>
    <row r="1728" spans="1:14" x14ac:dyDescent="0.25">
      <c r="A1728" t="s">
        <v>47</v>
      </c>
      <c r="B1728" t="s">
        <v>1825</v>
      </c>
      <c r="C1728">
        <v>7000</v>
      </c>
      <c r="D1728" t="s">
        <v>16</v>
      </c>
      <c r="E1728">
        <v>10000</v>
      </c>
      <c r="F1728">
        <v>0</v>
      </c>
      <c r="G1728">
        <v>17000</v>
      </c>
      <c r="H1728" t="s">
        <v>16</v>
      </c>
      <c r="I1728" t="s">
        <v>3518</v>
      </c>
      <c r="J1728" t="s">
        <v>3521</v>
      </c>
      <c r="K1728" t="s">
        <v>17</v>
      </c>
      <c r="L1728" t="s">
        <v>3519</v>
      </c>
      <c r="M1728" t="s">
        <v>18</v>
      </c>
      <c r="N1728">
        <v>0</v>
      </c>
    </row>
    <row r="1729" spans="1:14" x14ac:dyDescent="0.25">
      <c r="A1729" t="s">
        <v>47</v>
      </c>
      <c r="B1729" t="s">
        <v>1848</v>
      </c>
      <c r="C1729">
        <v>30200</v>
      </c>
      <c r="D1729" t="s">
        <v>16</v>
      </c>
      <c r="E1729">
        <v>0</v>
      </c>
      <c r="F1729">
        <v>0</v>
      </c>
      <c r="G1729">
        <v>30200</v>
      </c>
      <c r="H1729" t="s">
        <v>16</v>
      </c>
      <c r="I1729" t="s">
        <v>3520</v>
      </c>
      <c r="J1729" t="s">
        <v>17</v>
      </c>
      <c r="K1729" t="s">
        <v>17</v>
      </c>
      <c r="L1729" t="s">
        <v>8983</v>
      </c>
      <c r="M1729" t="s">
        <v>18</v>
      </c>
      <c r="N1729">
        <v>0</v>
      </c>
    </row>
    <row r="1730" spans="1:14" x14ac:dyDescent="0.25">
      <c r="A1730" t="s">
        <v>47</v>
      </c>
      <c r="B1730" t="s">
        <v>1854</v>
      </c>
      <c r="C1730">
        <v>15400</v>
      </c>
      <c r="D1730" t="s">
        <v>16</v>
      </c>
      <c r="E1730">
        <v>0</v>
      </c>
      <c r="F1730">
        <v>0</v>
      </c>
      <c r="G1730">
        <v>15400</v>
      </c>
      <c r="H1730" t="s">
        <v>16</v>
      </c>
      <c r="I1730" t="s">
        <v>8984</v>
      </c>
      <c r="J1730" t="s">
        <v>17</v>
      </c>
      <c r="K1730" t="s">
        <v>17</v>
      </c>
      <c r="L1730" t="s">
        <v>3522</v>
      </c>
      <c r="M1730" t="s">
        <v>18</v>
      </c>
      <c r="N1730">
        <v>0</v>
      </c>
    </row>
    <row r="1731" spans="1:14" x14ac:dyDescent="0.25">
      <c r="A1731" t="s">
        <v>47</v>
      </c>
      <c r="B1731" t="s">
        <v>1857</v>
      </c>
      <c r="C1731">
        <v>23000</v>
      </c>
      <c r="D1731" t="s">
        <v>16</v>
      </c>
      <c r="E1731">
        <v>0</v>
      </c>
      <c r="F1731">
        <v>0</v>
      </c>
      <c r="G1731">
        <v>23000</v>
      </c>
      <c r="H1731" t="s">
        <v>16</v>
      </c>
      <c r="I1731" t="s">
        <v>3524</v>
      </c>
      <c r="J1731" t="s">
        <v>17</v>
      </c>
      <c r="K1731" t="s">
        <v>17</v>
      </c>
      <c r="L1731" t="s">
        <v>3523</v>
      </c>
      <c r="M1731" t="s">
        <v>18</v>
      </c>
      <c r="N1731">
        <v>0</v>
      </c>
    </row>
    <row r="1732" spans="1:14" x14ac:dyDescent="0.25">
      <c r="A1732" t="s">
        <v>47</v>
      </c>
      <c r="B1732" t="s">
        <v>2901</v>
      </c>
      <c r="C1732">
        <v>10000</v>
      </c>
      <c r="D1732" t="s">
        <v>16</v>
      </c>
      <c r="E1732">
        <v>0</v>
      </c>
      <c r="F1732">
        <v>0</v>
      </c>
      <c r="G1732">
        <v>10000</v>
      </c>
      <c r="H1732" t="s">
        <v>16</v>
      </c>
      <c r="I1732" t="s">
        <v>6828</v>
      </c>
      <c r="J1732" t="s">
        <v>17</v>
      </c>
      <c r="K1732" t="s">
        <v>17</v>
      </c>
      <c r="L1732" t="s">
        <v>6827</v>
      </c>
      <c r="M1732" t="s">
        <v>18</v>
      </c>
      <c r="N1732">
        <v>0</v>
      </c>
    </row>
    <row r="1733" spans="1:14" x14ac:dyDescent="0.25">
      <c r="A1733" t="s">
        <v>47</v>
      </c>
      <c r="B1733" t="s">
        <v>1869</v>
      </c>
      <c r="C1733">
        <v>15250</v>
      </c>
      <c r="D1733" t="s">
        <v>16</v>
      </c>
      <c r="E1733">
        <v>13700</v>
      </c>
      <c r="F1733">
        <v>0</v>
      </c>
      <c r="G1733">
        <v>28950</v>
      </c>
      <c r="H1733" t="s">
        <v>16</v>
      </c>
      <c r="I1733" t="s">
        <v>7169</v>
      </c>
      <c r="J1733" t="s">
        <v>3526</v>
      </c>
      <c r="K1733" t="s">
        <v>17</v>
      </c>
      <c r="L1733" t="s">
        <v>3525</v>
      </c>
      <c r="M1733" t="s">
        <v>18</v>
      </c>
      <c r="N1733">
        <v>0</v>
      </c>
    </row>
    <row r="1734" spans="1:14" x14ac:dyDescent="0.25">
      <c r="A1734" t="s">
        <v>47</v>
      </c>
      <c r="B1734" t="s">
        <v>1872</v>
      </c>
      <c r="C1734">
        <v>30000</v>
      </c>
      <c r="D1734" t="s">
        <v>16</v>
      </c>
      <c r="E1734">
        <v>28000</v>
      </c>
      <c r="F1734">
        <v>0</v>
      </c>
      <c r="G1734">
        <v>58000</v>
      </c>
      <c r="H1734" t="s">
        <v>16</v>
      </c>
      <c r="I1734" t="s">
        <v>7170</v>
      </c>
      <c r="J1734" t="s">
        <v>7172</v>
      </c>
      <c r="K1734" t="s">
        <v>17</v>
      </c>
      <c r="L1734" t="s">
        <v>7171</v>
      </c>
      <c r="M1734" t="s">
        <v>18</v>
      </c>
      <c r="N1734">
        <v>0</v>
      </c>
    </row>
    <row r="1735" spans="1:14" x14ac:dyDescent="0.25">
      <c r="A1735" t="s">
        <v>47</v>
      </c>
      <c r="B1735" t="s">
        <v>1883</v>
      </c>
      <c r="C1735">
        <v>12000</v>
      </c>
      <c r="D1735" t="s">
        <v>16</v>
      </c>
      <c r="E1735">
        <v>0</v>
      </c>
      <c r="F1735">
        <v>0</v>
      </c>
      <c r="G1735">
        <v>12000</v>
      </c>
      <c r="H1735" t="s">
        <v>16</v>
      </c>
      <c r="I1735" t="s">
        <v>3529</v>
      </c>
      <c r="J1735" t="s">
        <v>17</v>
      </c>
      <c r="K1735" t="s">
        <v>17</v>
      </c>
      <c r="L1735" t="s">
        <v>403</v>
      </c>
      <c r="M1735" t="s">
        <v>18</v>
      </c>
      <c r="N1735">
        <v>0</v>
      </c>
    </row>
    <row r="1736" spans="1:14" x14ac:dyDescent="0.25">
      <c r="A1736" t="s">
        <v>47</v>
      </c>
      <c r="B1736" t="s">
        <v>1895</v>
      </c>
      <c r="C1736">
        <v>80000</v>
      </c>
      <c r="D1736" t="s">
        <v>16</v>
      </c>
      <c r="E1736">
        <v>20000</v>
      </c>
      <c r="F1736">
        <v>0</v>
      </c>
      <c r="G1736">
        <v>100000</v>
      </c>
      <c r="H1736" t="s">
        <v>16</v>
      </c>
      <c r="I1736" t="s">
        <v>402</v>
      </c>
      <c r="J1736" t="s">
        <v>361</v>
      </c>
      <c r="K1736" t="s">
        <v>17</v>
      </c>
      <c r="L1736" t="s">
        <v>362</v>
      </c>
      <c r="M1736" t="s">
        <v>18</v>
      </c>
      <c r="N1736">
        <v>0</v>
      </c>
    </row>
    <row r="1737" spans="1:14" x14ac:dyDescent="0.25">
      <c r="A1737" t="s">
        <v>47</v>
      </c>
      <c r="B1737" t="s">
        <v>1907</v>
      </c>
      <c r="C1737">
        <v>1091439.17</v>
      </c>
      <c r="D1737" t="s">
        <v>16</v>
      </c>
      <c r="E1737">
        <v>0</v>
      </c>
      <c r="F1737">
        <v>0</v>
      </c>
      <c r="G1737">
        <v>1091439.17</v>
      </c>
      <c r="H1737" t="s">
        <v>16</v>
      </c>
      <c r="I1737" t="s">
        <v>167</v>
      </c>
      <c r="J1737" t="s">
        <v>17</v>
      </c>
      <c r="K1737" t="s">
        <v>17</v>
      </c>
      <c r="L1737" t="s">
        <v>166</v>
      </c>
      <c r="M1737" t="s">
        <v>18</v>
      </c>
      <c r="N1737">
        <v>0</v>
      </c>
    </row>
    <row r="1738" spans="1:14" x14ac:dyDescent="0.25">
      <c r="A1738" t="s">
        <v>47</v>
      </c>
      <c r="B1738" t="s">
        <v>1910</v>
      </c>
      <c r="C1738">
        <v>29000</v>
      </c>
      <c r="D1738" t="s">
        <v>16</v>
      </c>
      <c r="E1738">
        <v>0</v>
      </c>
      <c r="F1738">
        <v>0</v>
      </c>
      <c r="G1738">
        <v>29000</v>
      </c>
      <c r="H1738" t="s">
        <v>16</v>
      </c>
      <c r="I1738" t="s">
        <v>3530</v>
      </c>
      <c r="J1738" t="s">
        <v>17</v>
      </c>
      <c r="K1738" t="s">
        <v>17</v>
      </c>
      <c r="L1738" t="s">
        <v>3531</v>
      </c>
      <c r="M1738" t="s">
        <v>18</v>
      </c>
      <c r="N1738">
        <v>0</v>
      </c>
    </row>
    <row r="1739" spans="1:14" x14ac:dyDescent="0.25">
      <c r="A1739" t="s">
        <v>47</v>
      </c>
      <c r="B1739" t="s">
        <v>1922</v>
      </c>
      <c r="C1739">
        <v>1000</v>
      </c>
      <c r="D1739" t="s">
        <v>16</v>
      </c>
      <c r="E1739">
        <v>0</v>
      </c>
      <c r="F1739">
        <v>0</v>
      </c>
      <c r="G1739">
        <v>1000</v>
      </c>
      <c r="H1739" t="s">
        <v>16</v>
      </c>
      <c r="I1739" t="s">
        <v>3532</v>
      </c>
      <c r="J1739" t="s">
        <v>17</v>
      </c>
      <c r="K1739" t="s">
        <v>17</v>
      </c>
      <c r="L1739" t="s">
        <v>3533</v>
      </c>
      <c r="M1739" t="s">
        <v>18</v>
      </c>
      <c r="N1739">
        <v>0</v>
      </c>
    </row>
    <row r="1740" spans="1:14" x14ac:dyDescent="0.25">
      <c r="A1740" t="s">
        <v>47</v>
      </c>
      <c r="B1740" t="s">
        <v>64</v>
      </c>
      <c r="C1740">
        <v>37600</v>
      </c>
      <c r="D1740" t="s">
        <v>16</v>
      </c>
      <c r="E1740">
        <v>7000</v>
      </c>
      <c r="F1740">
        <v>0</v>
      </c>
      <c r="G1740">
        <v>44600</v>
      </c>
      <c r="H1740" t="s">
        <v>16</v>
      </c>
      <c r="I1740" t="s">
        <v>3534</v>
      </c>
      <c r="J1740" t="s">
        <v>6065</v>
      </c>
      <c r="K1740" t="s">
        <v>17</v>
      </c>
      <c r="L1740" t="s">
        <v>6064</v>
      </c>
      <c r="M1740" t="s">
        <v>18</v>
      </c>
      <c r="N1740">
        <v>0</v>
      </c>
    </row>
    <row r="1741" spans="1:14" x14ac:dyDescent="0.25">
      <c r="A1741" t="s">
        <v>47</v>
      </c>
      <c r="B1741" t="s">
        <v>119</v>
      </c>
      <c r="C1741">
        <v>153500</v>
      </c>
      <c r="D1741" t="s">
        <v>16</v>
      </c>
      <c r="E1741">
        <v>7000</v>
      </c>
      <c r="F1741">
        <v>0</v>
      </c>
      <c r="G1741">
        <v>160500</v>
      </c>
      <c r="H1741" t="s">
        <v>16</v>
      </c>
      <c r="I1741" t="s">
        <v>3535</v>
      </c>
      <c r="J1741" t="s">
        <v>6066</v>
      </c>
      <c r="K1741" t="s">
        <v>17</v>
      </c>
      <c r="L1741" t="s">
        <v>3536</v>
      </c>
      <c r="M1741" t="s">
        <v>18</v>
      </c>
      <c r="N1741">
        <v>0</v>
      </c>
    </row>
    <row r="1742" spans="1:14" x14ac:dyDescent="0.25">
      <c r="A1742" t="s">
        <v>47</v>
      </c>
      <c r="B1742" t="s">
        <v>128</v>
      </c>
      <c r="C1742">
        <v>191000</v>
      </c>
      <c r="D1742" t="s">
        <v>16</v>
      </c>
      <c r="E1742">
        <v>0</v>
      </c>
      <c r="F1742">
        <v>0</v>
      </c>
      <c r="G1742">
        <v>191000</v>
      </c>
      <c r="H1742" t="s">
        <v>16</v>
      </c>
      <c r="I1742" t="s">
        <v>6067</v>
      </c>
      <c r="J1742" t="s">
        <v>17</v>
      </c>
      <c r="K1742" t="s">
        <v>17</v>
      </c>
      <c r="L1742" t="s">
        <v>3537</v>
      </c>
      <c r="M1742" t="s">
        <v>18</v>
      </c>
      <c r="N1742">
        <v>0</v>
      </c>
    </row>
    <row r="1743" spans="1:14" x14ac:dyDescent="0.25">
      <c r="A1743" t="s">
        <v>47</v>
      </c>
      <c r="B1743" t="s">
        <v>6826</v>
      </c>
      <c r="C1743">
        <v>10000</v>
      </c>
      <c r="D1743" t="s">
        <v>16</v>
      </c>
      <c r="E1743">
        <v>0</v>
      </c>
      <c r="F1743">
        <v>0</v>
      </c>
      <c r="G1743">
        <v>10000</v>
      </c>
      <c r="H1743" t="s">
        <v>16</v>
      </c>
      <c r="I1743" t="s">
        <v>3538</v>
      </c>
      <c r="J1743" t="s">
        <v>17</v>
      </c>
      <c r="K1743" t="s">
        <v>17</v>
      </c>
      <c r="L1743" t="s">
        <v>289</v>
      </c>
      <c r="M1743" t="s">
        <v>18</v>
      </c>
      <c r="N1743">
        <v>0</v>
      </c>
    </row>
    <row r="1744" spans="1:14" x14ac:dyDescent="0.25">
      <c r="A1744" t="s">
        <v>47</v>
      </c>
      <c r="B1744" t="s">
        <v>183</v>
      </c>
      <c r="C1744">
        <v>12200</v>
      </c>
      <c r="D1744" t="s">
        <v>16</v>
      </c>
      <c r="E1744">
        <v>0</v>
      </c>
      <c r="F1744">
        <v>0</v>
      </c>
      <c r="G1744">
        <v>12200</v>
      </c>
      <c r="H1744" t="s">
        <v>16</v>
      </c>
      <c r="I1744" t="s">
        <v>288</v>
      </c>
      <c r="J1744" t="s">
        <v>17</v>
      </c>
      <c r="K1744" t="s">
        <v>17</v>
      </c>
      <c r="L1744" t="s">
        <v>3539</v>
      </c>
      <c r="M1744" t="s">
        <v>18</v>
      </c>
      <c r="N1744">
        <v>0</v>
      </c>
    </row>
    <row r="1745" spans="1:14" x14ac:dyDescent="0.25">
      <c r="A1745" t="s">
        <v>47</v>
      </c>
      <c r="B1745" t="s">
        <v>83</v>
      </c>
      <c r="C1745">
        <v>147600</v>
      </c>
      <c r="D1745" t="s">
        <v>16</v>
      </c>
      <c r="E1745">
        <v>9000</v>
      </c>
      <c r="F1745">
        <v>0</v>
      </c>
      <c r="G1745">
        <v>156600</v>
      </c>
      <c r="H1745" t="s">
        <v>16</v>
      </c>
      <c r="I1745" t="s">
        <v>3541</v>
      </c>
      <c r="J1745" t="s">
        <v>3542</v>
      </c>
      <c r="K1745" t="s">
        <v>17</v>
      </c>
      <c r="L1745" t="s">
        <v>3540</v>
      </c>
      <c r="M1745" t="s">
        <v>18</v>
      </c>
      <c r="N1745">
        <v>0</v>
      </c>
    </row>
    <row r="1746" spans="1:14" x14ac:dyDescent="0.25">
      <c r="A1746" t="s">
        <v>47</v>
      </c>
      <c r="B1746" t="s">
        <v>1950</v>
      </c>
      <c r="C1746">
        <v>500</v>
      </c>
      <c r="D1746" t="s">
        <v>16</v>
      </c>
      <c r="E1746">
        <v>0</v>
      </c>
      <c r="F1746">
        <v>0</v>
      </c>
      <c r="G1746">
        <v>500</v>
      </c>
      <c r="H1746" t="s">
        <v>16</v>
      </c>
      <c r="I1746" t="s">
        <v>3543</v>
      </c>
      <c r="J1746" t="s">
        <v>17</v>
      </c>
      <c r="K1746" t="s">
        <v>17</v>
      </c>
      <c r="L1746" t="s">
        <v>3544</v>
      </c>
      <c r="M1746" t="s">
        <v>18</v>
      </c>
      <c r="N1746">
        <v>0</v>
      </c>
    </row>
    <row r="1747" spans="1:14" x14ac:dyDescent="0.25">
      <c r="A1747" t="s">
        <v>47</v>
      </c>
      <c r="B1747" t="s">
        <v>1954</v>
      </c>
      <c r="C1747">
        <v>22000</v>
      </c>
      <c r="D1747" t="s">
        <v>16</v>
      </c>
      <c r="E1747">
        <v>0</v>
      </c>
      <c r="F1747">
        <v>0</v>
      </c>
      <c r="G1747">
        <v>22000</v>
      </c>
      <c r="H1747" t="s">
        <v>16</v>
      </c>
      <c r="I1747" t="s">
        <v>3545</v>
      </c>
      <c r="J1747" t="s">
        <v>17</v>
      </c>
      <c r="K1747" t="s">
        <v>17</v>
      </c>
      <c r="L1747" t="s">
        <v>3546</v>
      </c>
      <c r="M1747" t="s">
        <v>18</v>
      </c>
      <c r="N1747">
        <v>0</v>
      </c>
    </row>
    <row r="1748" spans="1:14" x14ac:dyDescent="0.25">
      <c r="A1748" t="s">
        <v>47</v>
      </c>
      <c r="B1748" t="s">
        <v>142</v>
      </c>
      <c r="C1748">
        <v>75000</v>
      </c>
      <c r="D1748" t="s">
        <v>16</v>
      </c>
      <c r="E1748">
        <v>0</v>
      </c>
      <c r="F1748">
        <v>0</v>
      </c>
      <c r="G1748">
        <v>75000</v>
      </c>
      <c r="H1748" t="s">
        <v>16</v>
      </c>
      <c r="I1748" t="s">
        <v>3547</v>
      </c>
      <c r="J1748" t="s">
        <v>17</v>
      </c>
      <c r="K1748" t="s">
        <v>17</v>
      </c>
      <c r="L1748" t="s">
        <v>280</v>
      </c>
      <c r="M1748" t="s">
        <v>18</v>
      </c>
      <c r="N1748">
        <v>0</v>
      </c>
    </row>
    <row r="1749" spans="1:14" x14ac:dyDescent="0.25">
      <c r="A1749" t="s">
        <v>47</v>
      </c>
      <c r="B1749" t="s">
        <v>60</v>
      </c>
      <c r="C1749">
        <v>627.62</v>
      </c>
      <c r="D1749" t="s">
        <v>16</v>
      </c>
      <c r="E1749">
        <v>0</v>
      </c>
      <c r="F1749">
        <v>0</v>
      </c>
      <c r="G1749">
        <v>627.62</v>
      </c>
      <c r="H1749" t="s">
        <v>16</v>
      </c>
      <c r="I1749" t="s">
        <v>279</v>
      </c>
      <c r="J1749" t="s">
        <v>17</v>
      </c>
      <c r="K1749" t="s">
        <v>17</v>
      </c>
      <c r="L1749" t="s">
        <v>286</v>
      </c>
      <c r="M1749" t="s">
        <v>18</v>
      </c>
      <c r="N1749">
        <v>0</v>
      </c>
    </row>
    <row r="1750" spans="1:14" x14ac:dyDescent="0.25">
      <c r="A1750" t="s">
        <v>47</v>
      </c>
      <c r="B1750" t="s">
        <v>1962</v>
      </c>
      <c r="C1750">
        <v>4500</v>
      </c>
      <c r="D1750" t="s">
        <v>16</v>
      </c>
      <c r="E1750">
        <v>0</v>
      </c>
      <c r="F1750">
        <v>0</v>
      </c>
      <c r="G1750">
        <v>4500</v>
      </c>
      <c r="H1750" t="s">
        <v>16</v>
      </c>
      <c r="I1750" t="s">
        <v>8985</v>
      </c>
      <c r="J1750" t="s">
        <v>17</v>
      </c>
      <c r="K1750" t="s">
        <v>17</v>
      </c>
      <c r="L1750" t="s">
        <v>8986</v>
      </c>
      <c r="M1750" t="s">
        <v>18</v>
      </c>
      <c r="N1750">
        <v>0</v>
      </c>
    </row>
    <row r="1751" spans="1:14" x14ac:dyDescent="0.25">
      <c r="A1751" t="s">
        <v>47</v>
      </c>
      <c r="B1751" t="s">
        <v>369</v>
      </c>
      <c r="C1751">
        <v>12500</v>
      </c>
      <c r="D1751" t="s">
        <v>16</v>
      </c>
      <c r="E1751">
        <v>0</v>
      </c>
      <c r="F1751">
        <v>0</v>
      </c>
      <c r="G1751">
        <v>12500</v>
      </c>
      <c r="H1751" t="s">
        <v>16</v>
      </c>
      <c r="I1751" t="s">
        <v>231</v>
      </c>
      <c r="J1751" t="s">
        <v>17</v>
      </c>
      <c r="K1751" t="s">
        <v>17</v>
      </c>
      <c r="L1751" t="s">
        <v>3548</v>
      </c>
      <c r="M1751" t="s">
        <v>18</v>
      </c>
      <c r="N1751">
        <v>0</v>
      </c>
    </row>
    <row r="1752" spans="1:14" x14ac:dyDescent="0.25">
      <c r="A1752" t="s">
        <v>47</v>
      </c>
      <c r="B1752" t="s">
        <v>1961</v>
      </c>
      <c r="C1752">
        <v>8000</v>
      </c>
      <c r="D1752" t="s">
        <v>16</v>
      </c>
      <c r="E1752">
        <v>0</v>
      </c>
      <c r="F1752">
        <v>0</v>
      </c>
      <c r="G1752">
        <v>8000</v>
      </c>
      <c r="H1752" t="s">
        <v>16</v>
      </c>
      <c r="I1752" t="s">
        <v>3549</v>
      </c>
      <c r="J1752" t="s">
        <v>17</v>
      </c>
      <c r="K1752" t="s">
        <v>17</v>
      </c>
      <c r="L1752" t="s">
        <v>3550</v>
      </c>
      <c r="M1752" t="s">
        <v>18</v>
      </c>
      <c r="N1752">
        <v>0</v>
      </c>
    </row>
    <row r="1753" spans="1:14" x14ac:dyDescent="0.25">
      <c r="A1753" t="s">
        <v>47</v>
      </c>
      <c r="B1753" t="s">
        <v>1963</v>
      </c>
      <c r="C1753">
        <v>6429</v>
      </c>
      <c r="D1753" t="s">
        <v>16</v>
      </c>
      <c r="E1753">
        <v>0</v>
      </c>
      <c r="F1753">
        <v>0</v>
      </c>
      <c r="G1753">
        <v>6429</v>
      </c>
      <c r="H1753" t="s">
        <v>16</v>
      </c>
      <c r="I1753" t="s">
        <v>3551</v>
      </c>
      <c r="J1753" t="s">
        <v>17</v>
      </c>
      <c r="K1753" t="s">
        <v>17</v>
      </c>
      <c r="L1753" t="s">
        <v>3552</v>
      </c>
      <c r="M1753" t="s">
        <v>18</v>
      </c>
      <c r="N1753">
        <v>0</v>
      </c>
    </row>
    <row r="1754" spans="1:14" x14ac:dyDescent="0.25">
      <c r="A1754" t="s">
        <v>47</v>
      </c>
      <c r="B1754" t="s">
        <v>1964</v>
      </c>
      <c r="C1754">
        <v>1500</v>
      </c>
      <c r="D1754" t="s">
        <v>16</v>
      </c>
      <c r="E1754">
        <v>0</v>
      </c>
      <c r="F1754">
        <v>0</v>
      </c>
      <c r="G1754">
        <v>1500</v>
      </c>
      <c r="H1754" t="s">
        <v>16</v>
      </c>
      <c r="I1754" t="s">
        <v>3554</v>
      </c>
      <c r="J1754" t="s">
        <v>17</v>
      </c>
      <c r="K1754" t="s">
        <v>17</v>
      </c>
      <c r="L1754" t="s">
        <v>3553</v>
      </c>
      <c r="M1754" t="s">
        <v>18</v>
      </c>
      <c r="N1754">
        <v>0</v>
      </c>
    </row>
    <row r="1755" spans="1:14" x14ac:dyDescent="0.25">
      <c r="A1755" t="s">
        <v>47</v>
      </c>
      <c r="B1755" t="s">
        <v>1966</v>
      </c>
      <c r="C1755">
        <v>8500</v>
      </c>
      <c r="D1755" t="s">
        <v>16</v>
      </c>
      <c r="E1755">
        <v>0</v>
      </c>
      <c r="F1755">
        <v>0</v>
      </c>
      <c r="G1755">
        <v>8500</v>
      </c>
      <c r="H1755" t="s">
        <v>16</v>
      </c>
      <c r="I1755" t="s">
        <v>350</v>
      </c>
      <c r="J1755" t="s">
        <v>17</v>
      </c>
      <c r="K1755" t="s">
        <v>17</v>
      </c>
      <c r="L1755" t="s">
        <v>349</v>
      </c>
      <c r="M1755" t="s">
        <v>18</v>
      </c>
      <c r="N1755">
        <v>0</v>
      </c>
    </row>
    <row r="1756" spans="1:14" x14ac:dyDescent="0.25">
      <c r="A1756" t="s">
        <v>47</v>
      </c>
      <c r="B1756" t="s">
        <v>1967</v>
      </c>
      <c r="C1756">
        <v>19400</v>
      </c>
      <c r="D1756" t="s">
        <v>16</v>
      </c>
      <c r="E1756">
        <v>0</v>
      </c>
      <c r="F1756">
        <v>0</v>
      </c>
      <c r="G1756">
        <v>19400</v>
      </c>
      <c r="H1756" t="s">
        <v>16</v>
      </c>
      <c r="I1756" t="s">
        <v>8987</v>
      </c>
      <c r="J1756" t="s">
        <v>17</v>
      </c>
      <c r="K1756" t="s">
        <v>17</v>
      </c>
      <c r="L1756" t="s">
        <v>8988</v>
      </c>
      <c r="M1756" t="s">
        <v>18</v>
      </c>
      <c r="N1756">
        <v>0</v>
      </c>
    </row>
    <row r="1757" spans="1:14" x14ac:dyDescent="0.25">
      <c r="A1757" t="s">
        <v>47</v>
      </c>
      <c r="B1757" t="s">
        <v>5055</v>
      </c>
      <c r="C1757">
        <v>40000</v>
      </c>
      <c r="D1757" t="s">
        <v>16</v>
      </c>
      <c r="E1757">
        <v>0</v>
      </c>
      <c r="F1757">
        <v>0</v>
      </c>
      <c r="G1757">
        <v>40000</v>
      </c>
      <c r="H1757" t="s">
        <v>16</v>
      </c>
      <c r="I1757" t="s">
        <v>3555</v>
      </c>
      <c r="J1757" t="s">
        <v>17</v>
      </c>
      <c r="K1757" t="s">
        <v>17</v>
      </c>
      <c r="L1757" t="s">
        <v>3556</v>
      </c>
      <c r="M1757" t="s">
        <v>18</v>
      </c>
      <c r="N1757">
        <v>0</v>
      </c>
    </row>
    <row r="1758" spans="1:14" x14ac:dyDescent="0.25">
      <c r="A1758" t="s">
        <v>47</v>
      </c>
      <c r="B1758" t="s">
        <v>186</v>
      </c>
      <c r="C1758">
        <v>2000</v>
      </c>
      <c r="D1758" t="s">
        <v>16</v>
      </c>
      <c r="E1758">
        <v>0</v>
      </c>
      <c r="F1758">
        <v>0</v>
      </c>
      <c r="G1758">
        <v>2000</v>
      </c>
      <c r="H1758" t="s">
        <v>16</v>
      </c>
      <c r="I1758" t="s">
        <v>3557</v>
      </c>
      <c r="J1758" t="s">
        <v>17</v>
      </c>
      <c r="K1758" t="s">
        <v>17</v>
      </c>
      <c r="L1758" t="s">
        <v>3558</v>
      </c>
      <c r="M1758" t="s">
        <v>18</v>
      </c>
      <c r="N1758">
        <v>0</v>
      </c>
    </row>
    <row r="1759" spans="1:14" x14ac:dyDescent="0.25">
      <c r="A1759" t="s">
        <v>47</v>
      </c>
      <c r="B1759" t="s">
        <v>1985</v>
      </c>
      <c r="C1759">
        <v>7100</v>
      </c>
      <c r="D1759" t="s">
        <v>16</v>
      </c>
      <c r="E1759">
        <v>0</v>
      </c>
      <c r="F1759">
        <v>0</v>
      </c>
      <c r="G1759">
        <v>7100</v>
      </c>
      <c r="H1759" t="s">
        <v>16</v>
      </c>
      <c r="I1759" t="s">
        <v>3559</v>
      </c>
      <c r="J1759" t="s">
        <v>17</v>
      </c>
      <c r="K1759" t="s">
        <v>17</v>
      </c>
      <c r="L1759" t="s">
        <v>381</v>
      </c>
      <c r="M1759" t="s">
        <v>18</v>
      </c>
      <c r="N1759">
        <v>0</v>
      </c>
    </row>
    <row r="1760" spans="1:14" x14ac:dyDescent="0.25">
      <c r="A1760" t="s">
        <v>47</v>
      </c>
      <c r="B1760" t="s">
        <v>2009</v>
      </c>
      <c r="C1760">
        <v>500</v>
      </c>
      <c r="D1760" t="s">
        <v>16</v>
      </c>
      <c r="E1760">
        <v>0</v>
      </c>
      <c r="F1760">
        <v>0</v>
      </c>
      <c r="G1760">
        <v>500</v>
      </c>
      <c r="H1760" t="s">
        <v>16</v>
      </c>
      <c r="I1760" t="s">
        <v>380</v>
      </c>
      <c r="J1760" t="s">
        <v>17</v>
      </c>
      <c r="K1760" t="s">
        <v>17</v>
      </c>
      <c r="L1760" t="s">
        <v>214</v>
      </c>
      <c r="M1760" t="s">
        <v>18</v>
      </c>
      <c r="N1760">
        <v>0</v>
      </c>
    </row>
    <row r="1761" spans="1:14" x14ac:dyDescent="0.25">
      <c r="A1761" t="s">
        <v>47</v>
      </c>
      <c r="B1761" t="s">
        <v>2909</v>
      </c>
      <c r="C1761">
        <v>19000</v>
      </c>
      <c r="D1761" t="s">
        <v>16</v>
      </c>
      <c r="E1761">
        <v>0</v>
      </c>
      <c r="F1761">
        <v>0</v>
      </c>
      <c r="G1761">
        <v>19000</v>
      </c>
      <c r="H1761" t="s">
        <v>16</v>
      </c>
      <c r="I1761" t="s">
        <v>213</v>
      </c>
      <c r="J1761" t="s">
        <v>17</v>
      </c>
      <c r="K1761" t="s">
        <v>17</v>
      </c>
      <c r="L1761" t="s">
        <v>3560</v>
      </c>
      <c r="M1761" t="s">
        <v>18</v>
      </c>
      <c r="N1761">
        <v>0</v>
      </c>
    </row>
    <row r="1762" spans="1:14" x14ac:dyDescent="0.25">
      <c r="A1762" t="s">
        <v>47</v>
      </c>
      <c r="B1762" t="s">
        <v>2030</v>
      </c>
      <c r="C1762">
        <v>110000</v>
      </c>
      <c r="D1762" t="s">
        <v>16</v>
      </c>
      <c r="E1762">
        <v>0</v>
      </c>
      <c r="F1762">
        <v>0</v>
      </c>
      <c r="G1762">
        <v>110000</v>
      </c>
      <c r="H1762" t="s">
        <v>16</v>
      </c>
      <c r="I1762" t="s">
        <v>3562</v>
      </c>
      <c r="J1762" t="s">
        <v>17</v>
      </c>
      <c r="K1762" t="s">
        <v>17</v>
      </c>
      <c r="L1762" t="s">
        <v>3561</v>
      </c>
      <c r="M1762" t="s">
        <v>18</v>
      </c>
      <c r="N1762">
        <v>0</v>
      </c>
    </row>
    <row r="1763" spans="1:14" x14ac:dyDescent="0.25">
      <c r="A1763" t="s">
        <v>47</v>
      </c>
      <c r="B1763" t="s">
        <v>2037</v>
      </c>
      <c r="C1763">
        <v>4500</v>
      </c>
      <c r="D1763" t="s">
        <v>16</v>
      </c>
      <c r="E1763">
        <v>0</v>
      </c>
      <c r="F1763">
        <v>0</v>
      </c>
      <c r="G1763">
        <v>4500</v>
      </c>
      <c r="H1763" t="s">
        <v>16</v>
      </c>
      <c r="I1763" t="s">
        <v>117</v>
      </c>
      <c r="J1763" t="s">
        <v>17</v>
      </c>
      <c r="K1763" t="s">
        <v>17</v>
      </c>
      <c r="L1763" t="s">
        <v>116</v>
      </c>
      <c r="M1763" t="s">
        <v>18</v>
      </c>
      <c r="N1763">
        <v>0</v>
      </c>
    </row>
    <row r="1764" spans="1:14" x14ac:dyDescent="0.25">
      <c r="A1764" t="s">
        <v>47</v>
      </c>
      <c r="B1764" t="s">
        <v>328</v>
      </c>
      <c r="C1764">
        <v>6500</v>
      </c>
      <c r="D1764" t="s">
        <v>16</v>
      </c>
      <c r="E1764">
        <v>0</v>
      </c>
      <c r="F1764">
        <v>0</v>
      </c>
      <c r="G1764">
        <v>6500</v>
      </c>
      <c r="H1764" t="s">
        <v>16</v>
      </c>
      <c r="I1764" t="s">
        <v>3563</v>
      </c>
      <c r="J1764" t="s">
        <v>17</v>
      </c>
      <c r="K1764" t="s">
        <v>17</v>
      </c>
      <c r="L1764" t="s">
        <v>3564</v>
      </c>
      <c r="M1764" t="s">
        <v>18</v>
      </c>
      <c r="N1764">
        <v>0</v>
      </c>
    </row>
    <row r="1765" spans="1:14" x14ac:dyDescent="0.25">
      <c r="A1765" t="s">
        <v>47</v>
      </c>
      <c r="B1765" t="s">
        <v>2779</v>
      </c>
      <c r="C1765">
        <v>14000</v>
      </c>
      <c r="D1765" t="s">
        <v>16</v>
      </c>
      <c r="E1765">
        <v>500</v>
      </c>
      <c r="F1765">
        <v>0</v>
      </c>
      <c r="G1765">
        <v>14500</v>
      </c>
      <c r="H1765" t="s">
        <v>16</v>
      </c>
      <c r="I1765" t="s">
        <v>3565</v>
      </c>
      <c r="J1765" t="s">
        <v>327</v>
      </c>
      <c r="K1765" t="s">
        <v>17</v>
      </c>
      <c r="L1765" t="s">
        <v>3566</v>
      </c>
      <c r="M1765" t="s">
        <v>18</v>
      </c>
      <c r="N1765">
        <v>0</v>
      </c>
    </row>
    <row r="1766" spans="1:14" x14ac:dyDescent="0.25">
      <c r="A1766" t="s">
        <v>47</v>
      </c>
      <c r="B1766" t="s">
        <v>2066</v>
      </c>
      <c r="C1766">
        <v>1100</v>
      </c>
      <c r="D1766" t="s">
        <v>16</v>
      </c>
      <c r="E1766">
        <v>0</v>
      </c>
      <c r="F1766">
        <v>0</v>
      </c>
      <c r="G1766">
        <v>1100</v>
      </c>
      <c r="H1766" t="s">
        <v>16</v>
      </c>
      <c r="I1766" t="s">
        <v>326</v>
      </c>
      <c r="J1766" t="s">
        <v>17</v>
      </c>
      <c r="K1766" t="s">
        <v>17</v>
      </c>
      <c r="L1766" t="s">
        <v>3567</v>
      </c>
      <c r="M1766" t="s">
        <v>18</v>
      </c>
      <c r="N1766">
        <v>0</v>
      </c>
    </row>
    <row r="1767" spans="1:14" x14ac:dyDescent="0.25">
      <c r="A1767" t="s">
        <v>47</v>
      </c>
      <c r="B1767" t="s">
        <v>2069</v>
      </c>
      <c r="C1767">
        <v>7500</v>
      </c>
      <c r="D1767" t="s">
        <v>16</v>
      </c>
      <c r="E1767">
        <v>0</v>
      </c>
      <c r="F1767">
        <v>0</v>
      </c>
      <c r="G1767">
        <v>7500</v>
      </c>
      <c r="H1767" t="s">
        <v>16</v>
      </c>
      <c r="I1767" t="s">
        <v>3568</v>
      </c>
      <c r="J1767" t="s">
        <v>17</v>
      </c>
      <c r="K1767" t="s">
        <v>17</v>
      </c>
      <c r="L1767" t="s">
        <v>3569</v>
      </c>
      <c r="M1767" t="s">
        <v>18</v>
      </c>
      <c r="N1767">
        <v>0</v>
      </c>
    </row>
    <row r="1768" spans="1:14" x14ac:dyDescent="0.25">
      <c r="A1768" t="s">
        <v>47</v>
      </c>
      <c r="B1768" t="s">
        <v>2912</v>
      </c>
      <c r="C1768">
        <v>1000</v>
      </c>
      <c r="D1768" t="s">
        <v>16</v>
      </c>
      <c r="E1768">
        <v>0</v>
      </c>
      <c r="F1768">
        <v>0</v>
      </c>
      <c r="G1768">
        <v>1000</v>
      </c>
      <c r="H1768" t="s">
        <v>16</v>
      </c>
      <c r="I1768" t="s">
        <v>3570</v>
      </c>
      <c r="J1768" t="s">
        <v>17</v>
      </c>
      <c r="K1768" t="s">
        <v>17</v>
      </c>
      <c r="L1768" t="s">
        <v>3571</v>
      </c>
      <c r="M1768" t="s">
        <v>18</v>
      </c>
      <c r="N1768">
        <v>0</v>
      </c>
    </row>
    <row r="1769" spans="1:14" x14ac:dyDescent="0.25">
      <c r="A1769" t="s">
        <v>47</v>
      </c>
      <c r="B1769" t="s">
        <v>2147</v>
      </c>
      <c r="C1769">
        <v>90165</v>
      </c>
      <c r="D1769" t="s">
        <v>16</v>
      </c>
      <c r="E1769">
        <v>0</v>
      </c>
      <c r="F1769">
        <v>0</v>
      </c>
      <c r="G1769">
        <v>90165</v>
      </c>
      <c r="H1769" t="s">
        <v>16</v>
      </c>
      <c r="I1769" t="s">
        <v>3574</v>
      </c>
      <c r="J1769" t="s">
        <v>17</v>
      </c>
      <c r="K1769" t="s">
        <v>17</v>
      </c>
      <c r="L1769" t="s">
        <v>3576</v>
      </c>
      <c r="M1769" t="s">
        <v>18</v>
      </c>
      <c r="N1769">
        <v>0</v>
      </c>
    </row>
    <row r="1770" spans="1:14" x14ac:dyDescent="0.25">
      <c r="A1770" t="s">
        <v>47</v>
      </c>
      <c r="B1770" t="s">
        <v>2148</v>
      </c>
      <c r="C1770">
        <v>11000</v>
      </c>
      <c r="D1770" t="s">
        <v>16</v>
      </c>
      <c r="E1770">
        <v>1000</v>
      </c>
      <c r="F1770">
        <v>0</v>
      </c>
      <c r="G1770">
        <v>12000</v>
      </c>
      <c r="H1770" t="s">
        <v>16</v>
      </c>
      <c r="I1770" t="s">
        <v>3578</v>
      </c>
      <c r="J1770" t="s">
        <v>3579</v>
      </c>
      <c r="K1770" t="s">
        <v>17</v>
      </c>
      <c r="L1770" t="s">
        <v>3577</v>
      </c>
      <c r="M1770" t="s">
        <v>18</v>
      </c>
      <c r="N1770">
        <v>0</v>
      </c>
    </row>
    <row r="1771" spans="1:14" x14ac:dyDescent="0.25">
      <c r="A1771" t="s">
        <v>47</v>
      </c>
      <c r="B1771" t="s">
        <v>2149</v>
      </c>
      <c r="C1771">
        <v>6000</v>
      </c>
      <c r="D1771" t="s">
        <v>16</v>
      </c>
      <c r="E1771">
        <v>3000</v>
      </c>
      <c r="F1771">
        <v>0</v>
      </c>
      <c r="G1771">
        <v>9000</v>
      </c>
      <c r="H1771" t="s">
        <v>16</v>
      </c>
      <c r="I1771" t="s">
        <v>3581</v>
      </c>
      <c r="J1771" t="s">
        <v>3582</v>
      </c>
      <c r="K1771" t="s">
        <v>17</v>
      </c>
      <c r="L1771" t="s">
        <v>3580</v>
      </c>
      <c r="M1771" t="s">
        <v>18</v>
      </c>
      <c r="N1771">
        <v>0</v>
      </c>
    </row>
    <row r="1772" spans="1:14" x14ac:dyDescent="0.25">
      <c r="A1772" t="s">
        <v>47</v>
      </c>
      <c r="B1772" t="s">
        <v>42</v>
      </c>
      <c r="C1772">
        <v>5000</v>
      </c>
      <c r="D1772" t="s">
        <v>16</v>
      </c>
      <c r="E1772">
        <v>0</v>
      </c>
      <c r="F1772">
        <v>0</v>
      </c>
      <c r="G1772">
        <v>5000</v>
      </c>
      <c r="H1772" t="s">
        <v>16</v>
      </c>
      <c r="I1772" t="s">
        <v>3584</v>
      </c>
      <c r="J1772" t="s">
        <v>17</v>
      </c>
      <c r="K1772" t="s">
        <v>17</v>
      </c>
      <c r="L1772" t="s">
        <v>3583</v>
      </c>
      <c r="M1772" t="s">
        <v>18</v>
      </c>
      <c r="N1772">
        <v>0</v>
      </c>
    </row>
    <row r="1773" spans="1:14" x14ac:dyDescent="0.25">
      <c r="A1773" t="s">
        <v>47</v>
      </c>
      <c r="B1773" t="s">
        <v>2153</v>
      </c>
      <c r="C1773">
        <v>5000</v>
      </c>
      <c r="D1773" t="s">
        <v>16</v>
      </c>
      <c r="E1773">
        <v>1500</v>
      </c>
      <c r="F1773">
        <v>0</v>
      </c>
      <c r="G1773">
        <v>6500</v>
      </c>
      <c r="H1773" t="s">
        <v>16</v>
      </c>
      <c r="I1773" t="s">
        <v>3586</v>
      </c>
      <c r="J1773" t="s">
        <v>3587</v>
      </c>
      <c r="K1773" t="s">
        <v>17</v>
      </c>
      <c r="L1773" t="s">
        <v>3588</v>
      </c>
      <c r="M1773" t="s">
        <v>18</v>
      </c>
      <c r="N1773">
        <v>0</v>
      </c>
    </row>
    <row r="1774" spans="1:14" x14ac:dyDescent="0.25">
      <c r="A1774" t="s">
        <v>47</v>
      </c>
      <c r="B1774" t="s">
        <v>2156</v>
      </c>
      <c r="C1774">
        <v>6500</v>
      </c>
      <c r="D1774" t="s">
        <v>16</v>
      </c>
      <c r="E1774">
        <v>0</v>
      </c>
      <c r="F1774">
        <v>0</v>
      </c>
      <c r="G1774">
        <v>6500</v>
      </c>
      <c r="H1774" t="s">
        <v>16</v>
      </c>
      <c r="I1774" t="s">
        <v>3589</v>
      </c>
      <c r="J1774" t="s">
        <v>17</v>
      </c>
      <c r="K1774" t="s">
        <v>17</v>
      </c>
      <c r="L1774" t="s">
        <v>3590</v>
      </c>
      <c r="M1774" t="s">
        <v>18</v>
      </c>
      <c r="N1774">
        <v>0</v>
      </c>
    </row>
    <row r="1775" spans="1:14" x14ac:dyDescent="0.25">
      <c r="A1775" t="s">
        <v>47</v>
      </c>
      <c r="B1775" t="s">
        <v>2168</v>
      </c>
      <c r="C1775">
        <v>61000</v>
      </c>
      <c r="D1775" t="s">
        <v>16</v>
      </c>
      <c r="E1775">
        <v>10000</v>
      </c>
      <c r="F1775">
        <v>0</v>
      </c>
      <c r="G1775">
        <v>71000</v>
      </c>
      <c r="H1775" t="s">
        <v>16</v>
      </c>
      <c r="I1775" t="s">
        <v>3592</v>
      </c>
      <c r="J1775" t="s">
        <v>3593</v>
      </c>
      <c r="K1775" t="s">
        <v>17</v>
      </c>
      <c r="L1775" t="s">
        <v>3594</v>
      </c>
      <c r="M1775" t="s">
        <v>18</v>
      </c>
      <c r="N1775">
        <v>0</v>
      </c>
    </row>
    <row r="1776" spans="1:14" x14ac:dyDescent="0.25">
      <c r="A1776" t="s">
        <v>47</v>
      </c>
      <c r="B1776" t="s">
        <v>2174</v>
      </c>
      <c r="C1776">
        <v>2750</v>
      </c>
      <c r="D1776" t="s">
        <v>16</v>
      </c>
      <c r="E1776">
        <v>2000</v>
      </c>
      <c r="F1776">
        <v>0</v>
      </c>
      <c r="G1776">
        <v>4750</v>
      </c>
      <c r="H1776" t="s">
        <v>16</v>
      </c>
      <c r="I1776" t="s">
        <v>3595</v>
      </c>
      <c r="J1776" t="s">
        <v>3597</v>
      </c>
      <c r="K1776" t="s">
        <v>17</v>
      </c>
      <c r="L1776" t="s">
        <v>3596</v>
      </c>
      <c r="M1776" t="s">
        <v>18</v>
      </c>
      <c r="N1776">
        <v>0</v>
      </c>
    </row>
    <row r="1777" spans="1:14" x14ac:dyDescent="0.25">
      <c r="A1777" t="s">
        <v>47</v>
      </c>
      <c r="B1777" t="s">
        <v>2177</v>
      </c>
      <c r="C1777">
        <v>9500</v>
      </c>
      <c r="D1777" t="s">
        <v>16</v>
      </c>
      <c r="E1777">
        <v>0</v>
      </c>
      <c r="F1777">
        <v>0</v>
      </c>
      <c r="G1777">
        <v>9500</v>
      </c>
      <c r="H1777" t="s">
        <v>16</v>
      </c>
      <c r="I1777" t="s">
        <v>3599</v>
      </c>
      <c r="J1777" t="s">
        <v>17</v>
      </c>
      <c r="K1777" t="s">
        <v>17</v>
      </c>
      <c r="L1777" t="s">
        <v>3598</v>
      </c>
      <c r="M1777" t="s">
        <v>18</v>
      </c>
      <c r="N1777">
        <v>0</v>
      </c>
    </row>
    <row r="1778" spans="1:14" x14ac:dyDescent="0.25">
      <c r="A1778" t="s">
        <v>47</v>
      </c>
      <c r="B1778" t="s">
        <v>2915</v>
      </c>
      <c r="C1778">
        <v>10000</v>
      </c>
      <c r="D1778" t="s">
        <v>16</v>
      </c>
      <c r="E1778">
        <v>0</v>
      </c>
      <c r="F1778">
        <v>0</v>
      </c>
      <c r="G1778">
        <v>10000</v>
      </c>
      <c r="H1778" t="s">
        <v>16</v>
      </c>
      <c r="I1778" t="s">
        <v>3601</v>
      </c>
      <c r="J1778" t="s">
        <v>17</v>
      </c>
      <c r="K1778" t="s">
        <v>17</v>
      </c>
      <c r="L1778" t="s">
        <v>3602</v>
      </c>
      <c r="M1778" t="s">
        <v>18</v>
      </c>
      <c r="N1778">
        <v>0</v>
      </c>
    </row>
    <row r="1779" spans="1:14" x14ac:dyDescent="0.25">
      <c r="A1779" t="s">
        <v>47</v>
      </c>
      <c r="B1779" t="s">
        <v>2188</v>
      </c>
      <c r="C1779">
        <v>63000</v>
      </c>
      <c r="D1779" t="s">
        <v>16</v>
      </c>
      <c r="E1779">
        <v>6000</v>
      </c>
      <c r="F1779">
        <v>0</v>
      </c>
      <c r="G1779">
        <v>69000</v>
      </c>
      <c r="H1779" t="s">
        <v>16</v>
      </c>
      <c r="I1779" t="s">
        <v>3603</v>
      </c>
      <c r="J1779" t="s">
        <v>3606</v>
      </c>
      <c r="K1779" t="s">
        <v>17</v>
      </c>
      <c r="L1779" t="s">
        <v>3604</v>
      </c>
      <c r="M1779" t="s">
        <v>18</v>
      </c>
      <c r="N1779">
        <v>0</v>
      </c>
    </row>
    <row r="1780" spans="1:14" x14ac:dyDescent="0.25">
      <c r="A1780" t="s">
        <v>47</v>
      </c>
      <c r="B1780" t="s">
        <v>2191</v>
      </c>
      <c r="C1780">
        <v>203000</v>
      </c>
      <c r="D1780" t="s">
        <v>16</v>
      </c>
      <c r="E1780">
        <v>5000</v>
      </c>
      <c r="F1780">
        <v>0</v>
      </c>
      <c r="G1780">
        <v>208000</v>
      </c>
      <c r="H1780" t="s">
        <v>16</v>
      </c>
      <c r="I1780" t="s">
        <v>3607</v>
      </c>
      <c r="J1780" t="s">
        <v>3610</v>
      </c>
      <c r="K1780" t="s">
        <v>17</v>
      </c>
      <c r="L1780" t="s">
        <v>3609</v>
      </c>
      <c r="M1780" t="s">
        <v>18</v>
      </c>
      <c r="N1780">
        <v>0</v>
      </c>
    </row>
    <row r="1781" spans="1:14" x14ac:dyDescent="0.25">
      <c r="A1781" t="s">
        <v>47</v>
      </c>
      <c r="B1781" t="s">
        <v>2214</v>
      </c>
      <c r="C1781">
        <v>54000</v>
      </c>
      <c r="D1781" t="s">
        <v>16</v>
      </c>
      <c r="E1781">
        <v>0</v>
      </c>
      <c r="F1781">
        <v>0</v>
      </c>
      <c r="G1781">
        <v>54000</v>
      </c>
      <c r="H1781" t="s">
        <v>16</v>
      </c>
      <c r="I1781" t="s">
        <v>205</v>
      </c>
      <c r="J1781" t="s">
        <v>17</v>
      </c>
      <c r="K1781" t="s">
        <v>17</v>
      </c>
      <c r="L1781" t="s">
        <v>204</v>
      </c>
      <c r="M1781" t="s">
        <v>18</v>
      </c>
      <c r="N1781">
        <v>0</v>
      </c>
    </row>
    <row r="1782" spans="1:14" x14ac:dyDescent="0.25">
      <c r="A1782" t="s">
        <v>47</v>
      </c>
      <c r="B1782" t="s">
        <v>2226</v>
      </c>
      <c r="C1782">
        <v>200189.17</v>
      </c>
      <c r="D1782" t="s">
        <v>16</v>
      </c>
      <c r="E1782">
        <v>0</v>
      </c>
      <c r="F1782">
        <v>0</v>
      </c>
      <c r="G1782">
        <v>200189.17</v>
      </c>
      <c r="H1782" t="s">
        <v>16</v>
      </c>
      <c r="I1782" t="s">
        <v>5249</v>
      </c>
      <c r="J1782" t="s">
        <v>17</v>
      </c>
      <c r="K1782" t="s">
        <v>17</v>
      </c>
      <c r="L1782" t="s">
        <v>5250</v>
      </c>
      <c r="M1782" t="s">
        <v>18</v>
      </c>
      <c r="N1782">
        <v>0</v>
      </c>
    </row>
    <row r="1783" spans="1:14" x14ac:dyDescent="0.25">
      <c r="A1783" t="s">
        <v>47</v>
      </c>
      <c r="B1783" t="s">
        <v>2229</v>
      </c>
      <c r="C1783">
        <v>50500</v>
      </c>
      <c r="D1783" t="s">
        <v>16</v>
      </c>
      <c r="E1783">
        <v>0</v>
      </c>
      <c r="F1783">
        <v>0</v>
      </c>
      <c r="G1783">
        <v>50500</v>
      </c>
      <c r="H1783" t="s">
        <v>16</v>
      </c>
      <c r="I1783" t="s">
        <v>5251</v>
      </c>
      <c r="J1783" t="s">
        <v>17</v>
      </c>
      <c r="K1783" t="s">
        <v>17</v>
      </c>
      <c r="L1783" t="s">
        <v>5252</v>
      </c>
      <c r="M1783" t="s">
        <v>18</v>
      </c>
      <c r="N1783">
        <v>0</v>
      </c>
    </row>
    <row r="1784" spans="1:14" x14ac:dyDescent="0.25">
      <c r="A1784" t="s">
        <v>47</v>
      </c>
      <c r="B1784" t="s">
        <v>2232</v>
      </c>
      <c r="C1784">
        <v>30000</v>
      </c>
      <c r="D1784" t="s">
        <v>16</v>
      </c>
      <c r="E1784">
        <v>0</v>
      </c>
      <c r="F1784">
        <v>0</v>
      </c>
      <c r="G1784">
        <v>30000</v>
      </c>
      <c r="H1784" t="s">
        <v>16</v>
      </c>
      <c r="I1784" t="s">
        <v>6068</v>
      </c>
      <c r="J1784" t="s">
        <v>17</v>
      </c>
      <c r="K1784" t="s">
        <v>17</v>
      </c>
      <c r="L1784" t="s">
        <v>6069</v>
      </c>
      <c r="M1784" t="s">
        <v>18</v>
      </c>
      <c r="N1784">
        <v>0</v>
      </c>
    </row>
    <row r="1785" spans="1:14" x14ac:dyDescent="0.25">
      <c r="A1785" t="s">
        <v>47</v>
      </c>
      <c r="B1785" t="s">
        <v>2235</v>
      </c>
      <c r="C1785">
        <v>22000</v>
      </c>
      <c r="D1785" t="s">
        <v>16</v>
      </c>
      <c r="E1785">
        <v>0</v>
      </c>
      <c r="F1785">
        <v>0</v>
      </c>
      <c r="G1785">
        <v>22000</v>
      </c>
      <c r="H1785" t="s">
        <v>16</v>
      </c>
      <c r="I1785" t="s">
        <v>6070</v>
      </c>
      <c r="J1785" t="s">
        <v>17</v>
      </c>
      <c r="K1785" t="s">
        <v>17</v>
      </c>
      <c r="L1785" t="s">
        <v>6071</v>
      </c>
      <c r="M1785" t="s">
        <v>18</v>
      </c>
      <c r="N1785">
        <v>0</v>
      </c>
    </row>
    <row r="1786" spans="1:14" x14ac:dyDescent="0.25">
      <c r="A1786" t="s">
        <v>47</v>
      </c>
      <c r="B1786" t="s">
        <v>401</v>
      </c>
      <c r="C1786">
        <v>8000</v>
      </c>
      <c r="D1786" t="s">
        <v>16</v>
      </c>
      <c r="E1786">
        <v>2500</v>
      </c>
      <c r="F1786">
        <v>0</v>
      </c>
      <c r="G1786">
        <v>10500</v>
      </c>
      <c r="H1786" t="s">
        <v>16</v>
      </c>
      <c r="I1786" t="s">
        <v>6072</v>
      </c>
      <c r="J1786" t="s">
        <v>6074</v>
      </c>
      <c r="K1786" t="s">
        <v>17</v>
      </c>
      <c r="L1786" t="s">
        <v>6073</v>
      </c>
      <c r="M1786" t="s">
        <v>18</v>
      </c>
      <c r="N1786">
        <v>0</v>
      </c>
    </row>
    <row r="1787" spans="1:14" x14ac:dyDescent="0.25">
      <c r="A1787" t="s">
        <v>47</v>
      </c>
      <c r="B1787" t="s">
        <v>360</v>
      </c>
      <c r="C1787">
        <v>49000</v>
      </c>
      <c r="D1787" t="s">
        <v>16</v>
      </c>
      <c r="E1787">
        <v>0</v>
      </c>
      <c r="F1787">
        <v>0</v>
      </c>
      <c r="G1787">
        <v>49000</v>
      </c>
      <c r="H1787" t="s">
        <v>16</v>
      </c>
      <c r="I1787" t="s">
        <v>6075</v>
      </c>
      <c r="J1787" t="s">
        <v>17</v>
      </c>
      <c r="K1787" t="s">
        <v>17</v>
      </c>
      <c r="L1787" t="s">
        <v>5075</v>
      </c>
      <c r="M1787" t="s">
        <v>18</v>
      </c>
      <c r="N1787">
        <v>0</v>
      </c>
    </row>
    <row r="1788" spans="1:14" x14ac:dyDescent="0.25">
      <c r="A1788" t="s">
        <v>47</v>
      </c>
      <c r="B1788" t="s">
        <v>2245</v>
      </c>
      <c r="C1788">
        <v>164000</v>
      </c>
      <c r="D1788" t="s">
        <v>16</v>
      </c>
      <c r="E1788">
        <v>3000</v>
      </c>
      <c r="F1788">
        <v>0</v>
      </c>
      <c r="G1788">
        <v>167000</v>
      </c>
      <c r="H1788" t="s">
        <v>16</v>
      </c>
      <c r="I1788" t="s">
        <v>5074</v>
      </c>
      <c r="J1788" t="s">
        <v>5254</v>
      </c>
      <c r="K1788" t="s">
        <v>17</v>
      </c>
      <c r="L1788" t="s">
        <v>5253</v>
      </c>
      <c r="M1788" t="s">
        <v>18</v>
      </c>
      <c r="N1788">
        <v>0</v>
      </c>
    </row>
    <row r="1789" spans="1:14" x14ac:dyDescent="0.25">
      <c r="A1789" t="s">
        <v>47</v>
      </c>
      <c r="B1789" t="s">
        <v>165</v>
      </c>
      <c r="C1789">
        <v>128000</v>
      </c>
      <c r="D1789" t="s">
        <v>16</v>
      </c>
      <c r="E1789">
        <v>0</v>
      </c>
      <c r="F1789">
        <v>0</v>
      </c>
      <c r="G1789">
        <v>128000</v>
      </c>
      <c r="H1789" t="s">
        <v>16</v>
      </c>
      <c r="I1789" t="s">
        <v>5255</v>
      </c>
      <c r="J1789" t="s">
        <v>17</v>
      </c>
      <c r="K1789" t="s">
        <v>17</v>
      </c>
      <c r="L1789" t="s">
        <v>5256</v>
      </c>
      <c r="M1789" t="s">
        <v>18</v>
      </c>
      <c r="N1789">
        <v>0</v>
      </c>
    </row>
    <row r="1790" spans="1:14" x14ac:dyDescent="0.25">
      <c r="A1790" t="s">
        <v>47</v>
      </c>
      <c r="B1790" t="s">
        <v>103</v>
      </c>
      <c r="C1790">
        <v>13000</v>
      </c>
      <c r="D1790" t="s">
        <v>16</v>
      </c>
      <c r="E1790">
        <v>1500</v>
      </c>
      <c r="F1790">
        <v>0</v>
      </c>
      <c r="G1790">
        <v>14500</v>
      </c>
      <c r="H1790" t="s">
        <v>16</v>
      </c>
      <c r="I1790" t="s">
        <v>5257</v>
      </c>
      <c r="J1790" t="s">
        <v>5259</v>
      </c>
      <c r="K1790" t="s">
        <v>17</v>
      </c>
      <c r="L1790" t="s">
        <v>5258</v>
      </c>
      <c r="M1790" t="s">
        <v>18</v>
      </c>
      <c r="N1790">
        <v>0</v>
      </c>
    </row>
    <row r="1791" spans="1:14" x14ac:dyDescent="0.25">
      <c r="A1791" t="s">
        <v>47</v>
      </c>
      <c r="B1791" t="s">
        <v>2252</v>
      </c>
      <c r="C1791">
        <v>68520</v>
      </c>
      <c r="D1791" t="s">
        <v>16</v>
      </c>
      <c r="E1791">
        <v>0</v>
      </c>
      <c r="F1791">
        <v>0</v>
      </c>
      <c r="G1791">
        <v>68520</v>
      </c>
      <c r="H1791" t="s">
        <v>16</v>
      </c>
      <c r="I1791" t="s">
        <v>5260</v>
      </c>
      <c r="J1791" t="s">
        <v>17</v>
      </c>
      <c r="K1791" t="s">
        <v>17</v>
      </c>
      <c r="L1791" t="s">
        <v>5261</v>
      </c>
      <c r="M1791" t="s">
        <v>18</v>
      </c>
      <c r="N1791">
        <v>0</v>
      </c>
    </row>
    <row r="1792" spans="1:14" x14ac:dyDescent="0.25">
      <c r="A1792" t="s">
        <v>47</v>
      </c>
      <c r="B1792" t="s">
        <v>2258</v>
      </c>
      <c r="C1792">
        <v>311394</v>
      </c>
      <c r="D1792" t="s">
        <v>16</v>
      </c>
      <c r="E1792">
        <v>0</v>
      </c>
      <c r="F1792">
        <v>0</v>
      </c>
      <c r="G1792">
        <v>311394</v>
      </c>
      <c r="H1792" t="s">
        <v>16</v>
      </c>
      <c r="I1792" t="s">
        <v>5262</v>
      </c>
      <c r="J1792" t="s">
        <v>17</v>
      </c>
      <c r="K1792" t="s">
        <v>17</v>
      </c>
      <c r="L1792" t="s">
        <v>5108</v>
      </c>
      <c r="M1792" t="s">
        <v>18</v>
      </c>
      <c r="N1792">
        <v>0</v>
      </c>
    </row>
    <row r="1793" spans="1:14" x14ac:dyDescent="0.25">
      <c r="A1793" t="s">
        <v>47</v>
      </c>
      <c r="B1793" t="s">
        <v>2272</v>
      </c>
      <c r="C1793">
        <v>14000</v>
      </c>
      <c r="D1793" t="s">
        <v>16</v>
      </c>
      <c r="E1793">
        <v>0</v>
      </c>
      <c r="F1793">
        <v>0</v>
      </c>
      <c r="G1793">
        <v>14000</v>
      </c>
      <c r="H1793" t="s">
        <v>16</v>
      </c>
      <c r="I1793" t="s">
        <v>5107</v>
      </c>
      <c r="J1793" t="s">
        <v>17</v>
      </c>
      <c r="K1793" t="s">
        <v>17</v>
      </c>
      <c r="L1793" t="s">
        <v>5095</v>
      </c>
      <c r="M1793" t="s">
        <v>18</v>
      </c>
      <c r="N1793">
        <v>0</v>
      </c>
    </row>
    <row r="1794" spans="1:14" x14ac:dyDescent="0.25">
      <c r="A1794" t="s">
        <v>47</v>
      </c>
      <c r="B1794" t="s">
        <v>319</v>
      </c>
      <c r="C1794">
        <v>43000</v>
      </c>
      <c r="D1794" t="s">
        <v>16</v>
      </c>
      <c r="E1794">
        <v>0</v>
      </c>
      <c r="F1794">
        <v>0</v>
      </c>
      <c r="G1794">
        <v>43000</v>
      </c>
      <c r="H1794" t="s">
        <v>16</v>
      </c>
      <c r="I1794" t="s">
        <v>5094</v>
      </c>
      <c r="J1794" t="s">
        <v>17</v>
      </c>
      <c r="K1794" t="s">
        <v>17</v>
      </c>
      <c r="L1794" t="s">
        <v>5263</v>
      </c>
      <c r="M1794" t="s">
        <v>18</v>
      </c>
      <c r="N1794">
        <v>0</v>
      </c>
    </row>
    <row r="1795" spans="1:14" x14ac:dyDescent="0.25">
      <c r="A1795" t="s">
        <v>47</v>
      </c>
      <c r="B1795" t="s">
        <v>287</v>
      </c>
      <c r="C1795">
        <v>140000</v>
      </c>
      <c r="D1795" t="s">
        <v>16</v>
      </c>
      <c r="E1795">
        <v>0</v>
      </c>
      <c r="F1795">
        <v>0</v>
      </c>
      <c r="G1795">
        <v>140000</v>
      </c>
      <c r="H1795" t="s">
        <v>16</v>
      </c>
      <c r="I1795" t="s">
        <v>5264</v>
      </c>
      <c r="J1795" t="s">
        <v>17</v>
      </c>
      <c r="K1795" t="s">
        <v>17</v>
      </c>
      <c r="L1795" t="s">
        <v>3617</v>
      </c>
      <c r="M1795" t="s">
        <v>18</v>
      </c>
      <c r="N1795">
        <v>0</v>
      </c>
    </row>
    <row r="1796" spans="1:14" x14ac:dyDescent="0.25">
      <c r="A1796" t="s">
        <v>47</v>
      </c>
      <c r="B1796" t="s">
        <v>2295</v>
      </c>
      <c r="C1796">
        <v>14000</v>
      </c>
      <c r="D1796" t="s">
        <v>16</v>
      </c>
      <c r="E1796">
        <v>8000</v>
      </c>
      <c r="F1796">
        <v>0</v>
      </c>
      <c r="G1796">
        <v>22000</v>
      </c>
      <c r="H1796" t="s">
        <v>16</v>
      </c>
      <c r="I1796" t="s">
        <v>5265</v>
      </c>
      <c r="J1796" t="s">
        <v>5267</v>
      </c>
      <c r="K1796" t="s">
        <v>17</v>
      </c>
      <c r="L1796" t="s">
        <v>5266</v>
      </c>
      <c r="M1796" t="s">
        <v>18</v>
      </c>
      <c r="N1796">
        <v>0</v>
      </c>
    </row>
    <row r="1797" spans="1:14" x14ac:dyDescent="0.25">
      <c r="A1797" t="s">
        <v>47</v>
      </c>
      <c r="B1797" t="s">
        <v>2297</v>
      </c>
      <c r="C1797">
        <v>11000</v>
      </c>
      <c r="D1797" t="s">
        <v>16</v>
      </c>
      <c r="E1797">
        <v>6000</v>
      </c>
      <c r="F1797">
        <v>0</v>
      </c>
      <c r="G1797">
        <v>17000</v>
      </c>
      <c r="H1797" t="s">
        <v>16</v>
      </c>
      <c r="I1797" t="s">
        <v>5268</v>
      </c>
      <c r="J1797" t="s">
        <v>5269</v>
      </c>
      <c r="K1797" t="s">
        <v>17</v>
      </c>
      <c r="L1797" t="s">
        <v>5270</v>
      </c>
      <c r="M1797" t="s">
        <v>18</v>
      </c>
      <c r="N1797">
        <v>0</v>
      </c>
    </row>
    <row r="1798" spans="1:14" x14ac:dyDescent="0.25">
      <c r="A1798" t="s">
        <v>47</v>
      </c>
      <c r="B1798" t="s">
        <v>2300</v>
      </c>
      <c r="C1798">
        <v>1000</v>
      </c>
      <c r="D1798" t="s">
        <v>16</v>
      </c>
      <c r="E1798">
        <v>0</v>
      </c>
      <c r="F1798">
        <v>0</v>
      </c>
      <c r="G1798">
        <v>1000</v>
      </c>
      <c r="H1798" t="s">
        <v>16</v>
      </c>
      <c r="I1798" t="s">
        <v>5271</v>
      </c>
      <c r="J1798" t="s">
        <v>17</v>
      </c>
      <c r="K1798" t="s">
        <v>17</v>
      </c>
      <c r="L1798" t="s">
        <v>5272</v>
      </c>
      <c r="M1798" t="s">
        <v>18</v>
      </c>
      <c r="N1798">
        <v>0</v>
      </c>
    </row>
    <row r="1799" spans="1:14" x14ac:dyDescent="0.25">
      <c r="A1799" t="s">
        <v>47</v>
      </c>
      <c r="B1799" t="s">
        <v>2303</v>
      </c>
      <c r="C1799">
        <v>15000</v>
      </c>
      <c r="D1799" t="s">
        <v>16</v>
      </c>
      <c r="E1799">
        <v>1000</v>
      </c>
      <c r="F1799">
        <v>0</v>
      </c>
      <c r="G1799">
        <v>16000</v>
      </c>
      <c r="H1799" t="s">
        <v>16</v>
      </c>
      <c r="I1799" t="s">
        <v>5273</v>
      </c>
      <c r="J1799" t="s">
        <v>5275</v>
      </c>
      <c r="K1799" t="s">
        <v>17</v>
      </c>
      <c r="L1799" t="s">
        <v>5274</v>
      </c>
      <c r="M1799" t="s">
        <v>18</v>
      </c>
      <c r="N1799">
        <v>0</v>
      </c>
    </row>
    <row r="1800" spans="1:14" x14ac:dyDescent="0.25">
      <c r="A1800" t="s">
        <v>47</v>
      </c>
      <c r="B1800" t="s">
        <v>320</v>
      </c>
      <c r="C1800">
        <v>20000</v>
      </c>
      <c r="D1800" t="s">
        <v>16</v>
      </c>
      <c r="E1800">
        <v>0</v>
      </c>
      <c r="F1800">
        <v>0</v>
      </c>
      <c r="G1800">
        <v>20000</v>
      </c>
      <c r="H1800" t="s">
        <v>16</v>
      </c>
      <c r="I1800" t="s">
        <v>5279</v>
      </c>
      <c r="J1800" t="s">
        <v>17</v>
      </c>
      <c r="K1800" t="s">
        <v>17</v>
      </c>
      <c r="L1800" t="s">
        <v>5278</v>
      </c>
      <c r="M1800" t="s">
        <v>18</v>
      </c>
      <c r="N1800">
        <v>0</v>
      </c>
    </row>
    <row r="1801" spans="1:14" x14ac:dyDescent="0.25">
      <c r="A1801" t="s">
        <v>47</v>
      </c>
      <c r="B1801" t="s">
        <v>2332</v>
      </c>
      <c r="C1801">
        <v>7000</v>
      </c>
      <c r="D1801" t="s">
        <v>16</v>
      </c>
      <c r="E1801">
        <v>0</v>
      </c>
      <c r="F1801">
        <v>0</v>
      </c>
      <c r="G1801">
        <v>7000</v>
      </c>
      <c r="H1801" t="s">
        <v>16</v>
      </c>
      <c r="I1801" t="s">
        <v>5280</v>
      </c>
      <c r="J1801" t="s">
        <v>17</v>
      </c>
      <c r="K1801" t="s">
        <v>17</v>
      </c>
      <c r="L1801" t="s">
        <v>5282</v>
      </c>
      <c r="M1801" t="s">
        <v>18</v>
      </c>
      <c r="N1801">
        <v>0</v>
      </c>
    </row>
    <row r="1802" spans="1:14" x14ac:dyDescent="0.25">
      <c r="A1802" t="s">
        <v>47</v>
      </c>
      <c r="B1802" t="s">
        <v>2355</v>
      </c>
      <c r="C1802">
        <v>4000</v>
      </c>
      <c r="D1802" t="s">
        <v>16</v>
      </c>
      <c r="E1802">
        <v>0</v>
      </c>
      <c r="F1802">
        <v>0</v>
      </c>
      <c r="G1802">
        <v>4000</v>
      </c>
      <c r="H1802" t="s">
        <v>16</v>
      </c>
      <c r="I1802" t="s">
        <v>5281</v>
      </c>
      <c r="J1802" t="s">
        <v>17</v>
      </c>
      <c r="K1802" t="s">
        <v>17</v>
      </c>
      <c r="L1802" t="s">
        <v>5283</v>
      </c>
      <c r="M1802" t="s">
        <v>18</v>
      </c>
      <c r="N1802">
        <v>0</v>
      </c>
    </row>
    <row r="1803" spans="1:14" x14ac:dyDescent="0.25">
      <c r="A1803" t="s">
        <v>47</v>
      </c>
      <c r="B1803" t="s">
        <v>2381</v>
      </c>
      <c r="C1803">
        <v>16000</v>
      </c>
      <c r="D1803" t="s">
        <v>16</v>
      </c>
      <c r="E1803">
        <v>0</v>
      </c>
      <c r="F1803">
        <v>0</v>
      </c>
      <c r="G1803">
        <v>16000</v>
      </c>
      <c r="H1803" t="s">
        <v>16</v>
      </c>
      <c r="I1803" t="s">
        <v>3618</v>
      </c>
      <c r="J1803" t="s">
        <v>17</v>
      </c>
      <c r="K1803" t="s">
        <v>17</v>
      </c>
      <c r="L1803" t="s">
        <v>5081</v>
      </c>
      <c r="M1803" t="s">
        <v>18</v>
      </c>
      <c r="N1803">
        <v>0</v>
      </c>
    </row>
    <row r="1804" spans="1:14" x14ac:dyDescent="0.25">
      <c r="A1804" t="s">
        <v>47</v>
      </c>
      <c r="B1804" t="s">
        <v>2390</v>
      </c>
      <c r="C1804">
        <v>22000</v>
      </c>
      <c r="D1804" t="s">
        <v>16</v>
      </c>
      <c r="E1804">
        <v>0</v>
      </c>
      <c r="F1804">
        <v>0</v>
      </c>
      <c r="G1804">
        <v>22000</v>
      </c>
      <c r="H1804" t="s">
        <v>16</v>
      </c>
      <c r="I1804" t="s">
        <v>5080</v>
      </c>
      <c r="J1804" t="s">
        <v>17</v>
      </c>
      <c r="K1804" t="s">
        <v>17</v>
      </c>
      <c r="L1804" t="s">
        <v>5284</v>
      </c>
      <c r="M1804" t="s">
        <v>18</v>
      </c>
      <c r="N1804">
        <v>0</v>
      </c>
    </row>
    <row r="1805" spans="1:14" x14ac:dyDescent="0.25">
      <c r="A1805" t="s">
        <v>47</v>
      </c>
      <c r="B1805" t="s">
        <v>2393</v>
      </c>
      <c r="C1805">
        <v>17000</v>
      </c>
      <c r="D1805" t="s">
        <v>16</v>
      </c>
      <c r="E1805">
        <v>0</v>
      </c>
      <c r="F1805">
        <v>0</v>
      </c>
      <c r="G1805">
        <v>17000</v>
      </c>
      <c r="H1805" t="s">
        <v>16</v>
      </c>
      <c r="I1805" t="s">
        <v>5286</v>
      </c>
      <c r="J1805" t="s">
        <v>17</v>
      </c>
      <c r="K1805" t="s">
        <v>17</v>
      </c>
      <c r="L1805" t="s">
        <v>5285</v>
      </c>
      <c r="M1805" t="s">
        <v>18</v>
      </c>
      <c r="N1805">
        <v>0</v>
      </c>
    </row>
    <row r="1806" spans="1:14" x14ac:dyDescent="0.25">
      <c r="A1806" t="s">
        <v>47</v>
      </c>
      <c r="B1806" t="s">
        <v>2397</v>
      </c>
      <c r="C1806">
        <v>9000</v>
      </c>
      <c r="D1806" t="s">
        <v>16</v>
      </c>
      <c r="E1806">
        <v>0</v>
      </c>
      <c r="F1806">
        <v>0</v>
      </c>
      <c r="G1806">
        <v>9000</v>
      </c>
      <c r="H1806" t="s">
        <v>16</v>
      </c>
      <c r="I1806" t="s">
        <v>3619</v>
      </c>
      <c r="J1806" t="s">
        <v>17</v>
      </c>
      <c r="K1806" t="s">
        <v>17</v>
      </c>
      <c r="L1806" t="s">
        <v>3620</v>
      </c>
      <c r="M1806" t="s">
        <v>18</v>
      </c>
      <c r="N1806">
        <v>0</v>
      </c>
    </row>
    <row r="1807" spans="1:14" x14ac:dyDescent="0.25">
      <c r="A1807" t="s">
        <v>47</v>
      </c>
      <c r="B1807" t="s">
        <v>2401</v>
      </c>
      <c r="C1807">
        <v>26000</v>
      </c>
      <c r="D1807" t="s">
        <v>16</v>
      </c>
      <c r="E1807">
        <v>10000</v>
      </c>
      <c r="F1807">
        <v>0</v>
      </c>
      <c r="G1807">
        <v>36000</v>
      </c>
      <c r="H1807" t="s">
        <v>16</v>
      </c>
      <c r="I1807" t="s">
        <v>5287</v>
      </c>
      <c r="J1807" t="s">
        <v>5289</v>
      </c>
      <c r="K1807" t="s">
        <v>17</v>
      </c>
      <c r="L1807" t="s">
        <v>5288</v>
      </c>
      <c r="M1807" t="s">
        <v>18</v>
      </c>
      <c r="N1807">
        <v>0</v>
      </c>
    </row>
    <row r="1808" spans="1:14" x14ac:dyDescent="0.25">
      <c r="A1808" t="s">
        <v>47</v>
      </c>
      <c r="B1808" t="s">
        <v>285</v>
      </c>
      <c r="C1808">
        <v>60</v>
      </c>
      <c r="D1808" t="s">
        <v>16</v>
      </c>
      <c r="E1808">
        <v>0</v>
      </c>
      <c r="F1808">
        <v>0</v>
      </c>
      <c r="G1808">
        <v>60</v>
      </c>
      <c r="H1808" t="s">
        <v>16</v>
      </c>
      <c r="I1808" t="s">
        <v>5290</v>
      </c>
      <c r="J1808" t="s">
        <v>17</v>
      </c>
      <c r="K1808" t="s">
        <v>17</v>
      </c>
      <c r="L1808" t="s">
        <v>5291</v>
      </c>
      <c r="M1808" t="s">
        <v>18</v>
      </c>
      <c r="N1808">
        <v>0</v>
      </c>
    </row>
    <row r="1809" spans="1:14" x14ac:dyDescent="0.25">
      <c r="A1809" t="s">
        <v>47</v>
      </c>
      <c r="B1809" t="s">
        <v>2925</v>
      </c>
      <c r="C1809">
        <v>600000</v>
      </c>
      <c r="D1809" t="s">
        <v>16</v>
      </c>
      <c r="E1809">
        <v>0</v>
      </c>
      <c r="F1809">
        <v>0</v>
      </c>
      <c r="G1809">
        <v>600000</v>
      </c>
      <c r="H1809" t="s">
        <v>16</v>
      </c>
      <c r="I1809" t="s">
        <v>3621</v>
      </c>
      <c r="J1809" t="s">
        <v>17</v>
      </c>
      <c r="K1809" t="s">
        <v>17</v>
      </c>
      <c r="L1809" t="s">
        <v>3623</v>
      </c>
      <c r="M1809" t="s">
        <v>18</v>
      </c>
      <c r="N1809">
        <v>0</v>
      </c>
    </row>
    <row r="1810" spans="1:14" x14ac:dyDescent="0.25">
      <c r="A1810" t="s">
        <v>47</v>
      </c>
      <c r="B1810" t="s">
        <v>95</v>
      </c>
      <c r="C1810">
        <v>140000</v>
      </c>
      <c r="D1810" t="s">
        <v>16</v>
      </c>
      <c r="E1810">
        <v>4500</v>
      </c>
      <c r="F1810">
        <v>0</v>
      </c>
      <c r="G1810">
        <v>144500</v>
      </c>
      <c r="H1810" t="s">
        <v>16</v>
      </c>
      <c r="I1810" t="s">
        <v>3622</v>
      </c>
      <c r="J1810" t="s">
        <v>5293</v>
      </c>
      <c r="K1810" t="s">
        <v>17</v>
      </c>
      <c r="L1810" t="s">
        <v>5292</v>
      </c>
      <c r="M1810" t="s">
        <v>18</v>
      </c>
      <c r="N1810">
        <v>0</v>
      </c>
    </row>
    <row r="1811" spans="1:14" x14ac:dyDescent="0.25">
      <c r="A1811" t="s">
        <v>47</v>
      </c>
      <c r="B1811" t="s">
        <v>2411</v>
      </c>
      <c r="C1811">
        <v>9000</v>
      </c>
      <c r="D1811" t="s">
        <v>16</v>
      </c>
      <c r="E1811">
        <v>200</v>
      </c>
      <c r="F1811">
        <v>0</v>
      </c>
      <c r="G1811">
        <v>9200</v>
      </c>
      <c r="H1811" t="s">
        <v>16</v>
      </c>
      <c r="I1811" t="s">
        <v>5294</v>
      </c>
      <c r="J1811" t="s">
        <v>5296</v>
      </c>
      <c r="K1811" t="s">
        <v>17</v>
      </c>
      <c r="L1811" t="s">
        <v>5295</v>
      </c>
      <c r="M1811" t="s">
        <v>18</v>
      </c>
      <c r="N1811">
        <v>0</v>
      </c>
    </row>
    <row r="1812" spans="1:14" x14ac:dyDescent="0.25">
      <c r="A1812" t="s">
        <v>47</v>
      </c>
      <c r="B1812" t="s">
        <v>2414</v>
      </c>
      <c r="C1812">
        <v>2000</v>
      </c>
      <c r="D1812" t="s">
        <v>16</v>
      </c>
      <c r="E1812">
        <v>1500</v>
      </c>
      <c r="F1812">
        <v>0</v>
      </c>
      <c r="G1812">
        <v>3500</v>
      </c>
      <c r="H1812" t="s">
        <v>16</v>
      </c>
      <c r="I1812" t="s">
        <v>5297</v>
      </c>
      <c r="J1812" t="s">
        <v>3626</v>
      </c>
      <c r="K1812" t="s">
        <v>17</v>
      </c>
      <c r="L1812" t="s">
        <v>3624</v>
      </c>
      <c r="M1812" t="s">
        <v>18</v>
      </c>
      <c r="N1812">
        <v>0</v>
      </c>
    </row>
    <row r="1813" spans="1:14" x14ac:dyDescent="0.25">
      <c r="A1813" t="s">
        <v>47</v>
      </c>
      <c r="B1813" t="s">
        <v>2417</v>
      </c>
      <c r="C1813">
        <v>1500</v>
      </c>
      <c r="D1813" t="s">
        <v>16</v>
      </c>
      <c r="E1813">
        <v>1000</v>
      </c>
      <c r="F1813">
        <v>0</v>
      </c>
      <c r="G1813">
        <v>2500</v>
      </c>
      <c r="H1813" t="s">
        <v>16</v>
      </c>
      <c r="I1813" t="s">
        <v>3625</v>
      </c>
      <c r="J1813" t="s">
        <v>5299</v>
      </c>
      <c r="K1813" t="s">
        <v>17</v>
      </c>
      <c r="L1813" t="s">
        <v>5298</v>
      </c>
      <c r="M1813" t="s">
        <v>18</v>
      </c>
      <c r="N1813">
        <v>0</v>
      </c>
    </row>
    <row r="1814" spans="1:14" x14ac:dyDescent="0.25">
      <c r="A1814" t="s">
        <v>47</v>
      </c>
      <c r="B1814" t="s">
        <v>2423</v>
      </c>
      <c r="C1814">
        <v>1500</v>
      </c>
      <c r="D1814" t="s">
        <v>16</v>
      </c>
      <c r="E1814">
        <v>0</v>
      </c>
      <c r="F1814">
        <v>0</v>
      </c>
      <c r="G1814">
        <v>1500</v>
      </c>
      <c r="H1814" t="s">
        <v>16</v>
      </c>
      <c r="I1814" t="s">
        <v>5300</v>
      </c>
      <c r="J1814" t="s">
        <v>17</v>
      </c>
      <c r="K1814" t="s">
        <v>17</v>
      </c>
      <c r="L1814" t="s">
        <v>5301</v>
      </c>
      <c r="M1814" t="s">
        <v>18</v>
      </c>
      <c r="N1814">
        <v>0</v>
      </c>
    </row>
    <row r="1815" spans="1:14" x14ac:dyDescent="0.25">
      <c r="A1815" t="s">
        <v>47</v>
      </c>
      <c r="B1815" t="s">
        <v>2441</v>
      </c>
      <c r="C1815">
        <v>1200</v>
      </c>
      <c r="D1815" t="s">
        <v>16</v>
      </c>
      <c r="E1815">
        <v>0</v>
      </c>
      <c r="F1815">
        <v>0</v>
      </c>
      <c r="G1815">
        <v>1200</v>
      </c>
      <c r="H1815" t="s">
        <v>16</v>
      </c>
      <c r="I1815" t="s">
        <v>5302</v>
      </c>
      <c r="J1815" t="s">
        <v>17</v>
      </c>
      <c r="K1815" t="s">
        <v>17</v>
      </c>
      <c r="L1815" t="s">
        <v>5303</v>
      </c>
      <c r="M1815" t="s">
        <v>18</v>
      </c>
      <c r="N1815">
        <v>0</v>
      </c>
    </row>
    <row r="1816" spans="1:14" x14ac:dyDescent="0.25">
      <c r="A1816" t="s">
        <v>47</v>
      </c>
      <c r="B1816" t="s">
        <v>2459</v>
      </c>
      <c r="C1816">
        <v>2000</v>
      </c>
      <c r="D1816" t="s">
        <v>16</v>
      </c>
      <c r="E1816">
        <v>0</v>
      </c>
      <c r="F1816">
        <v>0</v>
      </c>
      <c r="G1816">
        <v>2000</v>
      </c>
      <c r="H1816" t="s">
        <v>16</v>
      </c>
      <c r="I1816" t="s">
        <v>3627</v>
      </c>
      <c r="J1816" t="s">
        <v>17</v>
      </c>
      <c r="K1816" t="s">
        <v>17</v>
      </c>
      <c r="L1816" t="s">
        <v>3629</v>
      </c>
      <c r="M1816" t="s">
        <v>18</v>
      </c>
      <c r="N1816">
        <v>0</v>
      </c>
    </row>
    <row r="1817" spans="1:14" x14ac:dyDescent="0.25">
      <c r="A1817" t="s">
        <v>47</v>
      </c>
      <c r="B1817" t="s">
        <v>5727</v>
      </c>
      <c r="C1817">
        <v>25000</v>
      </c>
      <c r="D1817" t="s">
        <v>16</v>
      </c>
      <c r="E1817">
        <v>13300</v>
      </c>
      <c r="F1817">
        <v>0</v>
      </c>
      <c r="G1817">
        <v>38300</v>
      </c>
      <c r="H1817" t="s">
        <v>16</v>
      </c>
      <c r="I1817" t="s">
        <v>3628</v>
      </c>
      <c r="J1817" t="s">
        <v>5305</v>
      </c>
      <c r="K1817" t="s">
        <v>17</v>
      </c>
      <c r="L1817" t="s">
        <v>5304</v>
      </c>
      <c r="M1817" t="s">
        <v>18</v>
      </c>
      <c r="N1817">
        <v>0</v>
      </c>
    </row>
    <row r="1818" spans="1:14" x14ac:dyDescent="0.25">
      <c r="A1818" t="s">
        <v>47</v>
      </c>
      <c r="B1818" t="s">
        <v>5066</v>
      </c>
      <c r="C1818">
        <v>40000</v>
      </c>
      <c r="D1818" t="s">
        <v>16</v>
      </c>
      <c r="E1818">
        <v>0</v>
      </c>
      <c r="F1818">
        <v>0</v>
      </c>
      <c r="G1818">
        <v>40000</v>
      </c>
      <c r="H1818" t="s">
        <v>16</v>
      </c>
      <c r="I1818" t="s">
        <v>5306</v>
      </c>
      <c r="J1818" t="s">
        <v>17</v>
      </c>
      <c r="K1818" t="s">
        <v>17</v>
      </c>
      <c r="L1818" t="s">
        <v>5307</v>
      </c>
      <c r="M1818" t="s">
        <v>18</v>
      </c>
      <c r="N1818">
        <v>0</v>
      </c>
    </row>
    <row r="1819" spans="1:14" x14ac:dyDescent="0.25">
      <c r="A1819" t="s">
        <v>47</v>
      </c>
      <c r="B1819" t="s">
        <v>73</v>
      </c>
      <c r="C1819">
        <v>139500</v>
      </c>
      <c r="D1819" t="s">
        <v>16</v>
      </c>
      <c r="E1819">
        <v>0</v>
      </c>
      <c r="F1819">
        <v>0</v>
      </c>
      <c r="G1819">
        <v>139500</v>
      </c>
      <c r="H1819" t="s">
        <v>16</v>
      </c>
      <c r="I1819" t="s">
        <v>5308</v>
      </c>
      <c r="J1819" t="s">
        <v>17</v>
      </c>
      <c r="K1819" t="s">
        <v>17</v>
      </c>
      <c r="L1819" t="s">
        <v>5309</v>
      </c>
      <c r="M1819" t="s">
        <v>18</v>
      </c>
      <c r="N1819">
        <v>0</v>
      </c>
    </row>
    <row r="1820" spans="1:14" x14ac:dyDescent="0.25">
      <c r="A1820" t="s">
        <v>47</v>
      </c>
      <c r="B1820" t="s">
        <v>393</v>
      </c>
      <c r="C1820">
        <v>106394</v>
      </c>
      <c r="D1820" t="s">
        <v>16</v>
      </c>
      <c r="E1820">
        <v>0</v>
      </c>
      <c r="F1820">
        <v>0</v>
      </c>
      <c r="G1820">
        <v>106394</v>
      </c>
      <c r="H1820" t="s">
        <v>16</v>
      </c>
      <c r="I1820" t="s">
        <v>5310</v>
      </c>
      <c r="J1820" t="s">
        <v>17</v>
      </c>
      <c r="K1820" t="s">
        <v>17</v>
      </c>
      <c r="L1820" t="s">
        <v>3630</v>
      </c>
      <c r="M1820" t="s">
        <v>18</v>
      </c>
      <c r="N1820">
        <v>0</v>
      </c>
    </row>
    <row r="1821" spans="1:14" x14ac:dyDescent="0.25">
      <c r="A1821" t="s">
        <v>47</v>
      </c>
      <c r="B1821" t="s">
        <v>6790</v>
      </c>
      <c r="C1821">
        <v>50000</v>
      </c>
      <c r="D1821" t="s">
        <v>16</v>
      </c>
      <c r="E1821">
        <v>0</v>
      </c>
      <c r="F1821">
        <v>0</v>
      </c>
      <c r="G1821">
        <v>50000</v>
      </c>
      <c r="H1821" t="s">
        <v>16</v>
      </c>
      <c r="I1821" t="s">
        <v>3633</v>
      </c>
      <c r="J1821" t="s">
        <v>17</v>
      </c>
      <c r="K1821" t="s">
        <v>17</v>
      </c>
      <c r="L1821" t="s">
        <v>3632</v>
      </c>
      <c r="M1821" t="s">
        <v>18</v>
      </c>
      <c r="N1821">
        <v>0</v>
      </c>
    </row>
    <row r="1822" spans="1:14" x14ac:dyDescent="0.25">
      <c r="A1822" t="s">
        <v>47</v>
      </c>
      <c r="B1822" t="s">
        <v>36</v>
      </c>
      <c r="C1822">
        <v>42000</v>
      </c>
      <c r="D1822" t="s">
        <v>16</v>
      </c>
      <c r="E1822">
        <v>0</v>
      </c>
      <c r="F1822">
        <v>0</v>
      </c>
      <c r="G1822">
        <v>42000</v>
      </c>
      <c r="H1822" t="s">
        <v>16</v>
      </c>
      <c r="I1822" t="s">
        <v>3631</v>
      </c>
      <c r="J1822" t="s">
        <v>17</v>
      </c>
      <c r="K1822" t="s">
        <v>17</v>
      </c>
      <c r="L1822" t="s">
        <v>6942</v>
      </c>
      <c r="M1822" t="s">
        <v>18</v>
      </c>
      <c r="N1822">
        <v>0</v>
      </c>
    </row>
    <row r="1823" spans="1:14" x14ac:dyDescent="0.25">
      <c r="A1823" t="s">
        <v>47</v>
      </c>
      <c r="B1823" t="s">
        <v>2562</v>
      </c>
      <c r="C1823">
        <v>100000</v>
      </c>
      <c r="D1823" t="s">
        <v>16</v>
      </c>
      <c r="E1823">
        <v>0</v>
      </c>
      <c r="F1823">
        <v>0</v>
      </c>
      <c r="G1823">
        <v>100000</v>
      </c>
      <c r="H1823" t="s">
        <v>16</v>
      </c>
      <c r="I1823" t="s">
        <v>7173</v>
      </c>
      <c r="J1823" t="s">
        <v>17</v>
      </c>
      <c r="K1823" t="s">
        <v>17</v>
      </c>
      <c r="L1823" t="s">
        <v>7175</v>
      </c>
      <c r="M1823" t="s">
        <v>18</v>
      </c>
      <c r="N1823">
        <v>0</v>
      </c>
    </row>
    <row r="1824" spans="1:14" x14ac:dyDescent="0.25">
      <c r="A1824" t="s">
        <v>47</v>
      </c>
      <c r="B1824" t="s">
        <v>2565</v>
      </c>
      <c r="C1824">
        <v>35000</v>
      </c>
      <c r="D1824" t="s">
        <v>16</v>
      </c>
      <c r="E1824">
        <v>0</v>
      </c>
      <c r="F1824">
        <v>0</v>
      </c>
      <c r="G1824">
        <v>35000</v>
      </c>
      <c r="H1824" t="s">
        <v>16</v>
      </c>
      <c r="I1824" t="s">
        <v>7174</v>
      </c>
      <c r="J1824" t="s">
        <v>17</v>
      </c>
      <c r="K1824" t="s">
        <v>17</v>
      </c>
      <c r="L1824" t="s">
        <v>8989</v>
      </c>
      <c r="M1824" t="s">
        <v>18</v>
      </c>
      <c r="N1824">
        <v>0</v>
      </c>
    </row>
    <row r="1825" spans="1:14" x14ac:dyDescent="0.25">
      <c r="A1825" t="s">
        <v>47</v>
      </c>
      <c r="B1825" t="s">
        <v>2568</v>
      </c>
      <c r="C1825">
        <v>268393.56</v>
      </c>
      <c r="D1825" t="s">
        <v>16</v>
      </c>
      <c r="E1825">
        <v>0</v>
      </c>
      <c r="F1825">
        <v>0</v>
      </c>
      <c r="G1825">
        <v>268393.56</v>
      </c>
      <c r="H1825" t="s">
        <v>16</v>
      </c>
      <c r="I1825" t="s">
        <v>8990</v>
      </c>
      <c r="J1825" t="s">
        <v>17</v>
      </c>
      <c r="K1825" t="s">
        <v>17</v>
      </c>
      <c r="L1825" t="s">
        <v>5311</v>
      </c>
      <c r="M1825" t="s">
        <v>18</v>
      </c>
      <c r="N1825">
        <v>0</v>
      </c>
    </row>
    <row r="1826" spans="1:14" x14ac:dyDescent="0.25">
      <c r="A1826" t="s">
        <v>47</v>
      </c>
      <c r="B1826" t="s">
        <v>2581</v>
      </c>
      <c r="C1826">
        <v>78300</v>
      </c>
      <c r="D1826" t="s">
        <v>16</v>
      </c>
      <c r="E1826">
        <v>8000</v>
      </c>
      <c r="F1826">
        <v>0</v>
      </c>
      <c r="G1826">
        <v>86300</v>
      </c>
      <c r="H1826" t="s">
        <v>16</v>
      </c>
      <c r="I1826" t="s">
        <v>3634</v>
      </c>
      <c r="J1826" t="s">
        <v>8991</v>
      </c>
      <c r="K1826" t="s">
        <v>17</v>
      </c>
      <c r="L1826" t="s">
        <v>8992</v>
      </c>
      <c r="M1826" t="s">
        <v>18</v>
      </c>
      <c r="N1826">
        <v>0</v>
      </c>
    </row>
    <row r="1827" spans="1:14" x14ac:dyDescent="0.25">
      <c r="A1827" t="s">
        <v>47</v>
      </c>
      <c r="B1827" t="s">
        <v>2584</v>
      </c>
      <c r="C1827">
        <v>42000</v>
      </c>
      <c r="D1827" t="s">
        <v>16</v>
      </c>
      <c r="E1827">
        <v>10000</v>
      </c>
      <c r="F1827">
        <v>0</v>
      </c>
      <c r="G1827">
        <v>52000</v>
      </c>
      <c r="H1827" t="s">
        <v>16</v>
      </c>
      <c r="I1827" t="s">
        <v>5121</v>
      </c>
      <c r="J1827" t="s">
        <v>5114</v>
      </c>
      <c r="K1827" t="s">
        <v>17</v>
      </c>
      <c r="L1827" t="s">
        <v>5120</v>
      </c>
      <c r="M1827" t="s">
        <v>18</v>
      </c>
      <c r="N1827">
        <v>0</v>
      </c>
    </row>
    <row r="1828" spans="1:14" x14ac:dyDescent="0.25">
      <c r="A1828" t="s">
        <v>47</v>
      </c>
      <c r="B1828" t="s">
        <v>124</v>
      </c>
      <c r="C1828">
        <v>4500</v>
      </c>
      <c r="D1828" t="s">
        <v>16</v>
      </c>
      <c r="E1828">
        <v>0</v>
      </c>
      <c r="F1828">
        <v>0</v>
      </c>
      <c r="G1828">
        <v>4500</v>
      </c>
      <c r="H1828" t="s">
        <v>16</v>
      </c>
      <c r="I1828" t="s">
        <v>5113</v>
      </c>
      <c r="J1828" t="s">
        <v>17</v>
      </c>
      <c r="K1828" t="s">
        <v>17</v>
      </c>
      <c r="L1828" t="s">
        <v>5312</v>
      </c>
      <c r="M1828" t="s">
        <v>18</v>
      </c>
      <c r="N1828">
        <v>0</v>
      </c>
    </row>
    <row r="1829" spans="1:14" x14ac:dyDescent="0.25">
      <c r="A1829" t="s">
        <v>47</v>
      </c>
      <c r="B1829" t="s">
        <v>2589</v>
      </c>
      <c r="C1829">
        <v>115000</v>
      </c>
      <c r="D1829" t="s">
        <v>16</v>
      </c>
      <c r="E1829">
        <v>0</v>
      </c>
      <c r="F1829">
        <v>0</v>
      </c>
      <c r="G1829">
        <v>115000</v>
      </c>
      <c r="H1829" t="s">
        <v>16</v>
      </c>
      <c r="I1829" t="s">
        <v>5313</v>
      </c>
      <c r="J1829" t="s">
        <v>17</v>
      </c>
      <c r="K1829" t="s">
        <v>17</v>
      </c>
      <c r="L1829" t="s">
        <v>6871</v>
      </c>
      <c r="M1829" t="s">
        <v>18</v>
      </c>
      <c r="N1829">
        <v>0</v>
      </c>
    </row>
    <row r="1830" spans="1:14" x14ac:dyDescent="0.25">
      <c r="A1830" t="s">
        <v>47</v>
      </c>
      <c r="B1830" t="s">
        <v>2592</v>
      </c>
      <c r="C1830">
        <v>7800</v>
      </c>
      <c r="D1830" t="s">
        <v>16</v>
      </c>
      <c r="E1830">
        <v>0</v>
      </c>
      <c r="F1830">
        <v>0</v>
      </c>
      <c r="G1830">
        <v>7800</v>
      </c>
      <c r="H1830" t="s">
        <v>16</v>
      </c>
      <c r="I1830" t="s">
        <v>6870</v>
      </c>
      <c r="J1830" t="s">
        <v>17</v>
      </c>
      <c r="K1830" t="s">
        <v>17</v>
      </c>
      <c r="L1830" t="s">
        <v>3635</v>
      </c>
      <c r="M1830" t="s">
        <v>18</v>
      </c>
      <c r="N1830">
        <v>0</v>
      </c>
    </row>
    <row r="1831" spans="1:14" x14ac:dyDescent="0.25">
      <c r="A1831" t="s">
        <v>47</v>
      </c>
      <c r="B1831" t="s">
        <v>2607</v>
      </c>
      <c r="C1831">
        <v>8500</v>
      </c>
      <c r="D1831" t="s">
        <v>16</v>
      </c>
      <c r="E1831">
        <v>0</v>
      </c>
      <c r="F1831">
        <v>0</v>
      </c>
      <c r="G1831">
        <v>8500</v>
      </c>
      <c r="H1831" t="s">
        <v>16</v>
      </c>
      <c r="I1831" t="s">
        <v>5314</v>
      </c>
      <c r="J1831" t="s">
        <v>17</v>
      </c>
      <c r="K1831" t="s">
        <v>17</v>
      </c>
      <c r="L1831" t="s">
        <v>6906</v>
      </c>
      <c r="M1831" t="s">
        <v>18</v>
      </c>
      <c r="N1831">
        <v>0</v>
      </c>
    </row>
    <row r="1832" spans="1:14" x14ac:dyDescent="0.25">
      <c r="A1832" t="s">
        <v>47</v>
      </c>
      <c r="B1832" t="s">
        <v>2610</v>
      </c>
      <c r="C1832">
        <v>3000</v>
      </c>
      <c r="D1832" t="s">
        <v>16</v>
      </c>
      <c r="E1832">
        <v>0</v>
      </c>
      <c r="F1832">
        <v>0</v>
      </c>
      <c r="G1832">
        <v>3000</v>
      </c>
      <c r="H1832" t="s">
        <v>16</v>
      </c>
      <c r="I1832" t="s">
        <v>6905</v>
      </c>
      <c r="J1832" t="s">
        <v>17</v>
      </c>
      <c r="K1832" t="s">
        <v>17</v>
      </c>
      <c r="L1832" t="s">
        <v>7176</v>
      </c>
      <c r="M1832" t="s">
        <v>18</v>
      </c>
      <c r="N1832">
        <v>0</v>
      </c>
    </row>
    <row r="1833" spans="1:14" x14ac:dyDescent="0.25">
      <c r="A1833" t="s">
        <v>47</v>
      </c>
      <c r="B1833" t="s">
        <v>2613</v>
      </c>
      <c r="C1833">
        <v>7000</v>
      </c>
      <c r="D1833" t="s">
        <v>16</v>
      </c>
      <c r="E1833">
        <v>0</v>
      </c>
      <c r="F1833">
        <v>0</v>
      </c>
      <c r="G1833">
        <v>7000</v>
      </c>
      <c r="H1833" t="s">
        <v>16</v>
      </c>
      <c r="I1833" t="s">
        <v>7178</v>
      </c>
      <c r="J1833" t="s">
        <v>17</v>
      </c>
      <c r="K1833" t="s">
        <v>17</v>
      </c>
      <c r="L1833" t="s">
        <v>7177</v>
      </c>
      <c r="M1833" t="s">
        <v>18</v>
      </c>
      <c r="N1833">
        <v>0</v>
      </c>
    </row>
    <row r="1834" spans="1:14" x14ac:dyDescent="0.25">
      <c r="A1834" t="s">
        <v>47</v>
      </c>
      <c r="B1834" t="s">
        <v>115</v>
      </c>
      <c r="C1834">
        <v>664845.72</v>
      </c>
      <c r="D1834" t="s">
        <v>16</v>
      </c>
      <c r="E1834">
        <v>0</v>
      </c>
      <c r="F1834">
        <v>0</v>
      </c>
      <c r="G1834">
        <v>664845.72</v>
      </c>
      <c r="H1834" t="s">
        <v>16</v>
      </c>
      <c r="I1834" t="s">
        <v>7179</v>
      </c>
      <c r="J1834" t="s">
        <v>17</v>
      </c>
      <c r="K1834" t="s">
        <v>17</v>
      </c>
      <c r="L1834" t="s">
        <v>3637</v>
      </c>
      <c r="M1834" t="s">
        <v>18</v>
      </c>
      <c r="N1834">
        <v>0</v>
      </c>
    </row>
    <row r="1835" spans="1:14" x14ac:dyDescent="0.25">
      <c r="A1835" t="s">
        <v>47</v>
      </c>
      <c r="B1835" t="s">
        <v>2623</v>
      </c>
      <c r="C1835">
        <v>57000</v>
      </c>
      <c r="D1835" t="s">
        <v>16</v>
      </c>
      <c r="E1835">
        <v>0</v>
      </c>
      <c r="F1835">
        <v>0</v>
      </c>
      <c r="G1835">
        <v>57000</v>
      </c>
      <c r="H1835" t="s">
        <v>16</v>
      </c>
      <c r="I1835" t="s">
        <v>3636</v>
      </c>
      <c r="J1835" t="s">
        <v>17</v>
      </c>
      <c r="K1835" t="s">
        <v>17</v>
      </c>
      <c r="L1835" t="s">
        <v>5315</v>
      </c>
      <c r="M1835" t="s">
        <v>18</v>
      </c>
      <c r="N1835">
        <v>0</v>
      </c>
    </row>
    <row r="1836" spans="1:14" x14ac:dyDescent="0.25">
      <c r="A1836" t="s">
        <v>47</v>
      </c>
      <c r="B1836" t="s">
        <v>2626</v>
      </c>
      <c r="C1836">
        <v>11000</v>
      </c>
      <c r="D1836" t="s">
        <v>16</v>
      </c>
      <c r="E1836">
        <v>0</v>
      </c>
      <c r="F1836">
        <v>0</v>
      </c>
      <c r="G1836">
        <v>11000</v>
      </c>
      <c r="H1836" t="s">
        <v>16</v>
      </c>
      <c r="I1836" t="s">
        <v>5086</v>
      </c>
      <c r="J1836" t="s">
        <v>17</v>
      </c>
      <c r="K1836" t="s">
        <v>17</v>
      </c>
      <c r="L1836" t="s">
        <v>5085</v>
      </c>
      <c r="M1836" t="s">
        <v>18</v>
      </c>
      <c r="N1836">
        <v>0</v>
      </c>
    </row>
    <row r="1837" spans="1:14" x14ac:dyDescent="0.25">
      <c r="A1837" t="s">
        <v>47</v>
      </c>
      <c r="B1837" t="s">
        <v>2632</v>
      </c>
      <c r="C1837">
        <v>56000</v>
      </c>
      <c r="D1837" t="s">
        <v>16</v>
      </c>
      <c r="E1837">
        <v>0</v>
      </c>
      <c r="F1837">
        <v>0</v>
      </c>
      <c r="G1837">
        <v>56000</v>
      </c>
      <c r="H1837" t="s">
        <v>16</v>
      </c>
      <c r="I1837" t="s">
        <v>3638</v>
      </c>
      <c r="J1837" t="s">
        <v>17</v>
      </c>
      <c r="K1837" t="s">
        <v>17</v>
      </c>
      <c r="L1837" t="s">
        <v>3639</v>
      </c>
      <c r="M1837" t="s">
        <v>18</v>
      </c>
      <c r="N1837">
        <v>0</v>
      </c>
    </row>
    <row r="1838" spans="1:14" x14ac:dyDescent="0.25">
      <c r="A1838" t="s">
        <v>47</v>
      </c>
      <c r="B1838" t="s">
        <v>272</v>
      </c>
      <c r="C1838">
        <v>46000</v>
      </c>
      <c r="D1838" t="s">
        <v>16</v>
      </c>
      <c r="E1838">
        <v>0</v>
      </c>
      <c r="F1838">
        <v>0</v>
      </c>
      <c r="G1838">
        <v>46000</v>
      </c>
      <c r="H1838" t="s">
        <v>16</v>
      </c>
      <c r="I1838" t="s">
        <v>3640</v>
      </c>
      <c r="J1838" t="s">
        <v>17</v>
      </c>
      <c r="K1838" t="s">
        <v>17</v>
      </c>
      <c r="L1838" t="s">
        <v>3641</v>
      </c>
      <c r="M1838" t="s">
        <v>18</v>
      </c>
      <c r="N1838">
        <v>0</v>
      </c>
    </row>
    <row r="1839" spans="1:14" x14ac:dyDescent="0.25">
      <c r="A1839" t="s">
        <v>47</v>
      </c>
      <c r="B1839" t="s">
        <v>325</v>
      </c>
      <c r="C1839">
        <v>1200</v>
      </c>
      <c r="D1839" t="s">
        <v>16</v>
      </c>
      <c r="E1839">
        <v>0</v>
      </c>
      <c r="F1839">
        <v>0</v>
      </c>
      <c r="G1839">
        <v>1200</v>
      </c>
      <c r="H1839" t="s">
        <v>16</v>
      </c>
      <c r="I1839" t="s">
        <v>3642</v>
      </c>
      <c r="J1839" t="s">
        <v>17</v>
      </c>
      <c r="K1839" t="s">
        <v>17</v>
      </c>
      <c r="L1839" t="s">
        <v>3643</v>
      </c>
      <c r="M1839" t="s">
        <v>18</v>
      </c>
      <c r="N1839">
        <v>0</v>
      </c>
    </row>
    <row r="1840" spans="1:14" x14ac:dyDescent="0.25">
      <c r="A1840" t="s">
        <v>47</v>
      </c>
      <c r="B1840" t="s">
        <v>87</v>
      </c>
      <c r="C1840">
        <v>11400</v>
      </c>
      <c r="D1840" t="s">
        <v>16</v>
      </c>
      <c r="E1840">
        <v>0</v>
      </c>
      <c r="F1840">
        <v>0</v>
      </c>
      <c r="G1840">
        <v>11400</v>
      </c>
      <c r="H1840" t="s">
        <v>16</v>
      </c>
      <c r="I1840" t="s">
        <v>5316</v>
      </c>
      <c r="J1840" t="s">
        <v>17</v>
      </c>
      <c r="K1840" t="s">
        <v>17</v>
      </c>
      <c r="L1840" t="s">
        <v>5317</v>
      </c>
      <c r="M1840" t="s">
        <v>18</v>
      </c>
      <c r="N1840">
        <v>0</v>
      </c>
    </row>
    <row r="1841" spans="1:14" x14ac:dyDescent="0.25">
      <c r="A1841" t="s">
        <v>47</v>
      </c>
      <c r="B1841" t="s">
        <v>2641</v>
      </c>
      <c r="C1841">
        <v>181200</v>
      </c>
      <c r="D1841" t="s">
        <v>16</v>
      </c>
      <c r="E1841">
        <v>0</v>
      </c>
      <c r="F1841">
        <v>0</v>
      </c>
      <c r="G1841">
        <v>181200</v>
      </c>
      <c r="H1841" t="s">
        <v>16</v>
      </c>
      <c r="I1841" t="s">
        <v>5318</v>
      </c>
      <c r="J1841" t="s">
        <v>17</v>
      </c>
      <c r="K1841" t="s">
        <v>17</v>
      </c>
      <c r="L1841" t="s">
        <v>5089</v>
      </c>
      <c r="M1841" t="s">
        <v>18</v>
      </c>
      <c r="N1841">
        <v>0</v>
      </c>
    </row>
    <row r="1842" spans="1:14" x14ac:dyDescent="0.25">
      <c r="A1842" t="s">
        <v>47</v>
      </c>
      <c r="B1842" t="s">
        <v>199</v>
      </c>
      <c r="C1842">
        <v>9900</v>
      </c>
      <c r="D1842" t="s">
        <v>16</v>
      </c>
      <c r="E1842">
        <v>2500</v>
      </c>
      <c r="F1842">
        <v>0</v>
      </c>
      <c r="G1842">
        <v>12400</v>
      </c>
      <c r="H1842" t="s">
        <v>16</v>
      </c>
      <c r="I1842" t="s">
        <v>5088</v>
      </c>
      <c r="J1842" t="s">
        <v>8993</v>
      </c>
      <c r="K1842" t="s">
        <v>17</v>
      </c>
      <c r="L1842" t="s">
        <v>5115</v>
      </c>
      <c r="M1842" t="s">
        <v>18</v>
      </c>
      <c r="N1842">
        <v>0</v>
      </c>
    </row>
    <row r="1843" spans="1:14" x14ac:dyDescent="0.25">
      <c r="A1843" t="s">
        <v>47</v>
      </c>
      <c r="B1843" t="s">
        <v>2646</v>
      </c>
      <c r="C1843">
        <v>7700</v>
      </c>
      <c r="D1843" t="s">
        <v>16</v>
      </c>
      <c r="E1843">
        <v>0</v>
      </c>
      <c r="F1843">
        <v>0</v>
      </c>
      <c r="G1843">
        <v>7700</v>
      </c>
      <c r="H1843" t="s">
        <v>16</v>
      </c>
      <c r="I1843" t="s">
        <v>8994</v>
      </c>
      <c r="J1843" t="s">
        <v>17</v>
      </c>
      <c r="K1843" t="s">
        <v>17</v>
      </c>
      <c r="L1843" t="s">
        <v>8995</v>
      </c>
      <c r="M1843" t="s">
        <v>18</v>
      </c>
      <c r="N1843">
        <v>0</v>
      </c>
    </row>
    <row r="1844" spans="1:14" x14ac:dyDescent="0.25">
      <c r="A1844" t="s">
        <v>47</v>
      </c>
      <c r="B1844" t="s">
        <v>5073</v>
      </c>
      <c r="C1844">
        <v>37750</v>
      </c>
      <c r="D1844" t="s">
        <v>16</v>
      </c>
      <c r="E1844">
        <v>0</v>
      </c>
      <c r="F1844">
        <v>0</v>
      </c>
      <c r="G1844">
        <v>37750</v>
      </c>
      <c r="H1844" t="s">
        <v>16</v>
      </c>
      <c r="I1844" t="s">
        <v>8996</v>
      </c>
      <c r="J1844" t="s">
        <v>17</v>
      </c>
      <c r="K1844" t="s">
        <v>17</v>
      </c>
      <c r="L1844" t="s">
        <v>8997</v>
      </c>
      <c r="M1844" t="s">
        <v>18</v>
      </c>
      <c r="N1844">
        <v>0</v>
      </c>
    </row>
    <row r="1845" spans="1:14" x14ac:dyDescent="0.25">
      <c r="A1845" t="s">
        <v>47</v>
      </c>
      <c r="B1845" t="s">
        <v>2658</v>
      </c>
      <c r="C1845">
        <v>40000</v>
      </c>
      <c r="D1845" t="s">
        <v>16</v>
      </c>
      <c r="E1845">
        <v>0</v>
      </c>
      <c r="F1845">
        <v>0</v>
      </c>
      <c r="G1845">
        <v>40000</v>
      </c>
      <c r="H1845" t="s">
        <v>16</v>
      </c>
      <c r="I1845" t="s">
        <v>8998</v>
      </c>
      <c r="J1845" t="s">
        <v>17</v>
      </c>
      <c r="K1845" t="s">
        <v>17</v>
      </c>
      <c r="L1845" t="s">
        <v>5112</v>
      </c>
      <c r="M1845" t="s">
        <v>18</v>
      </c>
      <c r="N1845">
        <v>0</v>
      </c>
    </row>
    <row r="1846" spans="1:14" x14ac:dyDescent="0.25">
      <c r="A1846" t="s">
        <v>3197</v>
      </c>
      <c r="B1846" t="s">
        <v>183</v>
      </c>
      <c r="C1846">
        <v>30000</v>
      </c>
      <c r="D1846" t="s">
        <v>16</v>
      </c>
      <c r="E1846">
        <v>0</v>
      </c>
      <c r="F1846">
        <v>0</v>
      </c>
      <c r="G1846">
        <v>30000</v>
      </c>
      <c r="H1846" t="s">
        <v>16</v>
      </c>
      <c r="I1846" t="s">
        <v>5111</v>
      </c>
      <c r="J1846" t="s">
        <v>17</v>
      </c>
      <c r="K1846" t="s">
        <v>17</v>
      </c>
      <c r="L1846" t="s">
        <v>5101</v>
      </c>
      <c r="M1846" t="s">
        <v>18</v>
      </c>
      <c r="N1846">
        <v>0</v>
      </c>
    </row>
    <row r="1847" spans="1:14" x14ac:dyDescent="0.25">
      <c r="A1847" t="s">
        <v>3197</v>
      </c>
      <c r="B1847" t="s">
        <v>103</v>
      </c>
      <c r="C1847">
        <v>21000</v>
      </c>
      <c r="D1847" t="s">
        <v>16</v>
      </c>
      <c r="E1847">
        <v>0</v>
      </c>
      <c r="F1847">
        <v>0</v>
      </c>
      <c r="G1847">
        <v>21000</v>
      </c>
      <c r="H1847" t="s">
        <v>16</v>
      </c>
      <c r="I1847" t="s">
        <v>5100</v>
      </c>
      <c r="J1847" t="s">
        <v>17</v>
      </c>
      <c r="K1847" t="s">
        <v>17</v>
      </c>
      <c r="L1847" t="s">
        <v>5119</v>
      </c>
      <c r="M1847" t="s">
        <v>18</v>
      </c>
      <c r="N1847">
        <v>0</v>
      </c>
    </row>
    <row r="1848" spans="1:14" x14ac:dyDescent="0.25">
      <c r="A1848" t="s">
        <v>37</v>
      </c>
      <c r="B1848" t="s">
        <v>6802</v>
      </c>
      <c r="C1848">
        <v>40000</v>
      </c>
      <c r="D1848" t="s">
        <v>24</v>
      </c>
      <c r="E1848">
        <v>0</v>
      </c>
      <c r="F1848">
        <v>0</v>
      </c>
      <c r="G1848">
        <v>40000</v>
      </c>
      <c r="H1848" t="s">
        <v>24</v>
      </c>
      <c r="I1848" t="s">
        <v>5118</v>
      </c>
      <c r="J1848" t="s">
        <v>17</v>
      </c>
      <c r="K1848" t="s">
        <v>17</v>
      </c>
      <c r="L1848" t="s">
        <v>5054</v>
      </c>
      <c r="M1848" t="s">
        <v>18</v>
      </c>
      <c r="N1848">
        <v>0</v>
      </c>
    </row>
    <row r="1849" spans="1:14" x14ac:dyDescent="0.25">
      <c r="A1849" t="s">
        <v>37</v>
      </c>
      <c r="B1849" t="s">
        <v>1428</v>
      </c>
      <c r="C1849">
        <v>18000</v>
      </c>
      <c r="D1849" t="s">
        <v>24</v>
      </c>
      <c r="E1849">
        <v>0</v>
      </c>
      <c r="F1849">
        <v>0</v>
      </c>
      <c r="G1849">
        <v>18000</v>
      </c>
      <c r="H1849" t="s">
        <v>24</v>
      </c>
      <c r="I1849" t="s">
        <v>5053</v>
      </c>
      <c r="J1849" t="s">
        <v>17</v>
      </c>
      <c r="K1849" t="s">
        <v>17</v>
      </c>
      <c r="L1849" t="s">
        <v>5319</v>
      </c>
      <c r="M1849" t="s">
        <v>18</v>
      </c>
      <c r="N1849">
        <v>0</v>
      </c>
    </row>
    <row r="1850" spans="1:14" x14ac:dyDescent="0.25">
      <c r="A1850" t="s">
        <v>37</v>
      </c>
      <c r="B1850" t="s">
        <v>1431</v>
      </c>
      <c r="C1850">
        <v>33000</v>
      </c>
      <c r="D1850" t="s">
        <v>24</v>
      </c>
      <c r="E1850">
        <v>0</v>
      </c>
      <c r="F1850">
        <v>0</v>
      </c>
      <c r="G1850">
        <v>33000</v>
      </c>
      <c r="H1850" t="s">
        <v>24</v>
      </c>
      <c r="I1850" t="s">
        <v>5320</v>
      </c>
      <c r="J1850" t="s">
        <v>17</v>
      </c>
      <c r="K1850" t="s">
        <v>17</v>
      </c>
      <c r="L1850" t="s">
        <v>5321</v>
      </c>
      <c r="M1850" t="s">
        <v>18</v>
      </c>
      <c r="N1850">
        <v>0</v>
      </c>
    </row>
    <row r="1851" spans="1:14" x14ac:dyDescent="0.25">
      <c r="A1851" t="s">
        <v>37</v>
      </c>
      <c r="B1851" t="s">
        <v>2872</v>
      </c>
      <c r="C1851">
        <v>51000</v>
      </c>
      <c r="D1851" t="s">
        <v>24</v>
      </c>
      <c r="E1851">
        <v>0</v>
      </c>
      <c r="F1851">
        <v>0</v>
      </c>
      <c r="G1851">
        <v>51000</v>
      </c>
      <c r="H1851" t="s">
        <v>24</v>
      </c>
      <c r="I1851" t="s">
        <v>5323</v>
      </c>
      <c r="J1851" t="s">
        <v>17</v>
      </c>
      <c r="K1851" t="s">
        <v>17</v>
      </c>
      <c r="L1851" t="s">
        <v>5322</v>
      </c>
      <c r="M1851" t="s">
        <v>18</v>
      </c>
      <c r="N1851">
        <v>0</v>
      </c>
    </row>
    <row r="1852" spans="1:14" x14ac:dyDescent="0.25">
      <c r="A1852" t="s">
        <v>37</v>
      </c>
      <c r="B1852" t="s">
        <v>2874</v>
      </c>
      <c r="C1852">
        <v>55000</v>
      </c>
      <c r="D1852" t="s">
        <v>24</v>
      </c>
      <c r="E1852">
        <v>0</v>
      </c>
      <c r="F1852">
        <v>20300</v>
      </c>
      <c r="G1852">
        <v>75300</v>
      </c>
      <c r="H1852" t="s">
        <v>24</v>
      </c>
      <c r="I1852" t="s">
        <v>5124</v>
      </c>
      <c r="J1852" t="s">
        <v>17</v>
      </c>
      <c r="K1852" t="s">
        <v>3646</v>
      </c>
      <c r="L1852" t="s">
        <v>5123</v>
      </c>
      <c r="M1852" t="s">
        <v>18</v>
      </c>
      <c r="N1852">
        <v>0</v>
      </c>
    </row>
    <row r="1853" spans="1:14" x14ac:dyDescent="0.25">
      <c r="A1853" t="s">
        <v>37</v>
      </c>
      <c r="B1853" t="s">
        <v>2877</v>
      </c>
      <c r="C1853">
        <v>328000</v>
      </c>
      <c r="D1853" t="s">
        <v>24</v>
      </c>
      <c r="E1853">
        <v>0</v>
      </c>
      <c r="F1853">
        <v>0</v>
      </c>
      <c r="G1853">
        <v>328000</v>
      </c>
      <c r="H1853" t="s">
        <v>24</v>
      </c>
      <c r="I1853" t="s">
        <v>3647</v>
      </c>
      <c r="J1853" t="s">
        <v>17</v>
      </c>
      <c r="K1853" t="s">
        <v>17</v>
      </c>
      <c r="L1853" t="s">
        <v>5097</v>
      </c>
      <c r="M1853" t="s">
        <v>18</v>
      </c>
      <c r="N1853">
        <v>0</v>
      </c>
    </row>
    <row r="1854" spans="1:14" x14ac:dyDescent="0.25">
      <c r="A1854" t="s">
        <v>37</v>
      </c>
      <c r="B1854" t="s">
        <v>6041</v>
      </c>
      <c r="C1854">
        <v>221000</v>
      </c>
      <c r="D1854" t="s">
        <v>24</v>
      </c>
      <c r="E1854">
        <v>0</v>
      </c>
      <c r="F1854">
        <v>0</v>
      </c>
      <c r="G1854">
        <v>221000</v>
      </c>
      <c r="H1854" t="s">
        <v>24</v>
      </c>
      <c r="I1854" t="s">
        <v>5096</v>
      </c>
      <c r="J1854" t="s">
        <v>17</v>
      </c>
      <c r="K1854" t="s">
        <v>17</v>
      </c>
      <c r="L1854" t="s">
        <v>5068</v>
      </c>
      <c r="M1854" t="s">
        <v>18</v>
      </c>
      <c r="N1854">
        <v>0</v>
      </c>
    </row>
    <row r="1855" spans="1:14" x14ac:dyDescent="0.25">
      <c r="A1855" t="s">
        <v>37</v>
      </c>
      <c r="B1855" t="s">
        <v>6020</v>
      </c>
      <c r="C1855">
        <v>46800</v>
      </c>
      <c r="D1855" t="s">
        <v>24</v>
      </c>
      <c r="E1855">
        <v>0</v>
      </c>
      <c r="F1855">
        <v>0</v>
      </c>
      <c r="G1855">
        <v>46800</v>
      </c>
      <c r="H1855" t="s">
        <v>24</v>
      </c>
      <c r="I1855" t="s">
        <v>5067</v>
      </c>
      <c r="J1855" t="s">
        <v>17</v>
      </c>
      <c r="K1855" t="s">
        <v>17</v>
      </c>
      <c r="L1855" t="s">
        <v>5126</v>
      </c>
      <c r="M1855" t="s">
        <v>18</v>
      </c>
      <c r="N1855">
        <v>0</v>
      </c>
    </row>
    <row r="1856" spans="1:14" x14ac:dyDescent="0.25">
      <c r="A1856" t="s">
        <v>37</v>
      </c>
      <c r="B1856" t="s">
        <v>1434</v>
      </c>
      <c r="C1856">
        <v>16000</v>
      </c>
      <c r="D1856" t="s">
        <v>24</v>
      </c>
      <c r="E1856">
        <v>0</v>
      </c>
      <c r="F1856">
        <v>8500</v>
      </c>
      <c r="G1856">
        <v>24500</v>
      </c>
      <c r="H1856" t="s">
        <v>24</v>
      </c>
      <c r="I1856" t="s">
        <v>5125</v>
      </c>
      <c r="J1856" t="s">
        <v>17</v>
      </c>
      <c r="K1856" t="s">
        <v>3649</v>
      </c>
      <c r="L1856" t="s">
        <v>3648</v>
      </c>
      <c r="M1856" t="s">
        <v>18</v>
      </c>
      <c r="N1856">
        <v>0</v>
      </c>
    </row>
    <row r="1857" spans="1:14" x14ac:dyDescent="0.25">
      <c r="A1857" t="s">
        <v>37</v>
      </c>
      <c r="B1857" t="s">
        <v>2883</v>
      </c>
      <c r="C1857">
        <v>55500</v>
      </c>
      <c r="D1857" t="s">
        <v>24</v>
      </c>
      <c r="E1857">
        <v>0</v>
      </c>
      <c r="F1857">
        <v>500</v>
      </c>
      <c r="G1857">
        <v>56000</v>
      </c>
      <c r="H1857" t="s">
        <v>24</v>
      </c>
      <c r="I1857" t="s">
        <v>5324</v>
      </c>
      <c r="J1857" t="s">
        <v>17</v>
      </c>
      <c r="K1857" t="s">
        <v>3650</v>
      </c>
      <c r="L1857" t="s">
        <v>5325</v>
      </c>
      <c r="M1857" t="s">
        <v>18</v>
      </c>
      <c r="N1857">
        <v>0</v>
      </c>
    </row>
    <row r="1858" spans="1:14" x14ac:dyDescent="0.25">
      <c r="A1858" t="s">
        <v>37</v>
      </c>
      <c r="B1858" t="s">
        <v>6869</v>
      </c>
      <c r="C1858">
        <v>50000</v>
      </c>
      <c r="D1858" t="s">
        <v>24</v>
      </c>
      <c r="E1858">
        <v>0</v>
      </c>
      <c r="F1858">
        <v>0</v>
      </c>
      <c r="G1858">
        <v>50000</v>
      </c>
      <c r="H1858" t="s">
        <v>24</v>
      </c>
      <c r="I1858" t="s">
        <v>8999</v>
      </c>
      <c r="J1858" t="s">
        <v>17</v>
      </c>
      <c r="K1858" t="s">
        <v>17</v>
      </c>
      <c r="L1858" t="s">
        <v>9000</v>
      </c>
      <c r="M1858" t="s">
        <v>18</v>
      </c>
      <c r="N1858">
        <v>0</v>
      </c>
    </row>
    <row r="1859" spans="1:14" x14ac:dyDescent="0.25">
      <c r="A1859" t="s">
        <v>37</v>
      </c>
      <c r="B1859" t="s">
        <v>5755</v>
      </c>
      <c r="C1859">
        <v>25000</v>
      </c>
      <c r="D1859" t="s">
        <v>24</v>
      </c>
      <c r="E1859">
        <v>0</v>
      </c>
      <c r="F1859">
        <v>0</v>
      </c>
      <c r="G1859">
        <v>25000</v>
      </c>
      <c r="H1859" t="s">
        <v>24</v>
      </c>
      <c r="I1859" t="s">
        <v>3651</v>
      </c>
      <c r="J1859" t="s">
        <v>17</v>
      </c>
      <c r="K1859" t="s">
        <v>17</v>
      </c>
      <c r="L1859" t="s">
        <v>3652</v>
      </c>
      <c r="M1859" t="s">
        <v>18</v>
      </c>
      <c r="N1859">
        <v>0</v>
      </c>
    </row>
    <row r="1860" spans="1:14" x14ac:dyDescent="0.25">
      <c r="A1860" t="s">
        <v>37</v>
      </c>
      <c r="B1860" t="s">
        <v>5082</v>
      </c>
      <c r="C1860">
        <v>22000</v>
      </c>
      <c r="D1860" t="s">
        <v>24</v>
      </c>
      <c r="E1860">
        <v>0</v>
      </c>
      <c r="F1860">
        <v>0</v>
      </c>
      <c r="G1860">
        <v>22000</v>
      </c>
      <c r="H1860" t="s">
        <v>24</v>
      </c>
      <c r="I1860" t="s">
        <v>3654</v>
      </c>
      <c r="J1860" t="s">
        <v>17</v>
      </c>
      <c r="K1860" t="s">
        <v>17</v>
      </c>
      <c r="L1860" t="s">
        <v>3653</v>
      </c>
      <c r="M1860" t="s">
        <v>18</v>
      </c>
      <c r="N1860">
        <v>0</v>
      </c>
    </row>
    <row r="1861" spans="1:14" x14ac:dyDescent="0.25">
      <c r="A1861" t="s">
        <v>37</v>
      </c>
      <c r="B1861" t="s">
        <v>1452</v>
      </c>
      <c r="C1861">
        <v>1000</v>
      </c>
      <c r="D1861" t="s">
        <v>24</v>
      </c>
      <c r="E1861">
        <v>0</v>
      </c>
      <c r="F1861">
        <v>0</v>
      </c>
      <c r="G1861">
        <v>1000</v>
      </c>
      <c r="H1861" t="s">
        <v>24</v>
      </c>
      <c r="I1861" t="s">
        <v>3655</v>
      </c>
      <c r="J1861" t="s">
        <v>17</v>
      </c>
      <c r="K1861" t="s">
        <v>17</v>
      </c>
      <c r="L1861" t="s">
        <v>3657</v>
      </c>
      <c r="M1861" t="s">
        <v>18</v>
      </c>
      <c r="N1861">
        <v>0</v>
      </c>
    </row>
    <row r="1862" spans="1:14" x14ac:dyDescent="0.25">
      <c r="A1862" t="s">
        <v>37</v>
      </c>
      <c r="B1862" t="s">
        <v>1478</v>
      </c>
      <c r="C1862">
        <v>75000</v>
      </c>
      <c r="D1862" t="s">
        <v>24</v>
      </c>
      <c r="E1862">
        <v>0</v>
      </c>
      <c r="F1862">
        <v>0</v>
      </c>
      <c r="G1862">
        <v>75000</v>
      </c>
      <c r="H1862" t="s">
        <v>24</v>
      </c>
      <c r="I1862" t="s">
        <v>3656</v>
      </c>
      <c r="J1862" t="s">
        <v>17</v>
      </c>
      <c r="K1862" t="s">
        <v>17</v>
      </c>
      <c r="L1862" t="s">
        <v>3658</v>
      </c>
      <c r="M1862" t="s">
        <v>18</v>
      </c>
      <c r="N1862">
        <v>0</v>
      </c>
    </row>
    <row r="1863" spans="1:14" x14ac:dyDescent="0.25">
      <c r="A1863" t="s">
        <v>37</v>
      </c>
      <c r="B1863" t="s">
        <v>1483</v>
      </c>
      <c r="C1863">
        <v>70000</v>
      </c>
      <c r="D1863" t="s">
        <v>24</v>
      </c>
      <c r="E1863">
        <v>0</v>
      </c>
      <c r="F1863">
        <v>0</v>
      </c>
      <c r="G1863">
        <v>70000</v>
      </c>
      <c r="H1863" t="s">
        <v>24</v>
      </c>
      <c r="I1863" t="s">
        <v>3660</v>
      </c>
      <c r="J1863" t="s">
        <v>17</v>
      </c>
      <c r="K1863" t="s">
        <v>17</v>
      </c>
      <c r="L1863" t="s">
        <v>3659</v>
      </c>
      <c r="M1863" t="s">
        <v>18</v>
      </c>
      <c r="N1863">
        <v>0</v>
      </c>
    </row>
    <row r="1864" spans="1:14" x14ac:dyDescent="0.25">
      <c r="A1864" t="s">
        <v>37</v>
      </c>
      <c r="B1864" t="s">
        <v>1499</v>
      </c>
      <c r="C1864">
        <v>10000</v>
      </c>
      <c r="D1864" t="s">
        <v>24</v>
      </c>
      <c r="E1864">
        <v>0</v>
      </c>
      <c r="F1864">
        <v>0</v>
      </c>
      <c r="G1864">
        <v>10000</v>
      </c>
      <c r="H1864" t="s">
        <v>24</v>
      </c>
      <c r="I1864" t="s">
        <v>3661</v>
      </c>
      <c r="J1864" t="s">
        <v>17</v>
      </c>
      <c r="K1864" t="s">
        <v>17</v>
      </c>
      <c r="L1864" t="s">
        <v>3663</v>
      </c>
      <c r="M1864" t="s">
        <v>18</v>
      </c>
      <c r="N1864">
        <v>0</v>
      </c>
    </row>
    <row r="1865" spans="1:14" x14ac:dyDescent="0.25">
      <c r="A1865" t="s">
        <v>37</v>
      </c>
      <c r="B1865" t="s">
        <v>1500</v>
      </c>
      <c r="C1865">
        <v>20000</v>
      </c>
      <c r="D1865" t="s">
        <v>24</v>
      </c>
      <c r="E1865">
        <v>0</v>
      </c>
      <c r="F1865">
        <v>0</v>
      </c>
      <c r="G1865">
        <v>20000</v>
      </c>
      <c r="H1865" t="s">
        <v>24</v>
      </c>
      <c r="I1865" t="s">
        <v>3662</v>
      </c>
      <c r="J1865" t="s">
        <v>17</v>
      </c>
      <c r="K1865" t="s">
        <v>17</v>
      </c>
      <c r="L1865" t="s">
        <v>3664</v>
      </c>
      <c r="M1865" t="s">
        <v>18</v>
      </c>
      <c r="N1865">
        <v>0</v>
      </c>
    </row>
    <row r="1866" spans="1:14" x14ac:dyDescent="0.25">
      <c r="A1866" t="s">
        <v>37</v>
      </c>
      <c r="B1866" t="s">
        <v>1503</v>
      </c>
      <c r="C1866">
        <v>60500</v>
      </c>
      <c r="D1866" t="s">
        <v>24</v>
      </c>
      <c r="E1866">
        <v>0</v>
      </c>
      <c r="F1866">
        <v>173100</v>
      </c>
      <c r="G1866">
        <v>233600</v>
      </c>
      <c r="H1866" t="s">
        <v>24</v>
      </c>
      <c r="I1866" t="s">
        <v>3665</v>
      </c>
      <c r="J1866" t="s">
        <v>17</v>
      </c>
      <c r="K1866" t="s">
        <v>3667</v>
      </c>
      <c r="L1866" t="s">
        <v>3666</v>
      </c>
      <c r="M1866" t="s">
        <v>18</v>
      </c>
      <c r="N1866">
        <v>0</v>
      </c>
    </row>
    <row r="1867" spans="1:14" x14ac:dyDescent="0.25">
      <c r="A1867" t="s">
        <v>37</v>
      </c>
      <c r="B1867" t="s">
        <v>1504</v>
      </c>
      <c r="C1867">
        <v>28000</v>
      </c>
      <c r="D1867" t="s">
        <v>24</v>
      </c>
      <c r="E1867">
        <v>0</v>
      </c>
      <c r="F1867">
        <v>155000</v>
      </c>
      <c r="G1867">
        <v>183000</v>
      </c>
      <c r="H1867" t="s">
        <v>24</v>
      </c>
      <c r="I1867" t="s">
        <v>3668</v>
      </c>
      <c r="J1867" t="s">
        <v>17</v>
      </c>
      <c r="K1867" t="s">
        <v>3670</v>
      </c>
      <c r="L1867" t="s">
        <v>3669</v>
      </c>
      <c r="M1867" t="s">
        <v>18</v>
      </c>
      <c r="N1867">
        <v>0</v>
      </c>
    </row>
    <row r="1868" spans="1:14" x14ac:dyDescent="0.25">
      <c r="A1868" t="s">
        <v>37</v>
      </c>
      <c r="B1868" t="s">
        <v>5982</v>
      </c>
      <c r="C1868">
        <v>100000</v>
      </c>
      <c r="D1868" t="s">
        <v>24</v>
      </c>
      <c r="E1868">
        <v>0</v>
      </c>
      <c r="F1868">
        <v>0</v>
      </c>
      <c r="G1868">
        <v>100000</v>
      </c>
      <c r="H1868" t="s">
        <v>24</v>
      </c>
      <c r="I1868" t="s">
        <v>5327</v>
      </c>
      <c r="J1868" t="s">
        <v>17</v>
      </c>
      <c r="K1868" t="s">
        <v>17</v>
      </c>
      <c r="L1868" t="s">
        <v>5326</v>
      </c>
      <c r="M1868" t="s">
        <v>18</v>
      </c>
      <c r="N1868">
        <v>0</v>
      </c>
    </row>
    <row r="1869" spans="1:14" x14ac:dyDescent="0.25">
      <c r="A1869" t="s">
        <v>37</v>
      </c>
      <c r="B1869" t="s">
        <v>5983</v>
      </c>
      <c r="C1869">
        <v>100000</v>
      </c>
      <c r="D1869" t="s">
        <v>24</v>
      </c>
      <c r="E1869">
        <v>0</v>
      </c>
      <c r="F1869">
        <v>0</v>
      </c>
      <c r="G1869">
        <v>100000</v>
      </c>
      <c r="H1869" t="s">
        <v>24</v>
      </c>
      <c r="I1869" t="s">
        <v>5065</v>
      </c>
      <c r="J1869" t="s">
        <v>17</v>
      </c>
      <c r="K1869" t="s">
        <v>17</v>
      </c>
      <c r="L1869" t="s">
        <v>5064</v>
      </c>
      <c r="M1869" t="s">
        <v>18</v>
      </c>
      <c r="N1869">
        <v>0</v>
      </c>
    </row>
    <row r="1870" spans="1:14" x14ac:dyDescent="0.25">
      <c r="A1870" t="s">
        <v>37</v>
      </c>
      <c r="B1870" t="s">
        <v>6021</v>
      </c>
      <c r="C1870">
        <v>100000</v>
      </c>
      <c r="D1870" t="s">
        <v>24</v>
      </c>
      <c r="E1870">
        <v>0</v>
      </c>
      <c r="F1870">
        <v>0</v>
      </c>
      <c r="G1870">
        <v>100000</v>
      </c>
      <c r="H1870" t="s">
        <v>24</v>
      </c>
      <c r="I1870" t="s">
        <v>5328</v>
      </c>
      <c r="J1870" t="s">
        <v>17</v>
      </c>
      <c r="K1870" t="s">
        <v>17</v>
      </c>
      <c r="L1870" t="s">
        <v>5330</v>
      </c>
      <c r="M1870" t="s">
        <v>18</v>
      </c>
      <c r="N1870">
        <v>0</v>
      </c>
    </row>
    <row r="1871" spans="1:14" x14ac:dyDescent="0.25">
      <c r="A1871" t="s">
        <v>37</v>
      </c>
      <c r="B1871" t="s">
        <v>1511</v>
      </c>
      <c r="C1871">
        <v>75000</v>
      </c>
      <c r="D1871" t="s">
        <v>24</v>
      </c>
      <c r="E1871">
        <v>0</v>
      </c>
      <c r="F1871">
        <v>0</v>
      </c>
      <c r="G1871">
        <v>75000</v>
      </c>
      <c r="H1871" t="s">
        <v>24</v>
      </c>
      <c r="I1871" t="s">
        <v>5329</v>
      </c>
      <c r="J1871" t="s">
        <v>17</v>
      </c>
      <c r="K1871" t="s">
        <v>17</v>
      </c>
      <c r="L1871" t="s">
        <v>5331</v>
      </c>
      <c r="M1871" t="s">
        <v>18</v>
      </c>
      <c r="N1871">
        <v>0</v>
      </c>
    </row>
    <row r="1872" spans="1:14" x14ac:dyDescent="0.25">
      <c r="A1872" t="s">
        <v>37</v>
      </c>
      <c r="B1872" t="s">
        <v>1513</v>
      </c>
      <c r="C1872">
        <v>18000</v>
      </c>
      <c r="D1872" t="s">
        <v>24</v>
      </c>
      <c r="E1872">
        <v>0</v>
      </c>
      <c r="F1872">
        <v>38000</v>
      </c>
      <c r="G1872">
        <v>56000</v>
      </c>
      <c r="H1872" t="s">
        <v>24</v>
      </c>
      <c r="I1872" t="s">
        <v>5333</v>
      </c>
      <c r="J1872" t="s">
        <v>17</v>
      </c>
      <c r="K1872" t="s">
        <v>5099</v>
      </c>
      <c r="L1872" t="s">
        <v>5332</v>
      </c>
      <c r="M1872" t="s">
        <v>18</v>
      </c>
      <c r="N1872">
        <v>0</v>
      </c>
    </row>
    <row r="1873" spans="1:14" x14ac:dyDescent="0.25">
      <c r="A1873" t="s">
        <v>37</v>
      </c>
      <c r="B1873" t="s">
        <v>1521</v>
      </c>
      <c r="C1873">
        <v>10000</v>
      </c>
      <c r="D1873" t="s">
        <v>24</v>
      </c>
      <c r="E1873">
        <v>0</v>
      </c>
      <c r="F1873">
        <v>0</v>
      </c>
      <c r="G1873">
        <v>10000</v>
      </c>
      <c r="H1873" t="s">
        <v>24</v>
      </c>
      <c r="I1873" t="s">
        <v>5098</v>
      </c>
      <c r="J1873" t="s">
        <v>17</v>
      </c>
      <c r="K1873" t="s">
        <v>17</v>
      </c>
      <c r="L1873" t="s">
        <v>5334</v>
      </c>
      <c r="M1873" t="s">
        <v>18</v>
      </c>
      <c r="N1873">
        <v>0</v>
      </c>
    </row>
    <row r="1874" spans="1:14" x14ac:dyDescent="0.25">
      <c r="A1874" t="s">
        <v>37</v>
      </c>
      <c r="B1874" t="s">
        <v>1522</v>
      </c>
      <c r="C1874">
        <v>16500</v>
      </c>
      <c r="D1874" t="s">
        <v>24</v>
      </c>
      <c r="E1874">
        <v>0</v>
      </c>
      <c r="F1874">
        <v>4500</v>
      </c>
      <c r="G1874">
        <v>21000</v>
      </c>
      <c r="H1874" t="s">
        <v>24</v>
      </c>
      <c r="I1874" t="s">
        <v>5336</v>
      </c>
      <c r="J1874" t="s">
        <v>17</v>
      </c>
      <c r="K1874" t="s">
        <v>5337</v>
      </c>
      <c r="L1874" t="s">
        <v>5335</v>
      </c>
      <c r="M1874" t="s">
        <v>18</v>
      </c>
      <c r="N1874">
        <v>0</v>
      </c>
    </row>
    <row r="1875" spans="1:14" x14ac:dyDescent="0.25">
      <c r="A1875" t="s">
        <v>37</v>
      </c>
      <c r="B1875" t="s">
        <v>1523</v>
      </c>
      <c r="C1875">
        <v>305000</v>
      </c>
      <c r="D1875" t="s">
        <v>24</v>
      </c>
      <c r="E1875">
        <v>0</v>
      </c>
      <c r="F1875">
        <v>27000</v>
      </c>
      <c r="G1875">
        <v>332000</v>
      </c>
      <c r="H1875" t="s">
        <v>24</v>
      </c>
      <c r="I1875" t="s">
        <v>9001</v>
      </c>
      <c r="J1875" t="s">
        <v>17</v>
      </c>
      <c r="K1875" t="s">
        <v>9002</v>
      </c>
      <c r="L1875" t="s">
        <v>9003</v>
      </c>
      <c r="M1875" t="s">
        <v>18</v>
      </c>
      <c r="N1875">
        <v>0</v>
      </c>
    </row>
    <row r="1876" spans="1:14" x14ac:dyDescent="0.25">
      <c r="A1876" t="s">
        <v>37</v>
      </c>
      <c r="B1876" t="s">
        <v>1524</v>
      </c>
      <c r="C1876">
        <v>96000</v>
      </c>
      <c r="D1876" t="s">
        <v>24</v>
      </c>
      <c r="E1876">
        <v>0</v>
      </c>
      <c r="F1876">
        <v>0</v>
      </c>
      <c r="G1876">
        <v>96000</v>
      </c>
      <c r="H1876" t="s">
        <v>24</v>
      </c>
      <c r="I1876" t="s">
        <v>5338</v>
      </c>
      <c r="J1876" t="s">
        <v>17</v>
      </c>
      <c r="K1876" t="s">
        <v>17</v>
      </c>
      <c r="L1876" t="s">
        <v>6805</v>
      </c>
      <c r="M1876" t="s">
        <v>18</v>
      </c>
      <c r="N1876">
        <v>0</v>
      </c>
    </row>
    <row r="1877" spans="1:14" x14ac:dyDescent="0.25">
      <c r="A1877" t="s">
        <v>37</v>
      </c>
      <c r="B1877" t="s">
        <v>1526</v>
      </c>
      <c r="C1877">
        <v>38000</v>
      </c>
      <c r="D1877" t="s">
        <v>24</v>
      </c>
      <c r="E1877">
        <v>0</v>
      </c>
      <c r="F1877">
        <v>42000</v>
      </c>
      <c r="G1877">
        <v>80000</v>
      </c>
      <c r="H1877" t="s">
        <v>24</v>
      </c>
      <c r="I1877" t="s">
        <v>5339</v>
      </c>
      <c r="J1877" t="s">
        <v>17</v>
      </c>
      <c r="K1877" t="s">
        <v>5341</v>
      </c>
      <c r="L1877" t="s">
        <v>5340</v>
      </c>
      <c r="M1877" t="s">
        <v>18</v>
      </c>
      <c r="N1877">
        <v>0</v>
      </c>
    </row>
    <row r="1878" spans="1:14" x14ac:dyDescent="0.25">
      <c r="A1878" t="s">
        <v>37</v>
      </c>
      <c r="B1878" t="s">
        <v>291</v>
      </c>
      <c r="C1878">
        <v>86000</v>
      </c>
      <c r="D1878" t="s">
        <v>24</v>
      </c>
      <c r="E1878">
        <v>0</v>
      </c>
      <c r="F1878">
        <v>0</v>
      </c>
      <c r="G1878">
        <v>86000</v>
      </c>
      <c r="H1878" t="s">
        <v>24</v>
      </c>
      <c r="I1878" t="s">
        <v>5143</v>
      </c>
      <c r="J1878" t="s">
        <v>17</v>
      </c>
      <c r="K1878" t="s">
        <v>17</v>
      </c>
      <c r="L1878" t="s">
        <v>5142</v>
      </c>
      <c r="M1878" t="s">
        <v>18</v>
      </c>
      <c r="N1878">
        <v>0</v>
      </c>
    </row>
    <row r="1879" spans="1:14" x14ac:dyDescent="0.25">
      <c r="A1879" t="s">
        <v>37</v>
      </c>
      <c r="B1879" t="s">
        <v>1529</v>
      </c>
      <c r="C1879">
        <v>44000</v>
      </c>
      <c r="D1879" t="s">
        <v>24</v>
      </c>
      <c r="E1879">
        <v>0</v>
      </c>
      <c r="F1879">
        <v>500</v>
      </c>
      <c r="G1879">
        <v>44500</v>
      </c>
      <c r="H1879" t="s">
        <v>24</v>
      </c>
      <c r="I1879" t="s">
        <v>5344</v>
      </c>
      <c r="J1879" t="s">
        <v>17</v>
      </c>
      <c r="K1879" t="s">
        <v>5346</v>
      </c>
      <c r="L1879" t="s">
        <v>5345</v>
      </c>
      <c r="M1879" t="s">
        <v>18</v>
      </c>
      <c r="N1879">
        <v>0</v>
      </c>
    </row>
    <row r="1880" spans="1:14" x14ac:dyDescent="0.25">
      <c r="A1880" t="s">
        <v>37</v>
      </c>
      <c r="B1880" t="s">
        <v>2678</v>
      </c>
      <c r="C1880">
        <v>1100</v>
      </c>
      <c r="D1880" t="s">
        <v>24</v>
      </c>
      <c r="E1880">
        <v>0</v>
      </c>
      <c r="F1880">
        <v>0</v>
      </c>
      <c r="G1880">
        <v>1100</v>
      </c>
      <c r="H1880" t="s">
        <v>24</v>
      </c>
      <c r="I1880" t="s">
        <v>5102</v>
      </c>
      <c r="J1880" t="s">
        <v>17</v>
      </c>
      <c r="K1880" t="s">
        <v>17</v>
      </c>
      <c r="L1880" t="s">
        <v>5061</v>
      </c>
      <c r="M1880" t="s">
        <v>18</v>
      </c>
      <c r="N1880">
        <v>0</v>
      </c>
    </row>
    <row r="1881" spans="1:14" x14ac:dyDescent="0.25">
      <c r="A1881" t="s">
        <v>37</v>
      </c>
      <c r="B1881" t="s">
        <v>1534</v>
      </c>
      <c r="C1881">
        <v>5000</v>
      </c>
      <c r="D1881" t="s">
        <v>24</v>
      </c>
      <c r="E1881">
        <v>0</v>
      </c>
      <c r="F1881">
        <v>0</v>
      </c>
      <c r="G1881">
        <v>5000</v>
      </c>
      <c r="H1881" t="s">
        <v>24</v>
      </c>
      <c r="I1881" t="s">
        <v>5060</v>
      </c>
      <c r="J1881" t="s">
        <v>17</v>
      </c>
      <c r="K1881" t="s">
        <v>17</v>
      </c>
      <c r="L1881" t="s">
        <v>5137</v>
      </c>
      <c r="M1881" t="s">
        <v>18</v>
      </c>
      <c r="N1881">
        <v>0</v>
      </c>
    </row>
    <row r="1882" spans="1:14" x14ac:dyDescent="0.25">
      <c r="A1882" t="s">
        <v>37</v>
      </c>
      <c r="B1882" t="s">
        <v>1536</v>
      </c>
      <c r="C1882">
        <v>5000</v>
      </c>
      <c r="D1882" t="s">
        <v>24</v>
      </c>
      <c r="E1882">
        <v>0</v>
      </c>
      <c r="F1882">
        <v>0</v>
      </c>
      <c r="G1882">
        <v>5000</v>
      </c>
      <c r="H1882" t="s">
        <v>24</v>
      </c>
      <c r="I1882" t="s">
        <v>3673</v>
      </c>
      <c r="J1882" t="s">
        <v>17</v>
      </c>
      <c r="K1882" t="s">
        <v>17</v>
      </c>
      <c r="L1882" t="s">
        <v>3675</v>
      </c>
      <c r="M1882" t="s">
        <v>18</v>
      </c>
      <c r="N1882">
        <v>0</v>
      </c>
    </row>
    <row r="1883" spans="1:14" x14ac:dyDescent="0.25">
      <c r="A1883" t="s">
        <v>37</v>
      </c>
      <c r="B1883" t="s">
        <v>6022</v>
      </c>
      <c r="C1883">
        <v>39000</v>
      </c>
      <c r="D1883" t="s">
        <v>24</v>
      </c>
      <c r="E1883">
        <v>0</v>
      </c>
      <c r="F1883">
        <v>7000</v>
      </c>
      <c r="G1883">
        <v>46000</v>
      </c>
      <c r="H1883" t="s">
        <v>24</v>
      </c>
      <c r="I1883" t="s">
        <v>3674</v>
      </c>
      <c r="J1883" t="s">
        <v>17</v>
      </c>
      <c r="K1883" t="s">
        <v>5129</v>
      </c>
      <c r="L1883" t="s">
        <v>5130</v>
      </c>
      <c r="M1883" t="s">
        <v>18</v>
      </c>
      <c r="N1883">
        <v>0</v>
      </c>
    </row>
    <row r="1884" spans="1:14" x14ac:dyDescent="0.25">
      <c r="A1884" t="s">
        <v>37</v>
      </c>
      <c r="B1884" t="s">
        <v>6023</v>
      </c>
      <c r="C1884">
        <v>16000</v>
      </c>
      <c r="D1884" t="s">
        <v>24</v>
      </c>
      <c r="E1884">
        <v>0</v>
      </c>
      <c r="F1884">
        <v>500</v>
      </c>
      <c r="G1884">
        <v>16500</v>
      </c>
      <c r="H1884" t="s">
        <v>24</v>
      </c>
      <c r="I1884" t="s">
        <v>5092</v>
      </c>
      <c r="J1884" t="s">
        <v>17</v>
      </c>
      <c r="K1884" t="s">
        <v>5348</v>
      </c>
      <c r="L1884" t="s">
        <v>5091</v>
      </c>
      <c r="M1884" t="s">
        <v>18</v>
      </c>
      <c r="N1884">
        <v>0</v>
      </c>
    </row>
    <row r="1885" spans="1:14" x14ac:dyDescent="0.25">
      <c r="A1885" t="s">
        <v>37</v>
      </c>
      <c r="B1885" t="s">
        <v>1538</v>
      </c>
      <c r="C1885">
        <v>9000</v>
      </c>
      <c r="D1885" t="s">
        <v>24</v>
      </c>
      <c r="E1885">
        <v>0</v>
      </c>
      <c r="F1885">
        <v>3000</v>
      </c>
      <c r="G1885">
        <v>12000</v>
      </c>
      <c r="H1885" t="s">
        <v>24</v>
      </c>
      <c r="I1885" t="s">
        <v>5349</v>
      </c>
      <c r="J1885" t="s">
        <v>17</v>
      </c>
      <c r="K1885" t="s">
        <v>5351</v>
      </c>
      <c r="L1885" t="s">
        <v>5350</v>
      </c>
      <c r="M1885" t="s">
        <v>18</v>
      </c>
      <c r="N1885">
        <v>0</v>
      </c>
    </row>
    <row r="1886" spans="1:14" x14ac:dyDescent="0.25">
      <c r="A1886" t="s">
        <v>37</v>
      </c>
      <c r="B1886" t="s">
        <v>2686</v>
      </c>
      <c r="C1886">
        <v>9000</v>
      </c>
      <c r="D1886" t="s">
        <v>24</v>
      </c>
      <c r="E1886">
        <v>0</v>
      </c>
      <c r="F1886">
        <v>0</v>
      </c>
      <c r="G1886">
        <v>9000</v>
      </c>
      <c r="H1886" t="s">
        <v>24</v>
      </c>
      <c r="I1886" t="s">
        <v>5352</v>
      </c>
      <c r="J1886" t="s">
        <v>17</v>
      </c>
      <c r="K1886" t="s">
        <v>17</v>
      </c>
      <c r="L1886" t="s">
        <v>5353</v>
      </c>
      <c r="M1886" t="s">
        <v>18</v>
      </c>
      <c r="N1886">
        <v>0</v>
      </c>
    </row>
    <row r="1887" spans="1:14" x14ac:dyDescent="0.25">
      <c r="A1887" t="s">
        <v>37</v>
      </c>
      <c r="B1887" t="s">
        <v>5764</v>
      </c>
      <c r="C1887">
        <v>5000</v>
      </c>
      <c r="D1887" t="s">
        <v>24</v>
      </c>
      <c r="E1887">
        <v>0</v>
      </c>
      <c r="F1887">
        <v>0</v>
      </c>
      <c r="G1887">
        <v>5000</v>
      </c>
      <c r="H1887" t="s">
        <v>24</v>
      </c>
      <c r="I1887" t="s">
        <v>5136</v>
      </c>
      <c r="J1887" t="s">
        <v>17</v>
      </c>
      <c r="K1887" t="s">
        <v>17</v>
      </c>
      <c r="L1887" t="s">
        <v>5135</v>
      </c>
      <c r="M1887" t="s">
        <v>18</v>
      </c>
      <c r="N1887">
        <v>0</v>
      </c>
    </row>
    <row r="1888" spans="1:14" x14ac:dyDescent="0.25">
      <c r="A1888" t="s">
        <v>37</v>
      </c>
      <c r="B1888" t="s">
        <v>1542</v>
      </c>
      <c r="C1888">
        <v>11000</v>
      </c>
      <c r="D1888" t="s">
        <v>24</v>
      </c>
      <c r="E1888">
        <v>0</v>
      </c>
      <c r="F1888">
        <v>1000</v>
      </c>
      <c r="G1888">
        <v>12000</v>
      </c>
      <c r="H1888" t="s">
        <v>24</v>
      </c>
      <c r="I1888" t="s">
        <v>5354</v>
      </c>
      <c r="J1888" t="s">
        <v>17</v>
      </c>
      <c r="K1888" t="s">
        <v>5356</v>
      </c>
      <c r="L1888" t="s">
        <v>5355</v>
      </c>
      <c r="M1888" t="s">
        <v>18</v>
      </c>
      <c r="N1888">
        <v>0</v>
      </c>
    </row>
    <row r="1889" spans="1:14" x14ac:dyDescent="0.25">
      <c r="A1889" t="s">
        <v>37</v>
      </c>
      <c r="B1889" t="s">
        <v>1545</v>
      </c>
      <c r="C1889">
        <v>1000</v>
      </c>
      <c r="D1889" t="s">
        <v>24</v>
      </c>
      <c r="E1889">
        <v>0</v>
      </c>
      <c r="F1889">
        <v>0</v>
      </c>
      <c r="G1889">
        <v>1000</v>
      </c>
      <c r="H1889" t="s">
        <v>24</v>
      </c>
      <c r="I1889" t="s">
        <v>5357</v>
      </c>
      <c r="J1889" t="s">
        <v>17</v>
      </c>
      <c r="K1889" t="s">
        <v>17</v>
      </c>
      <c r="L1889" t="s">
        <v>5358</v>
      </c>
      <c r="M1889" t="s">
        <v>18</v>
      </c>
      <c r="N1889">
        <v>0</v>
      </c>
    </row>
    <row r="1890" spans="1:14" x14ac:dyDescent="0.25">
      <c r="A1890" t="s">
        <v>37</v>
      </c>
      <c r="B1890" t="s">
        <v>1546</v>
      </c>
      <c r="C1890">
        <v>5000</v>
      </c>
      <c r="D1890" t="s">
        <v>24</v>
      </c>
      <c r="E1890">
        <v>0</v>
      </c>
      <c r="F1890">
        <v>0</v>
      </c>
      <c r="G1890">
        <v>5000</v>
      </c>
      <c r="H1890" t="s">
        <v>24</v>
      </c>
      <c r="I1890" t="s">
        <v>5359</v>
      </c>
      <c r="J1890" t="s">
        <v>17</v>
      </c>
      <c r="K1890" t="s">
        <v>17</v>
      </c>
      <c r="L1890" t="s">
        <v>5360</v>
      </c>
      <c r="M1890" t="s">
        <v>18</v>
      </c>
      <c r="N1890">
        <v>0</v>
      </c>
    </row>
    <row r="1891" spans="1:14" x14ac:dyDescent="0.25">
      <c r="A1891" t="s">
        <v>37</v>
      </c>
      <c r="B1891" t="s">
        <v>168</v>
      </c>
      <c r="C1891">
        <v>3100</v>
      </c>
      <c r="D1891" t="s">
        <v>24</v>
      </c>
      <c r="E1891">
        <v>0</v>
      </c>
      <c r="F1891">
        <v>7700</v>
      </c>
      <c r="G1891">
        <v>10800</v>
      </c>
      <c r="H1891" t="s">
        <v>24</v>
      </c>
      <c r="I1891" t="s">
        <v>3676</v>
      </c>
      <c r="J1891" t="s">
        <v>17</v>
      </c>
      <c r="K1891" t="s">
        <v>3677</v>
      </c>
      <c r="L1891" t="s">
        <v>3678</v>
      </c>
      <c r="M1891" t="s">
        <v>18</v>
      </c>
      <c r="N1891">
        <v>0</v>
      </c>
    </row>
    <row r="1892" spans="1:14" x14ac:dyDescent="0.25">
      <c r="A1892" t="s">
        <v>37</v>
      </c>
      <c r="B1892" t="s">
        <v>5984</v>
      </c>
      <c r="C1892">
        <v>18000</v>
      </c>
      <c r="D1892" t="s">
        <v>24</v>
      </c>
      <c r="E1892">
        <v>0</v>
      </c>
      <c r="F1892">
        <v>0</v>
      </c>
      <c r="G1892">
        <v>18000</v>
      </c>
      <c r="H1892" t="s">
        <v>24</v>
      </c>
      <c r="I1892" t="s">
        <v>5365</v>
      </c>
      <c r="J1892" t="s">
        <v>17</v>
      </c>
      <c r="K1892" t="s">
        <v>17</v>
      </c>
      <c r="L1892" t="s">
        <v>5366</v>
      </c>
      <c r="M1892" t="s">
        <v>18</v>
      </c>
      <c r="N1892">
        <v>0</v>
      </c>
    </row>
    <row r="1893" spans="1:14" x14ac:dyDescent="0.25">
      <c r="A1893" t="s">
        <v>37</v>
      </c>
      <c r="B1893" t="s">
        <v>5985</v>
      </c>
      <c r="C1893">
        <v>22550</v>
      </c>
      <c r="D1893" t="s">
        <v>24</v>
      </c>
      <c r="E1893">
        <v>0</v>
      </c>
      <c r="F1893">
        <v>0</v>
      </c>
      <c r="G1893">
        <v>22550</v>
      </c>
      <c r="H1893" t="s">
        <v>24</v>
      </c>
      <c r="I1893" t="s">
        <v>5367</v>
      </c>
      <c r="J1893" t="s">
        <v>17</v>
      </c>
      <c r="K1893" t="s">
        <v>17</v>
      </c>
      <c r="L1893" t="s">
        <v>5368</v>
      </c>
      <c r="M1893" t="s">
        <v>18</v>
      </c>
      <c r="N1893">
        <v>0</v>
      </c>
    </row>
    <row r="1894" spans="1:14" x14ac:dyDescent="0.25">
      <c r="A1894" t="s">
        <v>37</v>
      </c>
      <c r="B1894" t="s">
        <v>6024</v>
      </c>
      <c r="C1894">
        <v>5000</v>
      </c>
      <c r="D1894" t="s">
        <v>24</v>
      </c>
      <c r="E1894">
        <v>0</v>
      </c>
      <c r="F1894">
        <v>0</v>
      </c>
      <c r="G1894">
        <v>5000</v>
      </c>
      <c r="H1894" t="s">
        <v>24</v>
      </c>
      <c r="I1894" t="s">
        <v>5369</v>
      </c>
      <c r="J1894" t="s">
        <v>17</v>
      </c>
      <c r="K1894" t="s">
        <v>17</v>
      </c>
      <c r="L1894" t="s">
        <v>5370</v>
      </c>
      <c r="M1894" t="s">
        <v>18</v>
      </c>
      <c r="N1894">
        <v>0</v>
      </c>
    </row>
    <row r="1895" spans="1:14" x14ac:dyDescent="0.25">
      <c r="A1895" t="s">
        <v>37</v>
      </c>
      <c r="B1895" t="s">
        <v>1560</v>
      </c>
      <c r="C1895">
        <v>1000</v>
      </c>
      <c r="D1895" t="s">
        <v>24</v>
      </c>
      <c r="E1895">
        <v>0</v>
      </c>
      <c r="F1895">
        <v>7000</v>
      </c>
      <c r="G1895">
        <v>8000</v>
      </c>
      <c r="H1895" t="s">
        <v>24</v>
      </c>
      <c r="I1895" t="s">
        <v>5371</v>
      </c>
      <c r="J1895" t="s">
        <v>17</v>
      </c>
      <c r="K1895" t="s">
        <v>3680</v>
      </c>
      <c r="L1895" t="s">
        <v>3679</v>
      </c>
      <c r="M1895" t="s">
        <v>18</v>
      </c>
      <c r="N1895">
        <v>0</v>
      </c>
    </row>
    <row r="1896" spans="1:14" x14ac:dyDescent="0.25">
      <c r="A1896" t="s">
        <v>37</v>
      </c>
      <c r="B1896" t="s">
        <v>69</v>
      </c>
      <c r="C1896">
        <v>210000</v>
      </c>
      <c r="D1896" t="s">
        <v>24</v>
      </c>
      <c r="E1896">
        <v>0</v>
      </c>
      <c r="F1896">
        <v>5600</v>
      </c>
      <c r="G1896">
        <v>215600</v>
      </c>
      <c r="H1896" t="s">
        <v>24</v>
      </c>
      <c r="I1896" t="s">
        <v>3681</v>
      </c>
      <c r="J1896" t="s">
        <v>17</v>
      </c>
      <c r="K1896" t="s">
        <v>3682</v>
      </c>
      <c r="L1896" t="s">
        <v>3683</v>
      </c>
      <c r="M1896" t="s">
        <v>18</v>
      </c>
      <c r="N1896">
        <v>0</v>
      </c>
    </row>
    <row r="1897" spans="1:14" x14ac:dyDescent="0.25">
      <c r="A1897" t="s">
        <v>37</v>
      </c>
      <c r="B1897" t="s">
        <v>6044</v>
      </c>
      <c r="C1897">
        <v>1053</v>
      </c>
      <c r="D1897" t="s">
        <v>24</v>
      </c>
      <c r="E1897">
        <v>0</v>
      </c>
      <c r="F1897">
        <v>0</v>
      </c>
      <c r="G1897">
        <v>1053</v>
      </c>
      <c r="H1897" t="s">
        <v>24</v>
      </c>
      <c r="I1897" t="s">
        <v>3684</v>
      </c>
      <c r="J1897" t="s">
        <v>17</v>
      </c>
      <c r="K1897" t="s">
        <v>17</v>
      </c>
      <c r="L1897" t="s">
        <v>3686</v>
      </c>
      <c r="M1897" t="s">
        <v>18</v>
      </c>
      <c r="N1897">
        <v>0</v>
      </c>
    </row>
    <row r="1898" spans="1:14" x14ac:dyDescent="0.25">
      <c r="A1898" t="s">
        <v>37</v>
      </c>
      <c r="B1898" t="s">
        <v>1574</v>
      </c>
      <c r="C1898">
        <v>27000</v>
      </c>
      <c r="D1898" t="s">
        <v>24</v>
      </c>
      <c r="E1898">
        <v>0</v>
      </c>
      <c r="F1898">
        <v>0</v>
      </c>
      <c r="G1898">
        <v>27000</v>
      </c>
      <c r="H1898" t="s">
        <v>24</v>
      </c>
      <c r="I1898" t="s">
        <v>3685</v>
      </c>
      <c r="J1898" t="s">
        <v>17</v>
      </c>
      <c r="K1898" t="s">
        <v>17</v>
      </c>
      <c r="L1898" t="s">
        <v>5372</v>
      </c>
      <c r="M1898" t="s">
        <v>18</v>
      </c>
      <c r="N1898">
        <v>0</v>
      </c>
    </row>
    <row r="1899" spans="1:14" x14ac:dyDescent="0.25">
      <c r="A1899" t="s">
        <v>37</v>
      </c>
      <c r="B1899" t="s">
        <v>1577</v>
      </c>
      <c r="C1899">
        <v>1000</v>
      </c>
      <c r="D1899" t="s">
        <v>24</v>
      </c>
      <c r="E1899">
        <v>0</v>
      </c>
      <c r="F1899">
        <v>0</v>
      </c>
      <c r="G1899">
        <v>1000</v>
      </c>
      <c r="H1899" t="s">
        <v>24</v>
      </c>
      <c r="I1899" t="s">
        <v>5373</v>
      </c>
      <c r="J1899" t="s">
        <v>17</v>
      </c>
      <c r="K1899" t="s">
        <v>17</v>
      </c>
      <c r="L1899" t="s">
        <v>5374</v>
      </c>
      <c r="M1899" t="s">
        <v>18</v>
      </c>
      <c r="N1899">
        <v>0</v>
      </c>
    </row>
    <row r="1900" spans="1:14" x14ac:dyDescent="0.25">
      <c r="A1900" t="s">
        <v>37</v>
      </c>
      <c r="B1900" t="s">
        <v>1583</v>
      </c>
      <c r="C1900">
        <v>1000</v>
      </c>
      <c r="D1900" t="s">
        <v>24</v>
      </c>
      <c r="E1900">
        <v>0</v>
      </c>
      <c r="F1900">
        <v>0</v>
      </c>
      <c r="G1900">
        <v>1000</v>
      </c>
      <c r="H1900" t="s">
        <v>24</v>
      </c>
      <c r="I1900" t="s">
        <v>3687</v>
      </c>
      <c r="J1900" t="s">
        <v>17</v>
      </c>
      <c r="K1900" t="s">
        <v>17</v>
      </c>
      <c r="L1900" t="s">
        <v>3689</v>
      </c>
      <c r="M1900" t="s">
        <v>18</v>
      </c>
      <c r="N1900">
        <v>0</v>
      </c>
    </row>
    <row r="1901" spans="1:14" x14ac:dyDescent="0.25">
      <c r="A1901" t="s">
        <v>37</v>
      </c>
      <c r="B1901" t="s">
        <v>1586</v>
      </c>
      <c r="C1901">
        <v>7000</v>
      </c>
      <c r="D1901" t="s">
        <v>24</v>
      </c>
      <c r="E1901">
        <v>0</v>
      </c>
      <c r="F1901">
        <v>0</v>
      </c>
      <c r="G1901">
        <v>7000</v>
      </c>
      <c r="H1901" t="s">
        <v>24</v>
      </c>
      <c r="I1901" t="s">
        <v>3688</v>
      </c>
      <c r="J1901" t="s">
        <v>17</v>
      </c>
      <c r="K1901" t="s">
        <v>17</v>
      </c>
      <c r="L1901" t="s">
        <v>3690</v>
      </c>
      <c r="M1901" t="s">
        <v>18</v>
      </c>
      <c r="N1901">
        <v>0</v>
      </c>
    </row>
    <row r="1902" spans="1:14" x14ac:dyDescent="0.25">
      <c r="A1902" t="s">
        <v>37</v>
      </c>
      <c r="B1902" t="s">
        <v>1590</v>
      </c>
      <c r="C1902">
        <v>10000</v>
      </c>
      <c r="D1902" t="s">
        <v>24</v>
      </c>
      <c r="E1902">
        <v>0</v>
      </c>
      <c r="F1902">
        <v>0</v>
      </c>
      <c r="G1902">
        <v>10000</v>
      </c>
      <c r="H1902" t="s">
        <v>24</v>
      </c>
      <c r="I1902" t="s">
        <v>5375</v>
      </c>
      <c r="J1902" t="s">
        <v>17</v>
      </c>
      <c r="K1902" t="s">
        <v>17</v>
      </c>
      <c r="L1902" t="s">
        <v>5376</v>
      </c>
      <c r="M1902" t="s">
        <v>18</v>
      </c>
      <c r="N1902">
        <v>0</v>
      </c>
    </row>
    <row r="1903" spans="1:14" x14ac:dyDescent="0.25">
      <c r="A1903" t="s">
        <v>37</v>
      </c>
      <c r="B1903" t="s">
        <v>1601</v>
      </c>
      <c r="C1903">
        <v>4000</v>
      </c>
      <c r="D1903" t="s">
        <v>24</v>
      </c>
      <c r="E1903">
        <v>0</v>
      </c>
      <c r="F1903">
        <v>0</v>
      </c>
      <c r="G1903">
        <v>4000</v>
      </c>
      <c r="H1903" t="s">
        <v>24</v>
      </c>
      <c r="I1903" t="s">
        <v>5377</v>
      </c>
      <c r="J1903" t="s">
        <v>17</v>
      </c>
      <c r="K1903" t="s">
        <v>17</v>
      </c>
      <c r="L1903" t="s">
        <v>5378</v>
      </c>
      <c r="M1903" t="s">
        <v>18</v>
      </c>
      <c r="N1903">
        <v>0</v>
      </c>
    </row>
    <row r="1904" spans="1:14" x14ac:dyDescent="0.25">
      <c r="A1904" t="s">
        <v>37</v>
      </c>
      <c r="B1904" t="s">
        <v>5986</v>
      </c>
      <c r="C1904">
        <v>32000</v>
      </c>
      <c r="D1904" t="s">
        <v>24</v>
      </c>
      <c r="E1904">
        <v>0</v>
      </c>
      <c r="F1904">
        <v>0</v>
      </c>
      <c r="G1904">
        <v>32000</v>
      </c>
      <c r="H1904" t="s">
        <v>24</v>
      </c>
      <c r="I1904" t="s">
        <v>5380</v>
      </c>
      <c r="J1904" t="s">
        <v>17</v>
      </c>
      <c r="K1904" t="s">
        <v>17</v>
      </c>
      <c r="L1904" t="s">
        <v>5379</v>
      </c>
      <c r="M1904" t="s">
        <v>18</v>
      </c>
      <c r="N1904">
        <v>0</v>
      </c>
    </row>
    <row r="1905" spans="1:14" x14ac:dyDescent="0.25">
      <c r="A1905" t="s">
        <v>37</v>
      </c>
      <c r="B1905" t="s">
        <v>5773</v>
      </c>
      <c r="C1905">
        <v>1000</v>
      </c>
      <c r="D1905" t="s">
        <v>24</v>
      </c>
      <c r="E1905">
        <v>0</v>
      </c>
      <c r="F1905">
        <v>0</v>
      </c>
      <c r="G1905">
        <v>1000</v>
      </c>
      <c r="H1905" t="s">
        <v>24</v>
      </c>
      <c r="I1905" t="s">
        <v>5381</v>
      </c>
      <c r="J1905" t="s">
        <v>17</v>
      </c>
      <c r="K1905" t="s">
        <v>17</v>
      </c>
      <c r="L1905" t="s">
        <v>5383</v>
      </c>
      <c r="M1905" t="s">
        <v>18</v>
      </c>
      <c r="N1905">
        <v>0</v>
      </c>
    </row>
    <row r="1906" spans="1:14" x14ac:dyDescent="0.25">
      <c r="A1906" t="s">
        <v>37</v>
      </c>
      <c r="B1906" t="s">
        <v>1611</v>
      </c>
      <c r="C1906">
        <v>100</v>
      </c>
      <c r="D1906" t="s">
        <v>24</v>
      </c>
      <c r="E1906">
        <v>0</v>
      </c>
      <c r="F1906">
        <v>0</v>
      </c>
      <c r="G1906">
        <v>100</v>
      </c>
      <c r="H1906" t="s">
        <v>24</v>
      </c>
      <c r="I1906" t="s">
        <v>5382</v>
      </c>
      <c r="J1906" t="s">
        <v>17</v>
      </c>
      <c r="K1906" t="s">
        <v>17</v>
      </c>
      <c r="L1906" t="s">
        <v>3693</v>
      </c>
      <c r="M1906" t="s">
        <v>18</v>
      </c>
      <c r="N1906">
        <v>0</v>
      </c>
    </row>
    <row r="1907" spans="1:14" x14ac:dyDescent="0.25">
      <c r="A1907" t="s">
        <v>37</v>
      </c>
      <c r="B1907" t="s">
        <v>1614</v>
      </c>
      <c r="C1907">
        <v>18500</v>
      </c>
      <c r="D1907" t="s">
        <v>24</v>
      </c>
      <c r="E1907">
        <v>0</v>
      </c>
      <c r="F1907">
        <v>0</v>
      </c>
      <c r="G1907">
        <v>18500</v>
      </c>
      <c r="H1907" t="s">
        <v>24</v>
      </c>
      <c r="I1907" t="s">
        <v>3694</v>
      </c>
      <c r="J1907" t="s">
        <v>17</v>
      </c>
      <c r="K1907" t="s">
        <v>17</v>
      </c>
      <c r="L1907" t="s">
        <v>5384</v>
      </c>
      <c r="M1907" t="s">
        <v>18</v>
      </c>
      <c r="N1907">
        <v>0</v>
      </c>
    </row>
    <row r="1908" spans="1:14" x14ac:dyDescent="0.25">
      <c r="A1908" t="s">
        <v>37</v>
      </c>
      <c r="B1908" t="s">
        <v>1617</v>
      </c>
      <c r="C1908">
        <v>9000</v>
      </c>
      <c r="D1908" t="s">
        <v>24</v>
      </c>
      <c r="E1908">
        <v>0</v>
      </c>
      <c r="F1908">
        <v>0</v>
      </c>
      <c r="G1908">
        <v>9000</v>
      </c>
      <c r="H1908" t="s">
        <v>24</v>
      </c>
      <c r="I1908" t="s">
        <v>5385</v>
      </c>
      <c r="J1908" t="s">
        <v>17</v>
      </c>
      <c r="K1908" t="s">
        <v>17</v>
      </c>
      <c r="L1908" t="s">
        <v>5386</v>
      </c>
      <c r="M1908" t="s">
        <v>18</v>
      </c>
      <c r="N1908">
        <v>0</v>
      </c>
    </row>
    <row r="1909" spans="1:14" x14ac:dyDescent="0.25">
      <c r="A1909" t="s">
        <v>37</v>
      </c>
      <c r="B1909" t="s">
        <v>1623</v>
      </c>
      <c r="C1909">
        <v>5000</v>
      </c>
      <c r="D1909" t="s">
        <v>24</v>
      </c>
      <c r="E1909">
        <v>0</v>
      </c>
      <c r="F1909">
        <v>0</v>
      </c>
      <c r="G1909">
        <v>5000</v>
      </c>
      <c r="H1909" t="s">
        <v>24</v>
      </c>
      <c r="I1909" t="s">
        <v>3695</v>
      </c>
      <c r="J1909" t="s">
        <v>17</v>
      </c>
      <c r="K1909" t="s">
        <v>17</v>
      </c>
      <c r="L1909" t="s">
        <v>3697</v>
      </c>
      <c r="M1909" t="s">
        <v>18</v>
      </c>
      <c r="N1909">
        <v>0</v>
      </c>
    </row>
    <row r="1910" spans="1:14" x14ac:dyDescent="0.25">
      <c r="A1910" t="s">
        <v>37</v>
      </c>
      <c r="B1910" t="s">
        <v>1626</v>
      </c>
      <c r="C1910">
        <v>3000</v>
      </c>
      <c r="D1910" t="s">
        <v>24</v>
      </c>
      <c r="E1910">
        <v>0</v>
      </c>
      <c r="F1910">
        <v>4000</v>
      </c>
      <c r="G1910">
        <v>7000</v>
      </c>
      <c r="H1910" t="s">
        <v>24</v>
      </c>
      <c r="I1910" t="s">
        <v>3696</v>
      </c>
      <c r="J1910" t="s">
        <v>17</v>
      </c>
      <c r="K1910" t="s">
        <v>5389</v>
      </c>
      <c r="L1910" t="s">
        <v>5387</v>
      </c>
      <c r="M1910" t="s">
        <v>18</v>
      </c>
      <c r="N1910">
        <v>0</v>
      </c>
    </row>
    <row r="1911" spans="1:14" x14ac:dyDescent="0.25">
      <c r="A1911" t="s">
        <v>37</v>
      </c>
      <c r="B1911" t="s">
        <v>1635</v>
      </c>
      <c r="C1911">
        <v>13000</v>
      </c>
      <c r="D1911" t="s">
        <v>24</v>
      </c>
      <c r="E1911">
        <v>0</v>
      </c>
      <c r="F1911">
        <v>0</v>
      </c>
      <c r="G1911">
        <v>13000</v>
      </c>
      <c r="H1911" t="s">
        <v>24</v>
      </c>
      <c r="I1911" t="s">
        <v>5388</v>
      </c>
      <c r="J1911" t="s">
        <v>17</v>
      </c>
      <c r="K1911" t="s">
        <v>17</v>
      </c>
      <c r="L1911" t="s">
        <v>5390</v>
      </c>
      <c r="M1911" t="s">
        <v>18</v>
      </c>
      <c r="N1911">
        <v>0</v>
      </c>
    </row>
    <row r="1912" spans="1:14" x14ac:dyDescent="0.25">
      <c r="A1912" t="s">
        <v>37</v>
      </c>
      <c r="B1912" t="s">
        <v>1644</v>
      </c>
      <c r="C1912">
        <v>118000</v>
      </c>
      <c r="D1912" t="s">
        <v>24</v>
      </c>
      <c r="E1912">
        <v>0</v>
      </c>
      <c r="F1912">
        <v>51000</v>
      </c>
      <c r="G1912">
        <v>169000</v>
      </c>
      <c r="H1912" t="s">
        <v>24</v>
      </c>
      <c r="I1912" t="s">
        <v>5391</v>
      </c>
      <c r="J1912" t="s">
        <v>17</v>
      </c>
      <c r="K1912" t="s">
        <v>256</v>
      </c>
      <c r="L1912" t="s">
        <v>5392</v>
      </c>
      <c r="M1912" t="s">
        <v>18</v>
      </c>
      <c r="N1912">
        <v>0</v>
      </c>
    </row>
    <row r="1913" spans="1:14" x14ac:dyDescent="0.25">
      <c r="A1913" t="s">
        <v>37</v>
      </c>
      <c r="B1913" t="s">
        <v>404</v>
      </c>
      <c r="C1913">
        <v>2000</v>
      </c>
      <c r="D1913" t="s">
        <v>24</v>
      </c>
      <c r="E1913">
        <v>0</v>
      </c>
      <c r="F1913">
        <v>0</v>
      </c>
      <c r="G1913">
        <v>2000</v>
      </c>
      <c r="H1913" t="s">
        <v>24</v>
      </c>
      <c r="I1913" t="s">
        <v>255</v>
      </c>
      <c r="J1913" t="s">
        <v>17</v>
      </c>
      <c r="K1913" t="s">
        <v>17</v>
      </c>
      <c r="L1913" t="s">
        <v>3698</v>
      </c>
      <c r="M1913" t="s">
        <v>18</v>
      </c>
      <c r="N1913">
        <v>0</v>
      </c>
    </row>
    <row r="1914" spans="1:14" x14ac:dyDescent="0.25">
      <c r="A1914" t="s">
        <v>37</v>
      </c>
      <c r="B1914" t="s">
        <v>304</v>
      </c>
      <c r="C1914">
        <v>200000</v>
      </c>
      <c r="D1914" t="s">
        <v>24</v>
      </c>
      <c r="E1914">
        <v>0</v>
      </c>
      <c r="F1914">
        <v>0</v>
      </c>
      <c r="G1914">
        <v>200000</v>
      </c>
      <c r="H1914" t="s">
        <v>24</v>
      </c>
      <c r="I1914" t="s">
        <v>3699</v>
      </c>
      <c r="J1914" t="s">
        <v>17</v>
      </c>
      <c r="K1914" t="s">
        <v>17</v>
      </c>
      <c r="L1914" t="s">
        <v>3700</v>
      </c>
      <c r="M1914" t="s">
        <v>18</v>
      </c>
      <c r="N1914">
        <v>0</v>
      </c>
    </row>
    <row r="1915" spans="1:14" x14ac:dyDescent="0.25">
      <c r="A1915" t="s">
        <v>37</v>
      </c>
      <c r="B1915" t="s">
        <v>1656</v>
      </c>
      <c r="C1915">
        <v>26000</v>
      </c>
      <c r="D1915" t="s">
        <v>24</v>
      </c>
      <c r="E1915">
        <v>0</v>
      </c>
      <c r="F1915">
        <v>0</v>
      </c>
      <c r="G1915">
        <v>26000</v>
      </c>
      <c r="H1915" t="s">
        <v>24</v>
      </c>
      <c r="I1915" t="s">
        <v>3702</v>
      </c>
      <c r="J1915" t="s">
        <v>17</v>
      </c>
      <c r="K1915" t="s">
        <v>17</v>
      </c>
      <c r="L1915" t="s">
        <v>3701</v>
      </c>
      <c r="M1915" t="s">
        <v>18</v>
      </c>
      <c r="N1915">
        <v>0</v>
      </c>
    </row>
    <row r="1916" spans="1:14" x14ac:dyDescent="0.25">
      <c r="A1916" t="s">
        <v>37</v>
      </c>
      <c r="B1916" t="s">
        <v>274</v>
      </c>
      <c r="C1916">
        <v>17000</v>
      </c>
      <c r="D1916" t="s">
        <v>24</v>
      </c>
      <c r="E1916">
        <v>0</v>
      </c>
      <c r="F1916">
        <v>0</v>
      </c>
      <c r="G1916">
        <v>17000</v>
      </c>
      <c r="H1916" t="s">
        <v>24</v>
      </c>
      <c r="I1916" t="s">
        <v>5393</v>
      </c>
      <c r="J1916" t="s">
        <v>17</v>
      </c>
      <c r="K1916" t="s">
        <v>17</v>
      </c>
      <c r="L1916" t="s">
        <v>5394</v>
      </c>
      <c r="M1916" t="s">
        <v>18</v>
      </c>
      <c r="N1916">
        <v>0</v>
      </c>
    </row>
    <row r="1917" spans="1:14" x14ac:dyDescent="0.25">
      <c r="A1917" t="s">
        <v>37</v>
      </c>
      <c r="B1917" t="s">
        <v>5987</v>
      </c>
      <c r="C1917">
        <v>213000</v>
      </c>
      <c r="D1917" t="s">
        <v>24</v>
      </c>
      <c r="E1917">
        <v>0</v>
      </c>
      <c r="F1917">
        <v>0</v>
      </c>
      <c r="G1917">
        <v>213000</v>
      </c>
      <c r="H1917" t="s">
        <v>24</v>
      </c>
      <c r="I1917" t="s">
        <v>5395</v>
      </c>
      <c r="J1917" t="s">
        <v>17</v>
      </c>
      <c r="K1917" t="s">
        <v>17</v>
      </c>
      <c r="L1917" t="s">
        <v>5396</v>
      </c>
      <c r="M1917" t="s">
        <v>18</v>
      </c>
      <c r="N1917">
        <v>0</v>
      </c>
    </row>
    <row r="1918" spans="1:14" x14ac:dyDescent="0.25">
      <c r="A1918" t="s">
        <v>37</v>
      </c>
      <c r="B1918" t="s">
        <v>5988</v>
      </c>
      <c r="C1918">
        <v>31000</v>
      </c>
      <c r="D1918" t="s">
        <v>24</v>
      </c>
      <c r="E1918">
        <v>0</v>
      </c>
      <c r="F1918">
        <v>0</v>
      </c>
      <c r="G1918">
        <v>31000</v>
      </c>
      <c r="H1918" t="s">
        <v>24</v>
      </c>
      <c r="I1918" t="s">
        <v>5397</v>
      </c>
      <c r="J1918" t="s">
        <v>17</v>
      </c>
      <c r="K1918" t="s">
        <v>17</v>
      </c>
      <c r="L1918" t="s">
        <v>5087</v>
      </c>
      <c r="M1918" t="s">
        <v>18</v>
      </c>
      <c r="N1918">
        <v>0</v>
      </c>
    </row>
    <row r="1919" spans="1:14" x14ac:dyDescent="0.25">
      <c r="A1919" t="s">
        <v>37</v>
      </c>
      <c r="B1919" t="s">
        <v>5989</v>
      </c>
      <c r="C1919">
        <v>20000</v>
      </c>
      <c r="D1919" t="s">
        <v>24</v>
      </c>
      <c r="E1919">
        <v>0</v>
      </c>
      <c r="F1919">
        <v>2000</v>
      </c>
      <c r="G1919">
        <v>22000</v>
      </c>
      <c r="H1919" t="s">
        <v>24</v>
      </c>
      <c r="I1919" t="s">
        <v>5493</v>
      </c>
      <c r="J1919" t="s">
        <v>17</v>
      </c>
      <c r="K1919" t="s">
        <v>6076</v>
      </c>
      <c r="L1919" t="s">
        <v>5492</v>
      </c>
      <c r="M1919" t="s">
        <v>18</v>
      </c>
      <c r="N1919">
        <v>0</v>
      </c>
    </row>
    <row r="1920" spans="1:14" x14ac:dyDescent="0.25">
      <c r="A1920" t="s">
        <v>37</v>
      </c>
      <c r="B1920" t="s">
        <v>6025</v>
      </c>
      <c r="C1920">
        <v>23000</v>
      </c>
      <c r="D1920" t="s">
        <v>24</v>
      </c>
      <c r="E1920">
        <v>0</v>
      </c>
      <c r="F1920">
        <v>3000</v>
      </c>
      <c r="G1920">
        <v>26000</v>
      </c>
      <c r="H1920" t="s">
        <v>24</v>
      </c>
      <c r="I1920" t="s">
        <v>6077</v>
      </c>
      <c r="J1920" t="s">
        <v>17</v>
      </c>
      <c r="K1920" t="s">
        <v>6079</v>
      </c>
      <c r="L1920" t="s">
        <v>6078</v>
      </c>
      <c r="M1920" t="s">
        <v>18</v>
      </c>
      <c r="N1920">
        <v>0</v>
      </c>
    </row>
    <row r="1921" spans="1:14" x14ac:dyDescent="0.25">
      <c r="A1921" t="s">
        <v>37</v>
      </c>
      <c r="B1921" t="s">
        <v>2886</v>
      </c>
      <c r="C1921">
        <v>365000</v>
      </c>
      <c r="D1921" t="s">
        <v>24</v>
      </c>
      <c r="E1921">
        <v>0</v>
      </c>
      <c r="F1921">
        <v>0</v>
      </c>
      <c r="G1921">
        <v>365000</v>
      </c>
      <c r="H1921" t="s">
        <v>24</v>
      </c>
      <c r="I1921" t="s">
        <v>6080</v>
      </c>
      <c r="J1921" t="s">
        <v>17</v>
      </c>
      <c r="K1921" t="s">
        <v>17</v>
      </c>
      <c r="L1921" t="s">
        <v>6082</v>
      </c>
      <c r="M1921" t="s">
        <v>18</v>
      </c>
      <c r="N1921">
        <v>0</v>
      </c>
    </row>
    <row r="1922" spans="1:14" x14ac:dyDescent="0.25">
      <c r="A1922" t="s">
        <v>37</v>
      </c>
      <c r="B1922" t="s">
        <v>323</v>
      </c>
      <c r="C1922">
        <v>22000</v>
      </c>
      <c r="D1922" t="s">
        <v>24</v>
      </c>
      <c r="E1922">
        <v>0</v>
      </c>
      <c r="F1922">
        <v>0</v>
      </c>
      <c r="G1922">
        <v>22000</v>
      </c>
      <c r="H1922" t="s">
        <v>24</v>
      </c>
      <c r="I1922" t="s">
        <v>6081</v>
      </c>
      <c r="J1922" t="s">
        <v>17</v>
      </c>
      <c r="K1922" t="s">
        <v>17</v>
      </c>
      <c r="L1922" t="s">
        <v>6083</v>
      </c>
      <c r="M1922" t="s">
        <v>18</v>
      </c>
      <c r="N1922">
        <v>0</v>
      </c>
    </row>
    <row r="1923" spans="1:14" x14ac:dyDescent="0.25">
      <c r="A1923" t="s">
        <v>37</v>
      </c>
      <c r="B1923" t="s">
        <v>1683</v>
      </c>
      <c r="C1923">
        <v>12660</v>
      </c>
      <c r="D1923" t="s">
        <v>24</v>
      </c>
      <c r="E1923">
        <v>0</v>
      </c>
      <c r="F1923">
        <v>0</v>
      </c>
      <c r="G1923">
        <v>12660</v>
      </c>
      <c r="H1923" t="s">
        <v>24</v>
      </c>
      <c r="I1923" t="s">
        <v>6084</v>
      </c>
      <c r="J1923" t="s">
        <v>17</v>
      </c>
      <c r="K1923" t="s">
        <v>17</v>
      </c>
      <c r="L1923" t="s">
        <v>6085</v>
      </c>
      <c r="M1923" t="s">
        <v>18</v>
      </c>
      <c r="N1923">
        <v>0</v>
      </c>
    </row>
    <row r="1924" spans="1:14" x14ac:dyDescent="0.25">
      <c r="A1924" t="s">
        <v>37</v>
      </c>
      <c r="B1924" t="s">
        <v>1684</v>
      </c>
      <c r="C1924">
        <v>19000</v>
      </c>
      <c r="D1924" t="s">
        <v>24</v>
      </c>
      <c r="E1924">
        <v>0</v>
      </c>
      <c r="F1924">
        <v>0</v>
      </c>
      <c r="G1924">
        <v>19000</v>
      </c>
      <c r="H1924" t="s">
        <v>24</v>
      </c>
      <c r="I1924" t="s">
        <v>6087</v>
      </c>
      <c r="J1924" t="s">
        <v>17</v>
      </c>
      <c r="K1924" t="s">
        <v>17</v>
      </c>
      <c r="L1924" t="s">
        <v>6086</v>
      </c>
      <c r="M1924" t="s">
        <v>18</v>
      </c>
      <c r="N1924">
        <v>0</v>
      </c>
    </row>
    <row r="1925" spans="1:14" x14ac:dyDescent="0.25">
      <c r="A1925" t="s">
        <v>37</v>
      </c>
      <c r="B1925" t="s">
        <v>5057</v>
      </c>
      <c r="C1925">
        <v>9000</v>
      </c>
      <c r="D1925" t="s">
        <v>24</v>
      </c>
      <c r="E1925">
        <v>0</v>
      </c>
      <c r="F1925">
        <v>0</v>
      </c>
      <c r="G1925">
        <v>9000</v>
      </c>
      <c r="H1925" t="s">
        <v>24</v>
      </c>
      <c r="I1925" t="s">
        <v>5763</v>
      </c>
      <c r="J1925" t="s">
        <v>17</v>
      </c>
      <c r="K1925" t="s">
        <v>17</v>
      </c>
      <c r="L1925" t="s">
        <v>5762</v>
      </c>
      <c r="M1925" t="s">
        <v>18</v>
      </c>
      <c r="N1925">
        <v>0</v>
      </c>
    </row>
    <row r="1926" spans="1:14" x14ac:dyDescent="0.25">
      <c r="A1926" t="s">
        <v>37</v>
      </c>
      <c r="B1926" t="s">
        <v>5056</v>
      </c>
      <c r="C1926">
        <v>24000</v>
      </c>
      <c r="D1926" t="s">
        <v>24</v>
      </c>
      <c r="E1926">
        <v>0</v>
      </c>
      <c r="F1926">
        <v>0</v>
      </c>
      <c r="G1926">
        <v>24000</v>
      </c>
      <c r="H1926" t="s">
        <v>24</v>
      </c>
      <c r="I1926" t="s">
        <v>6088</v>
      </c>
      <c r="J1926" t="s">
        <v>17</v>
      </c>
      <c r="K1926" t="s">
        <v>17</v>
      </c>
      <c r="L1926" t="s">
        <v>6090</v>
      </c>
      <c r="M1926" t="s">
        <v>18</v>
      </c>
      <c r="N1926">
        <v>0</v>
      </c>
    </row>
    <row r="1927" spans="1:14" x14ac:dyDescent="0.25">
      <c r="A1927" t="s">
        <v>37</v>
      </c>
      <c r="B1927" t="s">
        <v>222</v>
      </c>
      <c r="C1927">
        <v>7000</v>
      </c>
      <c r="D1927" t="s">
        <v>24</v>
      </c>
      <c r="E1927">
        <v>0</v>
      </c>
      <c r="F1927">
        <v>0</v>
      </c>
      <c r="G1927">
        <v>7000</v>
      </c>
      <c r="H1927" t="s">
        <v>24</v>
      </c>
      <c r="I1927" t="s">
        <v>6089</v>
      </c>
      <c r="J1927" t="s">
        <v>17</v>
      </c>
      <c r="K1927" t="s">
        <v>17</v>
      </c>
      <c r="L1927" t="s">
        <v>5741</v>
      </c>
      <c r="M1927" t="s">
        <v>18</v>
      </c>
      <c r="N1927">
        <v>0</v>
      </c>
    </row>
    <row r="1928" spans="1:14" x14ac:dyDescent="0.25">
      <c r="A1928" t="s">
        <v>37</v>
      </c>
      <c r="B1928" t="s">
        <v>23</v>
      </c>
      <c r="C1928">
        <v>125000</v>
      </c>
      <c r="D1928" t="s">
        <v>24</v>
      </c>
      <c r="E1928">
        <v>0</v>
      </c>
      <c r="F1928">
        <v>0</v>
      </c>
      <c r="G1928">
        <v>125000</v>
      </c>
      <c r="H1928" t="s">
        <v>24</v>
      </c>
      <c r="I1928" t="s">
        <v>5740</v>
      </c>
      <c r="J1928" t="s">
        <v>17</v>
      </c>
      <c r="K1928" t="s">
        <v>17</v>
      </c>
      <c r="L1928" t="s">
        <v>6091</v>
      </c>
      <c r="M1928" t="s">
        <v>18</v>
      </c>
      <c r="N1928">
        <v>0</v>
      </c>
    </row>
    <row r="1929" spans="1:14" x14ac:dyDescent="0.25">
      <c r="A1929" t="s">
        <v>37</v>
      </c>
      <c r="B1929" t="s">
        <v>1687</v>
      </c>
      <c r="C1929">
        <v>22024</v>
      </c>
      <c r="D1929" t="s">
        <v>24</v>
      </c>
      <c r="E1929">
        <v>0</v>
      </c>
      <c r="F1929">
        <v>0</v>
      </c>
      <c r="G1929">
        <v>22024</v>
      </c>
      <c r="H1929" t="s">
        <v>24</v>
      </c>
      <c r="I1929" t="s">
        <v>6092</v>
      </c>
      <c r="J1929" t="s">
        <v>17</v>
      </c>
      <c r="K1929" t="s">
        <v>17</v>
      </c>
      <c r="L1929" t="s">
        <v>5784</v>
      </c>
      <c r="M1929" t="s">
        <v>18</v>
      </c>
      <c r="N1929">
        <v>0</v>
      </c>
    </row>
    <row r="1930" spans="1:14" x14ac:dyDescent="0.25">
      <c r="A1930" t="s">
        <v>37</v>
      </c>
      <c r="B1930" t="s">
        <v>211</v>
      </c>
      <c r="C1930">
        <v>8800</v>
      </c>
      <c r="D1930" t="s">
        <v>24</v>
      </c>
      <c r="E1930">
        <v>0</v>
      </c>
      <c r="F1930">
        <v>0</v>
      </c>
      <c r="G1930">
        <v>8800</v>
      </c>
      <c r="H1930" t="s">
        <v>24</v>
      </c>
      <c r="I1930" t="s">
        <v>5783</v>
      </c>
      <c r="J1930" t="s">
        <v>17</v>
      </c>
      <c r="K1930" t="s">
        <v>17</v>
      </c>
      <c r="L1930" t="s">
        <v>5726</v>
      </c>
      <c r="M1930" t="s">
        <v>18</v>
      </c>
      <c r="N1930">
        <v>0</v>
      </c>
    </row>
    <row r="1931" spans="1:14" x14ac:dyDescent="0.25">
      <c r="A1931" t="s">
        <v>37</v>
      </c>
      <c r="B1931" t="s">
        <v>6792</v>
      </c>
      <c r="C1931">
        <v>50000</v>
      </c>
      <c r="D1931" t="s">
        <v>24</v>
      </c>
      <c r="E1931">
        <v>0</v>
      </c>
      <c r="F1931">
        <v>0</v>
      </c>
      <c r="G1931">
        <v>50000</v>
      </c>
      <c r="H1931" t="s">
        <v>24</v>
      </c>
      <c r="I1931" t="s">
        <v>5725</v>
      </c>
      <c r="J1931" t="s">
        <v>17</v>
      </c>
      <c r="K1931" t="s">
        <v>17</v>
      </c>
      <c r="L1931" t="s">
        <v>7180</v>
      </c>
      <c r="M1931" t="s">
        <v>18</v>
      </c>
      <c r="N1931">
        <v>0</v>
      </c>
    </row>
    <row r="1932" spans="1:14" x14ac:dyDescent="0.25">
      <c r="A1932" t="s">
        <v>37</v>
      </c>
      <c r="B1932" t="s">
        <v>48</v>
      </c>
      <c r="C1932">
        <v>7400</v>
      </c>
      <c r="D1932" t="s">
        <v>24</v>
      </c>
      <c r="E1932">
        <v>0</v>
      </c>
      <c r="F1932">
        <v>0</v>
      </c>
      <c r="G1932">
        <v>7400</v>
      </c>
      <c r="H1932" t="s">
        <v>24</v>
      </c>
      <c r="I1932" t="s">
        <v>7181</v>
      </c>
      <c r="J1932" t="s">
        <v>17</v>
      </c>
      <c r="K1932" t="s">
        <v>17</v>
      </c>
      <c r="L1932" t="s">
        <v>7183</v>
      </c>
      <c r="M1932" t="s">
        <v>18</v>
      </c>
      <c r="N1932">
        <v>0</v>
      </c>
    </row>
    <row r="1933" spans="1:14" x14ac:dyDescent="0.25">
      <c r="A1933" t="s">
        <v>37</v>
      </c>
      <c r="B1933" t="s">
        <v>1694</v>
      </c>
      <c r="C1933">
        <v>50000</v>
      </c>
      <c r="D1933" t="s">
        <v>24</v>
      </c>
      <c r="E1933">
        <v>0</v>
      </c>
      <c r="F1933">
        <v>0</v>
      </c>
      <c r="G1933">
        <v>50000</v>
      </c>
      <c r="H1933" t="s">
        <v>24</v>
      </c>
      <c r="I1933" t="s">
        <v>7182</v>
      </c>
      <c r="J1933" t="s">
        <v>17</v>
      </c>
      <c r="K1933" t="s">
        <v>17</v>
      </c>
      <c r="L1933" t="s">
        <v>7184</v>
      </c>
      <c r="M1933" t="s">
        <v>18</v>
      </c>
      <c r="N1933">
        <v>0</v>
      </c>
    </row>
    <row r="1934" spans="1:14" x14ac:dyDescent="0.25">
      <c r="A1934" t="s">
        <v>37</v>
      </c>
      <c r="B1934" t="s">
        <v>1697</v>
      </c>
      <c r="C1934">
        <v>29400</v>
      </c>
      <c r="D1934" t="s">
        <v>24</v>
      </c>
      <c r="E1934">
        <v>0</v>
      </c>
      <c r="F1934">
        <v>9000</v>
      </c>
      <c r="G1934">
        <v>38400</v>
      </c>
      <c r="H1934" t="s">
        <v>24</v>
      </c>
      <c r="I1934" t="s">
        <v>7185</v>
      </c>
      <c r="J1934" t="s">
        <v>17</v>
      </c>
      <c r="K1934" t="s">
        <v>7187</v>
      </c>
      <c r="L1934" t="s">
        <v>7186</v>
      </c>
      <c r="M1934" t="s">
        <v>18</v>
      </c>
      <c r="N1934">
        <v>0</v>
      </c>
    </row>
    <row r="1935" spans="1:14" x14ac:dyDescent="0.25">
      <c r="A1935" t="s">
        <v>37</v>
      </c>
      <c r="B1935" t="s">
        <v>1715</v>
      </c>
      <c r="C1935">
        <v>3000</v>
      </c>
      <c r="D1935" t="s">
        <v>24</v>
      </c>
      <c r="E1935">
        <v>0</v>
      </c>
      <c r="F1935">
        <v>0</v>
      </c>
      <c r="G1935">
        <v>3000</v>
      </c>
      <c r="H1935" t="s">
        <v>24</v>
      </c>
      <c r="I1935" t="s">
        <v>5777</v>
      </c>
      <c r="J1935" t="s">
        <v>17</v>
      </c>
      <c r="K1935" t="s">
        <v>17</v>
      </c>
      <c r="L1935" t="s">
        <v>5776</v>
      </c>
      <c r="M1935" t="s">
        <v>18</v>
      </c>
      <c r="N1935">
        <v>0</v>
      </c>
    </row>
    <row r="1936" spans="1:14" x14ac:dyDescent="0.25">
      <c r="A1936" t="s">
        <v>37</v>
      </c>
      <c r="B1936" t="s">
        <v>2889</v>
      </c>
      <c r="C1936">
        <v>1000</v>
      </c>
      <c r="D1936" t="s">
        <v>24</v>
      </c>
      <c r="E1936">
        <v>0</v>
      </c>
      <c r="F1936">
        <v>0</v>
      </c>
      <c r="G1936">
        <v>1000</v>
      </c>
      <c r="H1936" t="s">
        <v>24</v>
      </c>
      <c r="I1936" t="s">
        <v>6093</v>
      </c>
      <c r="J1936" t="s">
        <v>17</v>
      </c>
      <c r="K1936" t="s">
        <v>17</v>
      </c>
      <c r="L1936" t="s">
        <v>6094</v>
      </c>
      <c r="M1936" t="s">
        <v>18</v>
      </c>
      <c r="N1936">
        <v>0</v>
      </c>
    </row>
    <row r="1937" spans="1:14" x14ac:dyDescent="0.25">
      <c r="A1937" t="s">
        <v>37</v>
      </c>
      <c r="B1937" t="s">
        <v>2890</v>
      </c>
      <c r="C1937">
        <v>6000</v>
      </c>
      <c r="D1937" t="s">
        <v>24</v>
      </c>
      <c r="E1937">
        <v>0</v>
      </c>
      <c r="F1937">
        <v>0</v>
      </c>
      <c r="G1937">
        <v>6000</v>
      </c>
      <c r="H1937" t="s">
        <v>24</v>
      </c>
      <c r="I1937" t="s">
        <v>5768</v>
      </c>
      <c r="J1937" t="s">
        <v>17</v>
      </c>
      <c r="K1937" t="s">
        <v>17</v>
      </c>
      <c r="L1937" t="s">
        <v>5767</v>
      </c>
      <c r="M1937" t="s">
        <v>18</v>
      </c>
      <c r="N1937">
        <v>0</v>
      </c>
    </row>
    <row r="1938" spans="1:14" x14ac:dyDescent="0.25">
      <c r="A1938" t="s">
        <v>37</v>
      </c>
      <c r="B1938" t="s">
        <v>2892</v>
      </c>
      <c r="C1938">
        <v>1000</v>
      </c>
      <c r="D1938" t="s">
        <v>24</v>
      </c>
      <c r="E1938">
        <v>0</v>
      </c>
      <c r="F1938">
        <v>0</v>
      </c>
      <c r="G1938">
        <v>1000</v>
      </c>
      <c r="H1938" t="s">
        <v>24</v>
      </c>
      <c r="I1938" t="s">
        <v>6095</v>
      </c>
      <c r="J1938" t="s">
        <v>17</v>
      </c>
      <c r="K1938" t="s">
        <v>17</v>
      </c>
      <c r="L1938" t="s">
        <v>6096</v>
      </c>
      <c r="M1938" t="s">
        <v>18</v>
      </c>
      <c r="N1938">
        <v>0</v>
      </c>
    </row>
    <row r="1939" spans="1:14" x14ac:dyDescent="0.25">
      <c r="A1939" t="s">
        <v>37</v>
      </c>
      <c r="B1939" t="s">
        <v>2895</v>
      </c>
      <c r="C1939">
        <v>1000</v>
      </c>
      <c r="D1939" t="s">
        <v>24</v>
      </c>
      <c r="E1939">
        <v>0</v>
      </c>
      <c r="F1939">
        <v>0</v>
      </c>
      <c r="G1939">
        <v>1000</v>
      </c>
      <c r="H1939" t="s">
        <v>24</v>
      </c>
      <c r="I1939" t="s">
        <v>6097</v>
      </c>
      <c r="J1939" t="s">
        <v>17</v>
      </c>
      <c r="K1939" t="s">
        <v>17</v>
      </c>
      <c r="L1939" t="s">
        <v>6099</v>
      </c>
      <c r="M1939" t="s">
        <v>18</v>
      </c>
      <c r="N1939">
        <v>0</v>
      </c>
    </row>
    <row r="1940" spans="1:14" x14ac:dyDescent="0.25">
      <c r="A1940" t="s">
        <v>37</v>
      </c>
      <c r="B1940" t="s">
        <v>2898</v>
      </c>
      <c r="C1940">
        <v>1000</v>
      </c>
      <c r="D1940" t="s">
        <v>24</v>
      </c>
      <c r="E1940">
        <v>0</v>
      </c>
      <c r="F1940">
        <v>0</v>
      </c>
      <c r="G1940">
        <v>1000</v>
      </c>
      <c r="H1940" t="s">
        <v>24</v>
      </c>
      <c r="I1940" t="s">
        <v>6098</v>
      </c>
      <c r="J1940" t="s">
        <v>17</v>
      </c>
      <c r="K1940" t="s">
        <v>17</v>
      </c>
      <c r="L1940" t="s">
        <v>6100</v>
      </c>
      <c r="M1940" t="s">
        <v>18</v>
      </c>
      <c r="N1940">
        <v>0</v>
      </c>
    </row>
    <row r="1941" spans="1:14" x14ac:dyDescent="0.25">
      <c r="A1941" t="s">
        <v>37</v>
      </c>
      <c r="B1941" t="s">
        <v>2734</v>
      </c>
      <c r="C1941">
        <v>4000</v>
      </c>
      <c r="D1941" t="s">
        <v>24</v>
      </c>
      <c r="E1941">
        <v>0</v>
      </c>
      <c r="F1941">
        <v>0</v>
      </c>
      <c r="G1941">
        <v>4000</v>
      </c>
      <c r="H1941" t="s">
        <v>24</v>
      </c>
      <c r="I1941" t="s">
        <v>6101</v>
      </c>
      <c r="J1941" t="s">
        <v>17</v>
      </c>
      <c r="K1941" t="s">
        <v>17</v>
      </c>
      <c r="L1941" t="s">
        <v>6102</v>
      </c>
      <c r="M1941" t="s">
        <v>18</v>
      </c>
      <c r="N1941">
        <v>0</v>
      </c>
    </row>
    <row r="1942" spans="1:14" x14ac:dyDescent="0.25">
      <c r="A1942" t="s">
        <v>37</v>
      </c>
      <c r="B1942" t="s">
        <v>2737</v>
      </c>
      <c r="C1942">
        <v>3000</v>
      </c>
      <c r="D1942" t="s">
        <v>24</v>
      </c>
      <c r="E1942">
        <v>0</v>
      </c>
      <c r="F1942">
        <v>3600</v>
      </c>
      <c r="G1942">
        <v>6600</v>
      </c>
      <c r="H1942" t="s">
        <v>24</v>
      </c>
      <c r="I1942" t="s">
        <v>5500</v>
      </c>
      <c r="J1942" t="s">
        <v>17</v>
      </c>
      <c r="K1942" t="s">
        <v>6104</v>
      </c>
      <c r="L1942" t="s">
        <v>6103</v>
      </c>
      <c r="M1942" t="s">
        <v>18</v>
      </c>
      <c r="N1942">
        <v>0</v>
      </c>
    </row>
    <row r="1943" spans="1:14" x14ac:dyDescent="0.25">
      <c r="A1943" t="s">
        <v>37</v>
      </c>
      <c r="B1943" t="s">
        <v>2740</v>
      </c>
      <c r="C1943">
        <v>1000</v>
      </c>
      <c r="D1943" t="s">
        <v>24</v>
      </c>
      <c r="E1943">
        <v>0</v>
      </c>
      <c r="F1943">
        <v>0</v>
      </c>
      <c r="G1943">
        <v>1000</v>
      </c>
      <c r="H1943" t="s">
        <v>24</v>
      </c>
      <c r="I1943" t="s">
        <v>6105</v>
      </c>
      <c r="J1943" t="s">
        <v>17</v>
      </c>
      <c r="K1943" t="s">
        <v>17</v>
      </c>
      <c r="L1943" t="s">
        <v>9004</v>
      </c>
      <c r="M1943" t="s">
        <v>18</v>
      </c>
      <c r="N1943">
        <v>0</v>
      </c>
    </row>
    <row r="1944" spans="1:14" x14ac:dyDescent="0.25">
      <c r="A1944" t="s">
        <v>37</v>
      </c>
      <c r="B1944" t="s">
        <v>1724</v>
      </c>
      <c r="C1944">
        <v>42000</v>
      </c>
      <c r="D1944" t="s">
        <v>24</v>
      </c>
      <c r="E1944">
        <v>0</v>
      </c>
      <c r="F1944">
        <v>0</v>
      </c>
      <c r="G1944">
        <v>42000</v>
      </c>
      <c r="H1944" t="s">
        <v>24</v>
      </c>
      <c r="I1944" t="s">
        <v>9005</v>
      </c>
      <c r="J1944" t="s">
        <v>17</v>
      </c>
      <c r="K1944" t="s">
        <v>17</v>
      </c>
      <c r="L1944" t="s">
        <v>9006</v>
      </c>
      <c r="M1944" t="s">
        <v>18</v>
      </c>
      <c r="N1944">
        <v>0</v>
      </c>
    </row>
    <row r="1945" spans="1:14" x14ac:dyDescent="0.25">
      <c r="A1945" t="s">
        <v>37</v>
      </c>
      <c r="B1945" t="s">
        <v>1727</v>
      </c>
      <c r="C1945">
        <v>2100</v>
      </c>
      <c r="D1945" t="s">
        <v>24</v>
      </c>
      <c r="E1945">
        <v>0</v>
      </c>
      <c r="F1945">
        <v>1500</v>
      </c>
      <c r="G1945">
        <v>3600</v>
      </c>
      <c r="H1945" t="s">
        <v>24</v>
      </c>
      <c r="I1945" t="s">
        <v>9007</v>
      </c>
      <c r="J1945" t="s">
        <v>17</v>
      </c>
      <c r="K1945" t="s">
        <v>5501</v>
      </c>
      <c r="L1945" t="s">
        <v>5502</v>
      </c>
      <c r="M1945" t="s">
        <v>18</v>
      </c>
      <c r="N1945">
        <v>0</v>
      </c>
    </row>
    <row r="1946" spans="1:14" x14ac:dyDescent="0.25">
      <c r="A1946" t="s">
        <v>37</v>
      </c>
      <c r="B1946" t="s">
        <v>1730</v>
      </c>
      <c r="C1946">
        <v>2000</v>
      </c>
      <c r="D1946" t="s">
        <v>24</v>
      </c>
      <c r="E1946">
        <v>0</v>
      </c>
      <c r="F1946">
        <v>0</v>
      </c>
      <c r="G1946">
        <v>2000</v>
      </c>
      <c r="H1946" t="s">
        <v>24</v>
      </c>
      <c r="I1946" t="s">
        <v>6106</v>
      </c>
      <c r="J1946" t="s">
        <v>17</v>
      </c>
      <c r="K1946" t="s">
        <v>17</v>
      </c>
      <c r="L1946" t="s">
        <v>6107</v>
      </c>
      <c r="M1946" t="s">
        <v>18</v>
      </c>
      <c r="N1946">
        <v>0</v>
      </c>
    </row>
    <row r="1947" spans="1:14" x14ac:dyDescent="0.25">
      <c r="A1947" t="s">
        <v>37</v>
      </c>
      <c r="B1947" t="s">
        <v>5765</v>
      </c>
      <c r="C1947">
        <v>7000</v>
      </c>
      <c r="D1947" t="s">
        <v>24</v>
      </c>
      <c r="E1947">
        <v>0</v>
      </c>
      <c r="F1947">
        <v>0</v>
      </c>
      <c r="G1947">
        <v>7000</v>
      </c>
      <c r="H1947" t="s">
        <v>24</v>
      </c>
      <c r="I1947" t="s">
        <v>6108</v>
      </c>
      <c r="J1947" t="s">
        <v>17</v>
      </c>
      <c r="K1947" t="s">
        <v>17</v>
      </c>
      <c r="L1947" t="s">
        <v>6109</v>
      </c>
      <c r="M1947" t="s">
        <v>18</v>
      </c>
      <c r="N1947">
        <v>0</v>
      </c>
    </row>
    <row r="1948" spans="1:14" x14ac:dyDescent="0.25">
      <c r="A1948" t="s">
        <v>37</v>
      </c>
      <c r="B1948" t="s">
        <v>5774</v>
      </c>
      <c r="C1948">
        <v>2000</v>
      </c>
      <c r="D1948" t="s">
        <v>24</v>
      </c>
      <c r="E1948">
        <v>0</v>
      </c>
      <c r="F1948">
        <v>0</v>
      </c>
      <c r="G1948">
        <v>2000</v>
      </c>
      <c r="H1948" t="s">
        <v>24</v>
      </c>
      <c r="I1948" t="s">
        <v>6110</v>
      </c>
      <c r="J1948" t="s">
        <v>17</v>
      </c>
      <c r="K1948" t="s">
        <v>17</v>
      </c>
      <c r="L1948" t="s">
        <v>6111</v>
      </c>
      <c r="M1948" t="s">
        <v>18</v>
      </c>
      <c r="N1948">
        <v>0</v>
      </c>
    </row>
    <row r="1949" spans="1:14" x14ac:dyDescent="0.25">
      <c r="A1949" t="s">
        <v>37</v>
      </c>
      <c r="B1949" t="s">
        <v>1743</v>
      </c>
      <c r="C1949">
        <v>5500</v>
      </c>
      <c r="D1949" t="s">
        <v>24</v>
      </c>
      <c r="E1949">
        <v>0</v>
      </c>
      <c r="F1949">
        <v>0</v>
      </c>
      <c r="G1949">
        <v>5500</v>
      </c>
      <c r="H1949" t="s">
        <v>24</v>
      </c>
      <c r="I1949" t="s">
        <v>5503</v>
      </c>
      <c r="J1949" t="s">
        <v>17</v>
      </c>
      <c r="K1949" t="s">
        <v>17</v>
      </c>
      <c r="L1949" t="s">
        <v>5505</v>
      </c>
      <c r="M1949" t="s">
        <v>18</v>
      </c>
      <c r="N1949">
        <v>0</v>
      </c>
    </row>
    <row r="1950" spans="1:14" x14ac:dyDescent="0.25">
      <c r="A1950" t="s">
        <v>37</v>
      </c>
      <c r="B1950" t="s">
        <v>1746</v>
      </c>
      <c r="C1950">
        <v>8500</v>
      </c>
      <c r="D1950" t="s">
        <v>24</v>
      </c>
      <c r="E1950">
        <v>0</v>
      </c>
      <c r="F1950">
        <v>2000</v>
      </c>
      <c r="G1950">
        <v>10500</v>
      </c>
      <c r="H1950" t="s">
        <v>24</v>
      </c>
      <c r="I1950" t="s">
        <v>5504</v>
      </c>
      <c r="J1950" t="s">
        <v>17</v>
      </c>
      <c r="K1950" t="s">
        <v>6113</v>
      </c>
      <c r="L1950" t="s">
        <v>6112</v>
      </c>
      <c r="M1950" t="s">
        <v>18</v>
      </c>
      <c r="N1950">
        <v>0</v>
      </c>
    </row>
    <row r="1951" spans="1:14" x14ac:dyDescent="0.25">
      <c r="A1951" t="s">
        <v>37</v>
      </c>
      <c r="B1951" t="s">
        <v>1755</v>
      </c>
      <c r="C1951">
        <v>23000</v>
      </c>
      <c r="D1951" t="s">
        <v>24</v>
      </c>
      <c r="E1951">
        <v>0</v>
      </c>
      <c r="F1951">
        <v>0</v>
      </c>
      <c r="G1951">
        <v>23000</v>
      </c>
      <c r="H1951" t="s">
        <v>24</v>
      </c>
      <c r="I1951" t="s">
        <v>9008</v>
      </c>
      <c r="J1951" t="s">
        <v>17</v>
      </c>
      <c r="K1951" t="s">
        <v>17</v>
      </c>
      <c r="L1951" t="s">
        <v>9009</v>
      </c>
      <c r="M1951" t="s">
        <v>18</v>
      </c>
      <c r="N1951">
        <v>0</v>
      </c>
    </row>
    <row r="1952" spans="1:14" x14ac:dyDescent="0.25">
      <c r="A1952" t="s">
        <v>37</v>
      </c>
      <c r="B1952" t="s">
        <v>1758</v>
      </c>
      <c r="C1952">
        <v>5000</v>
      </c>
      <c r="D1952" t="s">
        <v>24</v>
      </c>
      <c r="E1952">
        <v>0</v>
      </c>
      <c r="F1952">
        <v>0</v>
      </c>
      <c r="G1952">
        <v>5000</v>
      </c>
      <c r="H1952" t="s">
        <v>24</v>
      </c>
      <c r="I1952" t="s">
        <v>6114</v>
      </c>
      <c r="J1952" t="s">
        <v>17</v>
      </c>
      <c r="K1952" t="s">
        <v>17</v>
      </c>
      <c r="L1952" t="s">
        <v>6115</v>
      </c>
      <c r="M1952" t="s">
        <v>18</v>
      </c>
      <c r="N1952">
        <v>0</v>
      </c>
    </row>
    <row r="1953" spans="1:14" x14ac:dyDescent="0.25">
      <c r="A1953" t="s">
        <v>37</v>
      </c>
      <c r="B1953" t="s">
        <v>1761</v>
      </c>
      <c r="C1953">
        <v>6400</v>
      </c>
      <c r="D1953" t="s">
        <v>24</v>
      </c>
      <c r="E1953">
        <v>0</v>
      </c>
      <c r="F1953">
        <v>4500</v>
      </c>
      <c r="G1953">
        <v>10900</v>
      </c>
      <c r="H1953" t="s">
        <v>24</v>
      </c>
      <c r="I1953" t="s">
        <v>9010</v>
      </c>
      <c r="J1953" t="s">
        <v>17</v>
      </c>
      <c r="K1953" t="s">
        <v>9011</v>
      </c>
      <c r="L1953" t="s">
        <v>9012</v>
      </c>
      <c r="M1953" t="s">
        <v>18</v>
      </c>
      <c r="N1953">
        <v>0</v>
      </c>
    </row>
    <row r="1954" spans="1:14" x14ac:dyDescent="0.25">
      <c r="A1954" t="s">
        <v>37</v>
      </c>
      <c r="B1954" t="s">
        <v>100</v>
      </c>
      <c r="C1954">
        <v>3000</v>
      </c>
      <c r="D1954" t="s">
        <v>24</v>
      </c>
      <c r="E1954">
        <v>0</v>
      </c>
      <c r="F1954">
        <v>0</v>
      </c>
      <c r="G1954">
        <v>3000</v>
      </c>
      <c r="H1954" t="s">
        <v>24</v>
      </c>
      <c r="I1954" t="s">
        <v>9013</v>
      </c>
      <c r="J1954" t="s">
        <v>17</v>
      </c>
      <c r="K1954" t="s">
        <v>17</v>
      </c>
      <c r="L1954" t="s">
        <v>9014</v>
      </c>
      <c r="M1954" t="s">
        <v>18</v>
      </c>
      <c r="N1954">
        <v>0</v>
      </c>
    </row>
    <row r="1955" spans="1:14" x14ac:dyDescent="0.25">
      <c r="A1955" t="s">
        <v>37</v>
      </c>
      <c r="B1955" t="s">
        <v>1798</v>
      </c>
      <c r="C1955">
        <v>3000</v>
      </c>
      <c r="D1955" t="s">
        <v>24</v>
      </c>
      <c r="E1955">
        <v>0</v>
      </c>
      <c r="F1955">
        <v>0</v>
      </c>
      <c r="G1955">
        <v>3000</v>
      </c>
      <c r="H1955" t="s">
        <v>24</v>
      </c>
      <c r="I1955" t="s">
        <v>9015</v>
      </c>
      <c r="J1955" t="s">
        <v>17</v>
      </c>
      <c r="K1955" t="s">
        <v>17</v>
      </c>
      <c r="L1955" t="s">
        <v>9016</v>
      </c>
      <c r="M1955" t="s">
        <v>18</v>
      </c>
      <c r="N1955">
        <v>0</v>
      </c>
    </row>
    <row r="1956" spans="1:14" x14ac:dyDescent="0.25">
      <c r="A1956" t="s">
        <v>37</v>
      </c>
      <c r="B1956" t="s">
        <v>1801</v>
      </c>
      <c r="C1956">
        <v>15000</v>
      </c>
      <c r="D1956" t="s">
        <v>24</v>
      </c>
      <c r="E1956">
        <v>0</v>
      </c>
      <c r="F1956">
        <v>25000</v>
      </c>
      <c r="G1956">
        <v>40000</v>
      </c>
      <c r="H1956" t="s">
        <v>24</v>
      </c>
      <c r="I1956" t="s">
        <v>9017</v>
      </c>
      <c r="J1956" t="s">
        <v>17</v>
      </c>
      <c r="K1956" t="s">
        <v>5506</v>
      </c>
      <c r="L1956" t="s">
        <v>6116</v>
      </c>
      <c r="M1956" t="s">
        <v>18</v>
      </c>
      <c r="N1956">
        <v>0</v>
      </c>
    </row>
    <row r="1957" spans="1:14" x14ac:dyDescent="0.25">
      <c r="A1957" t="s">
        <v>37</v>
      </c>
      <c r="B1957" t="s">
        <v>1822</v>
      </c>
      <c r="C1957">
        <v>59250</v>
      </c>
      <c r="D1957" t="s">
        <v>24</v>
      </c>
      <c r="E1957">
        <v>0</v>
      </c>
      <c r="F1957">
        <v>0</v>
      </c>
      <c r="G1957">
        <v>59250</v>
      </c>
      <c r="H1957" t="s">
        <v>24</v>
      </c>
      <c r="I1957" t="s">
        <v>5507</v>
      </c>
      <c r="J1957" t="s">
        <v>17</v>
      </c>
      <c r="K1957" t="s">
        <v>17</v>
      </c>
      <c r="L1957" t="s">
        <v>5398</v>
      </c>
      <c r="M1957" t="s">
        <v>18</v>
      </c>
      <c r="N1957">
        <v>0</v>
      </c>
    </row>
    <row r="1958" spans="1:14" x14ac:dyDescent="0.25">
      <c r="A1958" t="s">
        <v>37</v>
      </c>
      <c r="B1958" t="s">
        <v>1825</v>
      </c>
      <c r="C1958">
        <v>7000</v>
      </c>
      <c r="D1958" t="s">
        <v>24</v>
      </c>
      <c r="E1958">
        <v>0</v>
      </c>
      <c r="F1958">
        <v>10000</v>
      </c>
      <c r="G1958">
        <v>17000</v>
      </c>
      <c r="H1958" t="s">
        <v>24</v>
      </c>
      <c r="I1958" t="s">
        <v>6117</v>
      </c>
      <c r="J1958" t="s">
        <v>17</v>
      </c>
      <c r="K1958" t="s">
        <v>6119</v>
      </c>
      <c r="L1958" t="s">
        <v>6118</v>
      </c>
      <c r="M1958" t="s">
        <v>18</v>
      </c>
      <c r="N1958">
        <v>0</v>
      </c>
    </row>
    <row r="1959" spans="1:14" x14ac:dyDescent="0.25">
      <c r="A1959" t="s">
        <v>37</v>
      </c>
      <c r="B1959" t="s">
        <v>1848</v>
      </c>
      <c r="C1959">
        <v>30200</v>
      </c>
      <c r="D1959" t="s">
        <v>24</v>
      </c>
      <c r="E1959">
        <v>0</v>
      </c>
      <c r="F1959">
        <v>0</v>
      </c>
      <c r="G1959">
        <v>30200</v>
      </c>
      <c r="H1959" t="s">
        <v>24</v>
      </c>
      <c r="I1959" t="s">
        <v>6120</v>
      </c>
      <c r="J1959" t="s">
        <v>17</v>
      </c>
      <c r="K1959" t="s">
        <v>17</v>
      </c>
      <c r="L1959" t="s">
        <v>6121</v>
      </c>
      <c r="M1959" t="s">
        <v>18</v>
      </c>
      <c r="N1959">
        <v>0</v>
      </c>
    </row>
    <row r="1960" spans="1:14" x14ac:dyDescent="0.25">
      <c r="A1960" t="s">
        <v>37</v>
      </c>
      <c r="B1960" t="s">
        <v>1854</v>
      </c>
      <c r="C1960">
        <v>15400</v>
      </c>
      <c r="D1960" t="s">
        <v>24</v>
      </c>
      <c r="E1960">
        <v>0</v>
      </c>
      <c r="F1960">
        <v>0</v>
      </c>
      <c r="G1960">
        <v>15400</v>
      </c>
      <c r="H1960" t="s">
        <v>24</v>
      </c>
      <c r="I1960" t="s">
        <v>6122</v>
      </c>
      <c r="J1960" t="s">
        <v>17</v>
      </c>
      <c r="K1960" t="s">
        <v>17</v>
      </c>
      <c r="L1960" t="s">
        <v>3703</v>
      </c>
      <c r="M1960" t="s">
        <v>18</v>
      </c>
      <c r="N1960">
        <v>0</v>
      </c>
    </row>
    <row r="1961" spans="1:14" x14ac:dyDescent="0.25">
      <c r="A1961" t="s">
        <v>37</v>
      </c>
      <c r="B1961" t="s">
        <v>1857</v>
      </c>
      <c r="C1961">
        <v>23000</v>
      </c>
      <c r="D1961" t="s">
        <v>24</v>
      </c>
      <c r="E1961">
        <v>0</v>
      </c>
      <c r="F1961">
        <v>0</v>
      </c>
      <c r="G1961">
        <v>23000</v>
      </c>
      <c r="H1961" t="s">
        <v>24</v>
      </c>
      <c r="I1961" t="s">
        <v>5509</v>
      </c>
      <c r="J1961" t="s">
        <v>17</v>
      </c>
      <c r="K1961" t="s">
        <v>17</v>
      </c>
      <c r="L1961" t="s">
        <v>5508</v>
      </c>
      <c r="M1961" t="s">
        <v>18</v>
      </c>
      <c r="N1961">
        <v>0</v>
      </c>
    </row>
    <row r="1962" spans="1:14" x14ac:dyDescent="0.25">
      <c r="A1962" t="s">
        <v>37</v>
      </c>
      <c r="B1962" t="s">
        <v>2901</v>
      </c>
      <c r="C1962">
        <v>10000</v>
      </c>
      <c r="D1962" t="s">
        <v>24</v>
      </c>
      <c r="E1962">
        <v>0</v>
      </c>
      <c r="F1962">
        <v>0</v>
      </c>
      <c r="G1962">
        <v>10000</v>
      </c>
      <c r="H1962" t="s">
        <v>24</v>
      </c>
      <c r="I1962" t="s">
        <v>6123</v>
      </c>
      <c r="J1962" t="s">
        <v>17</v>
      </c>
      <c r="K1962" t="s">
        <v>17</v>
      </c>
      <c r="L1962" t="s">
        <v>6124</v>
      </c>
      <c r="M1962" t="s">
        <v>18</v>
      </c>
      <c r="N1962">
        <v>0</v>
      </c>
    </row>
    <row r="1963" spans="1:14" x14ac:dyDescent="0.25">
      <c r="A1963" t="s">
        <v>37</v>
      </c>
      <c r="B1963" t="s">
        <v>1869</v>
      </c>
      <c r="C1963">
        <v>15250</v>
      </c>
      <c r="D1963" t="s">
        <v>24</v>
      </c>
      <c r="E1963">
        <v>0</v>
      </c>
      <c r="F1963">
        <v>13700</v>
      </c>
      <c r="G1963">
        <v>28950</v>
      </c>
      <c r="H1963" t="s">
        <v>24</v>
      </c>
      <c r="I1963" t="s">
        <v>6125</v>
      </c>
      <c r="J1963" t="s">
        <v>17</v>
      </c>
      <c r="K1963" t="s">
        <v>6127</v>
      </c>
      <c r="L1963" t="s">
        <v>6126</v>
      </c>
      <c r="M1963" t="s">
        <v>18</v>
      </c>
      <c r="N1963">
        <v>0</v>
      </c>
    </row>
    <row r="1964" spans="1:14" x14ac:dyDescent="0.25">
      <c r="A1964" t="s">
        <v>37</v>
      </c>
      <c r="B1964" t="s">
        <v>1872</v>
      </c>
      <c r="C1964">
        <v>30000</v>
      </c>
      <c r="D1964" t="s">
        <v>24</v>
      </c>
      <c r="E1964">
        <v>0</v>
      </c>
      <c r="F1964">
        <v>28000</v>
      </c>
      <c r="G1964">
        <v>58000</v>
      </c>
      <c r="H1964" t="s">
        <v>24</v>
      </c>
      <c r="I1964" t="s">
        <v>6128</v>
      </c>
      <c r="J1964" t="s">
        <v>17</v>
      </c>
      <c r="K1964" t="s">
        <v>3705</v>
      </c>
      <c r="L1964" t="s">
        <v>3704</v>
      </c>
      <c r="M1964" t="s">
        <v>18</v>
      </c>
      <c r="N1964">
        <v>0</v>
      </c>
    </row>
    <row r="1965" spans="1:14" x14ac:dyDescent="0.25">
      <c r="A1965" t="s">
        <v>37</v>
      </c>
      <c r="B1965" t="s">
        <v>1883</v>
      </c>
      <c r="C1965">
        <v>12000</v>
      </c>
      <c r="D1965" t="s">
        <v>24</v>
      </c>
      <c r="E1965">
        <v>0</v>
      </c>
      <c r="F1965">
        <v>0</v>
      </c>
      <c r="G1965">
        <v>12000</v>
      </c>
      <c r="H1965" t="s">
        <v>24</v>
      </c>
      <c r="I1965" t="s">
        <v>5771</v>
      </c>
      <c r="J1965" t="s">
        <v>17</v>
      </c>
      <c r="K1965" t="s">
        <v>17</v>
      </c>
      <c r="L1965" t="s">
        <v>5770</v>
      </c>
      <c r="M1965" t="s">
        <v>18</v>
      </c>
      <c r="N1965">
        <v>0</v>
      </c>
    </row>
    <row r="1966" spans="1:14" x14ac:dyDescent="0.25">
      <c r="A1966" t="s">
        <v>37</v>
      </c>
      <c r="B1966" t="s">
        <v>1895</v>
      </c>
      <c r="C1966">
        <v>80000</v>
      </c>
      <c r="D1966" t="s">
        <v>24</v>
      </c>
      <c r="E1966">
        <v>0</v>
      </c>
      <c r="F1966">
        <v>20000</v>
      </c>
      <c r="G1966">
        <v>100000</v>
      </c>
      <c r="H1966" t="s">
        <v>24</v>
      </c>
      <c r="I1966" t="s">
        <v>6129</v>
      </c>
      <c r="J1966" t="s">
        <v>17</v>
      </c>
      <c r="K1966" t="s">
        <v>6131</v>
      </c>
      <c r="L1966" t="s">
        <v>6130</v>
      </c>
      <c r="M1966" t="s">
        <v>18</v>
      </c>
      <c r="N1966">
        <v>0</v>
      </c>
    </row>
    <row r="1967" spans="1:14" x14ac:dyDescent="0.25">
      <c r="A1967" t="s">
        <v>37</v>
      </c>
      <c r="B1967" t="s">
        <v>1907</v>
      </c>
      <c r="C1967">
        <v>1091439.17</v>
      </c>
      <c r="D1967" t="s">
        <v>24</v>
      </c>
      <c r="E1967">
        <v>0</v>
      </c>
      <c r="F1967">
        <v>0</v>
      </c>
      <c r="G1967">
        <v>1091439.17</v>
      </c>
      <c r="H1967" t="s">
        <v>24</v>
      </c>
      <c r="I1967" t="s">
        <v>5510</v>
      </c>
      <c r="J1967" t="s">
        <v>17</v>
      </c>
      <c r="K1967" t="s">
        <v>17</v>
      </c>
      <c r="L1967" t="s">
        <v>5512</v>
      </c>
      <c r="M1967" t="s">
        <v>18</v>
      </c>
      <c r="N1967">
        <v>0</v>
      </c>
    </row>
    <row r="1968" spans="1:14" x14ac:dyDescent="0.25">
      <c r="A1968" t="s">
        <v>37</v>
      </c>
      <c r="B1968" t="s">
        <v>1910</v>
      </c>
      <c r="C1968">
        <v>42000</v>
      </c>
      <c r="D1968" t="s">
        <v>24</v>
      </c>
      <c r="E1968">
        <v>0</v>
      </c>
      <c r="F1968">
        <v>0</v>
      </c>
      <c r="G1968">
        <v>42000</v>
      </c>
      <c r="H1968" t="s">
        <v>24</v>
      </c>
      <c r="I1968" t="s">
        <v>5511</v>
      </c>
      <c r="J1968" t="s">
        <v>17</v>
      </c>
      <c r="K1968" t="s">
        <v>17</v>
      </c>
      <c r="L1968" t="s">
        <v>6132</v>
      </c>
      <c r="M1968" t="s">
        <v>18</v>
      </c>
      <c r="N1968">
        <v>0</v>
      </c>
    </row>
    <row r="1969" spans="1:14" x14ac:dyDescent="0.25">
      <c r="A1969" t="s">
        <v>37</v>
      </c>
      <c r="B1969" t="s">
        <v>1922</v>
      </c>
      <c r="C1969">
        <v>1000</v>
      </c>
      <c r="D1969" t="s">
        <v>24</v>
      </c>
      <c r="E1969">
        <v>0</v>
      </c>
      <c r="F1969">
        <v>0</v>
      </c>
      <c r="G1969">
        <v>1000</v>
      </c>
      <c r="H1969" t="s">
        <v>24</v>
      </c>
      <c r="I1969" t="s">
        <v>6133</v>
      </c>
      <c r="J1969" t="s">
        <v>17</v>
      </c>
      <c r="K1969" t="s">
        <v>17</v>
      </c>
      <c r="L1969" t="s">
        <v>6134</v>
      </c>
      <c r="M1969" t="s">
        <v>18</v>
      </c>
      <c r="N1969">
        <v>0</v>
      </c>
    </row>
    <row r="1970" spans="1:14" x14ac:dyDescent="0.25">
      <c r="A1970" t="s">
        <v>37</v>
      </c>
      <c r="B1970" t="s">
        <v>64</v>
      </c>
      <c r="C1970">
        <v>302600</v>
      </c>
      <c r="D1970" t="s">
        <v>24</v>
      </c>
      <c r="E1970">
        <v>0</v>
      </c>
      <c r="F1970">
        <v>7000</v>
      </c>
      <c r="G1970">
        <v>309600</v>
      </c>
      <c r="H1970" t="s">
        <v>24</v>
      </c>
      <c r="I1970" t="s">
        <v>6135</v>
      </c>
      <c r="J1970" t="s">
        <v>17</v>
      </c>
      <c r="K1970" t="s">
        <v>6137</v>
      </c>
      <c r="L1970" t="s">
        <v>6136</v>
      </c>
      <c r="M1970" t="s">
        <v>18</v>
      </c>
      <c r="N1970">
        <v>0</v>
      </c>
    </row>
    <row r="1971" spans="1:14" x14ac:dyDescent="0.25">
      <c r="A1971" t="s">
        <v>37</v>
      </c>
      <c r="B1971" t="s">
        <v>119</v>
      </c>
      <c r="C1971">
        <v>153500</v>
      </c>
      <c r="D1971" t="s">
        <v>24</v>
      </c>
      <c r="E1971">
        <v>0</v>
      </c>
      <c r="F1971">
        <v>7000</v>
      </c>
      <c r="G1971">
        <v>160500</v>
      </c>
      <c r="H1971" t="s">
        <v>24</v>
      </c>
      <c r="I1971" t="s">
        <v>5513</v>
      </c>
      <c r="J1971" t="s">
        <v>17</v>
      </c>
      <c r="K1971" t="s">
        <v>5514</v>
      </c>
      <c r="L1971" t="s">
        <v>5515</v>
      </c>
      <c r="M1971" t="s">
        <v>18</v>
      </c>
      <c r="N1971">
        <v>0</v>
      </c>
    </row>
    <row r="1972" spans="1:14" x14ac:dyDescent="0.25">
      <c r="A1972" t="s">
        <v>37</v>
      </c>
      <c r="B1972" t="s">
        <v>128</v>
      </c>
      <c r="C1972">
        <v>191000</v>
      </c>
      <c r="D1972" t="s">
        <v>24</v>
      </c>
      <c r="E1972">
        <v>0</v>
      </c>
      <c r="F1972">
        <v>0</v>
      </c>
      <c r="G1972">
        <v>191000</v>
      </c>
      <c r="H1972" t="s">
        <v>24</v>
      </c>
      <c r="I1972" t="s">
        <v>6138</v>
      </c>
      <c r="J1972" t="s">
        <v>17</v>
      </c>
      <c r="K1972" t="s">
        <v>17</v>
      </c>
      <c r="L1972" t="s">
        <v>6139</v>
      </c>
      <c r="M1972" t="s">
        <v>18</v>
      </c>
      <c r="N1972">
        <v>0</v>
      </c>
    </row>
    <row r="1973" spans="1:14" x14ac:dyDescent="0.25">
      <c r="A1973" t="s">
        <v>37</v>
      </c>
      <c r="B1973" t="s">
        <v>6826</v>
      </c>
      <c r="C1973">
        <v>60000</v>
      </c>
      <c r="D1973" t="s">
        <v>24</v>
      </c>
      <c r="E1973">
        <v>0</v>
      </c>
      <c r="F1973">
        <v>80000</v>
      </c>
      <c r="G1973">
        <v>140000</v>
      </c>
      <c r="H1973" t="s">
        <v>24</v>
      </c>
      <c r="I1973" t="s">
        <v>6140</v>
      </c>
      <c r="J1973" t="s">
        <v>17</v>
      </c>
      <c r="K1973" t="s">
        <v>5517</v>
      </c>
      <c r="L1973" t="s">
        <v>5516</v>
      </c>
      <c r="M1973" t="s">
        <v>18</v>
      </c>
      <c r="N1973">
        <v>0</v>
      </c>
    </row>
    <row r="1974" spans="1:14" x14ac:dyDescent="0.25">
      <c r="A1974" t="s">
        <v>37</v>
      </c>
      <c r="B1974" t="s">
        <v>183</v>
      </c>
      <c r="C1974">
        <v>42200</v>
      </c>
      <c r="D1974" t="s">
        <v>24</v>
      </c>
      <c r="E1974">
        <v>0</v>
      </c>
      <c r="F1974">
        <v>0</v>
      </c>
      <c r="G1974">
        <v>42200</v>
      </c>
      <c r="H1974" t="s">
        <v>24</v>
      </c>
      <c r="I1974" t="s">
        <v>5518</v>
      </c>
      <c r="J1974" t="s">
        <v>17</v>
      </c>
      <c r="K1974" t="s">
        <v>17</v>
      </c>
      <c r="L1974" t="s">
        <v>5519</v>
      </c>
      <c r="M1974" t="s">
        <v>18</v>
      </c>
      <c r="N1974">
        <v>0</v>
      </c>
    </row>
    <row r="1975" spans="1:14" x14ac:dyDescent="0.25">
      <c r="A1975" t="s">
        <v>37</v>
      </c>
      <c r="B1975" t="s">
        <v>83</v>
      </c>
      <c r="C1975">
        <v>147600</v>
      </c>
      <c r="D1975" t="s">
        <v>24</v>
      </c>
      <c r="E1975">
        <v>0</v>
      </c>
      <c r="F1975">
        <v>9000</v>
      </c>
      <c r="G1975">
        <v>156600</v>
      </c>
      <c r="H1975" t="s">
        <v>24</v>
      </c>
      <c r="I1975" t="s">
        <v>5520</v>
      </c>
      <c r="J1975" t="s">
        <v>17</v>
      </c>
      <c r="K1975" t="s">
        <v>6141</v>
      </c>
      <c r="L1975" t="s">
        <v>5521</v>
      </c>
      <c r="M1975" t="s">
        <v>18</v>
      </c>
      <c r="N1975">
        <v>0</v>
      </c>
    </row>
    <row r="1976" spans="1:14" x14ac:dyDescent="0.25">
      <c r="A1976" t="s">
        <v>37</v>
      </c>
      <c r="B1976" t="s">
        <v>1950</v>
      </c>
      <c r="C1976">
        <v>1164</v>
      </c>
      <c r="D1976" t="s">
        <v>24</v>
      </c>
      <c r="E1976">
        <v>0</v>
      </c>
      <c r="F1976">
        <v>0</v>
      </c>
      <c r="G1976">
        <v>1164</v>
      </c>
      <c r="H1976" t="s">
        <v>24</v>
      </c>
      <c r="I1976" t="s">
        <v>6143</v>
      </c>
      <c r="J1976" t="s">
        <v>17</v>
      </c>
      <c r="K1976" t="s">
        <v>17</v>
      </c>
      <c r="L1976" t="s">
        <v>6142</v>
      </c>
      <c r="M1976" t="s">
        <v>18</v>
      </c>
      <c r="N1976">
        <v>0</v>
      </c>
    </row>
    <row r="1977" spans="1:14" x14ac:dyDescent="0.25">
      <c r="A1977" t="s">
        <v>37</v>
      </c>
      <c r="B1977" t="s">
        <v>2765</v>
      </c>
      <c r="C1977">
        <v>2949.17</v>
      </c>
      <c r="D1977" t="s">
        <v>24</v>
      </c>
      <c r="E1977">
        <v>0</v>
      </c>
      <c r="F1977">
        <v>0</v>
      </c>
      <c r="G1977">
        <v>2949.17</v>
      </c>
      <c r="H1977" t="s">
        <v>24</v>
      </c>
      <c r="I1977" t="s">
        <v>5751</v>
      </c>
      <c r="J1977" t="s">
        <v>17</v>
      </c>
      <c r="K1977" t="s">
        <v>17</v>
      </c>
      <c r="L1977" t="s">
        <v>5750</v>
      </c>
      <c r="M1977" t="s">
        <v>18</v>
      </c>
      <c r="N1977">
        <v>0</v>
      </c>
    </row>
    <row r="1978" spans="1:14" x14ac:dyDescent="0.25">
      <c r="A1978" t="s">
        <v>37</v>
      </c>
      <c r="B1978" t="s">
        <v>1954</v>
      </c>
      <c r="C1978">
        <v>22000</v>
      </c>
      <c r="D1978" t="s">
        <v>24</v>
      </c>
      <c r="E1978">
        <v>0</v>
      </c>
      <c r="F1978">
        <v>0</v>
      </c>
      <c r="G1978">
        <v>22000</v>
      </c>
      <c r="H1978" t="s">
        <v>24</v>
      </c>
      <c r="I1978" t="s">
        <v>6144</v>
      </c>
      <c r="J1978" t="s">
        <v>17</v>
      </c>
      <c r="K1978" t="s">
        <v>17</v>
      </c>
      <c r="L1978" t="s">
        <v>6145</v>
      </c>
      <c r="M1978" t="s">
        <v>18</v>
      </c>
      <c r="N1978">
        <v>0</v>
      </c>
    </row>
    <row r="1979" spans="1:14" x14ac:dyDescent="0.25">
      <c r="A1979" t="s">
        <v>37</v>
      </c>
      <c r="B1979" t="s">
        <v>142</v>
      </c>
      <c r="C1979">
        <v>125000</v>
      </c>
      <c r="D1979" t="s">
        <v>24</v>
      </c>
      <c r="E1979">
        <v>0</v>
      </c>
      <c r="F1979">
        <v>0</v>
      </c>
      <c r="G1979">
        <v>125000</v>
      </c>
      <c r="H1979" t="s">
        <v>24</v>
      </c>
      <c r="I1979" t="s">
        <v>6146</v>
      </c>
      <c r="J1979" t="s">
        <v>17</v>
      </c>
      <c r="K1979" t="s">
        <v>17</v>
      </c>
      <c r="L1979" t="s">
        <v>6147</v>
      </c>
      <c r="M1979" t="s">
        <v>18</v>
      </c>
      <c r="N1979">
        <v>0</v>
      </c>
    </row>
    <row r="1980" spans="1:14" x14ac:dyDescent="0.25">
      <c r="A1980" t="s">
        <v>37</v>
      </c>
      <c r="B1980" t="s">
        <v>60</v>
      </c>
      <c r="C1980">
        <v>3728.06</v>
      </c>
      <c r="D1980" t="s">
        <v>24</v>
      </c>
      <c r="E1980">
        <v>0</v>
      </c>
      <c r="F1980">
        <v>0</v>
      </c>
      <c r="G1980">
        <v>3728.06</v>
      </c>
      <c r="H1980" t="s">
        <v>24</v>
      </c>
      <c r="I1980" t="s">
        <v>5522</v>
      </c>
      <c r="J1980" t="s">
        <v>17</v>
      </c>
      <c r="K1980" t="s">
        <v>17</v>
      </c>
      <c r="L1980" t="s">
        <v>5523</v>
      </c>
      <c r="M1980" t="s">
        <v>18</v>
      </c>
      <c r="N1980">
        <v>0</v>
      </c>
    </row>
    <row r="1981" spans="1:14" x14ac:dyDescent="0.25">
      <c r="A1981" t="s">
        <v>37</v>
      </c>
      <c r="B1981" t="s">
        <v>1962</v>
      </c>
      <c r="C1981">
        <v>10584</v>
      </c>
      <c r="D1981" t="s">
        <v>24</v>
      </c>
      <c r="E1981">
        <v>0</v>
      </c>
      <c r="F1981">
        <v>0</v>
      </c>
      <c r="G1981">
        <v>10584</v>
      </c>
      <c r="H1981" t="s">
        <v>24</v>
      </c>
      <c r="I1981" t="s">
        <v>9018</v>
      </c>
      <c r="J1981" t="s">
        <v>17</v>
      </c>
      <c r="K1981" t="s">
        <v>17</v>
      </c>
      <c r="L1981" t="s">
        <v>9019</v>
      </c>
      <c r="M1981" t="s">
        <v>18</v>
      </c>
      <c r="N1981">
        <v>0</v>
      </c>
    </row>
    <row r="1982" spans="1:14" x14ac:dyDescent="0.25">
      <c r="A1982" t="s">
        <v>37</v>
      </c>
      <c r="B1982" t="s">
        <v>6823</v>
      </c>
      <c r="C1982">
        <v>3426.63</v>
      </c>
      <c r="D1982" t="s">
        <v>24</v>
      </c>
      <c r="E1982">
        <v>0</v>
      </c>
      <c r="F1982">
        <v>0</v>
      </c>
      <c r="G1982">
        <v>3426.63</v>
      </c>
      <c r="H1982" t="s">
        <v>24</v>
      </c>
      <c r="I1982" t="s">
        <v>6148</v>
      </c>
      <c r="J1982" t="s">
        <v>17</v>
      </c>
      <c r="K1982" t="s">
        <v>17</v>
      </c>
      <c r="L1982" t="s">
        <v>6149</v>
      </c>
      <c r="M1982" t="s">
        <v>18</v>
      </c>
      <c r="N1982">
        <v>0</v>
      </c>
    </row>
    <row r="1983" spans="1:14" x14ac:dyDescent="0.25">
      <c r="A1983" t="s">
        <v>37</v>
      </c>
      <c r="B1983" t="s">
        <v>369</v>
      </c>
      <c r="C1983">
        <v>12500</v>
      </c>
      <c r="D1983" t="s">
        <v>24</v>
      </c>
      <c r="E1983">
        <v>0</v>
      </c>
      <c r="F1983">
        <v>0</v>
      </c>
      <c r="G1983">
        <v>12500</v>
      </c>
      <c r="H1983" t="s">
        <v>24</v>
      </c>
      <c r="I1983" t="s">
        <v>6152</v>
      </c>
      <c r="J1983" t="s">
        <v>17</v>
      </c>
      <c r="K1983" t="s">
        <v>17</v>
      </c>
      <c r="L1983" t="s">
        <v>6153</v>
      </c>
      <c r="M1983" t="s">
        <v>18</v>
      </c>
      <c r="N1983">
        <v>0</v>
      </c>
    </row>
    <row r="1984" spans="1:14" x14ac:dyDescent="0.25">
      <c r="A1984" t="s">
        <v>37</v>
      </c>
      <c r="B1984" t="s">
        <v>1961</v>
      </c>
      <c r="C1984">
        <v>8000</v>
      </c>
      <c r="D1984" t="s">
        <v>24</v>
      </c>
      <c r="E1984">
        <v>0</v>
      </c>
      <c r="F1984">
        <v>0</v>
      </c>
      <c r="G1984">
        <v>8000</v>
      </c>
      <c r="H1984" t="s">
        <v>24</v>
      </c>
      <c r="I1984" t="s">
        <v>6155</v>
      </c>
      <c r="J1984" t="s">
        <v>17</v>
      </c>
      <c r="K1984" t="s">
        <v>17</v>
      </c>
      <c r="L1984" t="s">
        <v>6154</v>
      </c>
      <c r="M1984" t="s">
        <v>18</v>
      </c>
      <c r="N1984">
        <v>0</v>
      </c>
    </row>
    <row r="1985" spans="1:14" x14ac:dyDescent="0.25">
      <c r="A1985" t="s">
        <v>37</v>
      </c>
      <c r="B1985" t="s">
        <v>1963</v>
      </c>
      <c r="C1985">
        <v>6429</v>
      </c>
      <c r="D1985" t="s">
        <v>24</v>
      </c>
      <c r="E1985">
        <v>0</v>
      </c>
      <c r="F1985">
        <v>0</v>
      </c>
      <c r="G1985">
        <v>6429</v>
      </c>
      <c r="H1985" t="s">
        <v>24</v>
      </c>
      <c r="I1985" t="s">
        <v>6156</v>
      </c>
      <c r="J1985" t="s">
        <v>17</v>
      </c>
      <c r="K1985" t="s">
        <v>17</v>
      </c>
      <c r="L1985" t="s">
        <v>6158</v>
      </c>
      <c r="M1985" t="s">
        <v>18</v>
      </c>
      <c r="N1985">
        <v>0</v>
      </c>
    </row>
    <row r="1986" spans="1:14" x14ac:dyDescent="0.25">
      <c r="A1986" t="s">
        <v>37</v>
      </c>
      <c r="B1986" t="s">
        <v>1964</v>
      </c>
      <c r="C1986">
        <v>1500</v>
      </c>
      <c r="D1986" t="s">
        <v>24</v>
      </c>
      <c r="E1986">
        <v>0</v>
      </c>
      <c r="F1986">
        <v>0</v>
      </c>
      <c r="G1986">
        <v>1500</v>
      </c>
      <c r="H1986" t="s">
        <v>24</v>
      </c>
      <c r="I1986" t="s">
        <v>6157</v>
      </c>
      <c r="J1986" t="s">
        <v>17</v>
      </c>
      <c r="K1986" t="s">
        <v>17</v>
      </c>
      <c r="L1986" t="s">
        <v>6159</v>
      </c>
      <c r="M1986" t="s">
        <v>18</v>
      </c>
      <c r="N1986">
        <v>0</v>
      </c>
    </row>
    <row r="1987" spans="1:14" x14ac:dyDescent="0.25">
      <c r="A1987" t="s">
        <v>37</v>
      </c>
      <c r="B1987" t="s">
        <v>2906</v>
      </c>
      <c r="C1987">
        <v>237944.53</v>
      </c>
      <c r="D1987" t="s">
        <v>24</v>
      </c>
      <c r="E1987">
        <v>0</v>
      </c>
      <c r="F1987">
        <v>0</v>
      </c>
      <c r="G1987">
        <v>237944.53</v>
      </c>
      <c r="H1987" t="s">
        <v>24</v>
      </c>
      <c r="I1987" t="s">
        <v>6160</v>
      </c>
      <c r="J1987" t="s">
        <v>17</v>
      </c>
      <c r="K1987" t="s">
        <v>17</v>
      </c>
      <c r="L1987" t="s">
        <v>6161</v>
      </c>
      <c r="M1987" t="s">
        <v>18</v>
      </c>
      <c r="N1987">
        <v>0</v>
      </c>
    </row>
    <row r="1988" spans="1:14" x14ac:dyDescent="0.25">
      <c r="A1988" t="s">
        <v>37</v>
      </c>
      <c r="B1988" t="s">
        <v>1966</v>
      </c>
      <c r="C1988">
        <v>47500</v>
      </c>
      <c r="D1988" t="s">
        <v>24</v>
      </c>
      <c r="E1988">
        <v>0</v>
      </c>
      <c r="F1988">
        <v>0</v>
      </c>
      <c r="G1988">
        <v>47500</v>
      </c>
      <c r="H1988" t="s">
        <v>24</v>
      </c>
      <c r="I1988" t="s">
        <v>9020</v>
      </c>
      <c r="J1988" t="s">
        <v>17</v>
      </c>
      <c r="K1988" t="s">
        <v>17</v>
      </c>
      <c r="L1988" t="s">
        <v>9021</v>
      </c>
      <c r="M1988" t="s">
        <v>18</v>
      </c>
      <c r="N1988">
        <v>0</v>
      </c>
    </row>
    <row r="1989" spans="1:14" x14ac:dyDescent="0.25">
      <c r="A1989" t="s">
        <v>37</v>
      </c>
      <c r="B1989" t="s">
        <v>51</v>
      </c>
      <c r="C1989">
        <v>15000</v>
      </c>
      <c r="D1989" t="s">
        <v>24</v>
      </c>
      <c r="E1989">
        <v>0</v>
      </c>
      <c r="F1989">
        <v>0</v>
      </c>
      <c r="G1989">
        <v>15000</v>
      </c>
      <c r="H1989" t="s">
        <v>24</v>
      </c>
      <c r="I1989" t="s">
        <v>6162</v>
      </c>
      <c r="J1989" t="s">
        <v>17</v>
      </c>
      <c r="K1989" t="s">
        <v>17</v>
      </c>
      <c r="L1989" t="s">
        <v>6163</v>
      </c>
      <c r="M1989" t="s">
        <v>18</v>
      </c>
      <c r="N1989">
        <v>0</v>
      </c>
    </row>
    <row r="1990" spans="1:14" x14ac:dyDescent="0.25">
      <c r="A1990" t="s">
        <v>37</v>
      </c>
      <c r="B1990" t="s">
        <v>1967</v>
      </c>
      <c r="C1990">
        <v>105095.85</v>
      </c>
      <c r="D1990" t="s">
        <v>24</v>
      </c>
      <c r="E1990">
        <v>0</v>
      </c>
      <c r="F1990">
        <v>0</v>
      </c>
      <c r="G1990">
        <v>105095.85</v>
      </c>
      <c r="H1990" t="s">
        <v>24</v>
      </c>
      <c r="I1990" t="s">
        <v>9022</v>
      </c>
      <c r="J1990" t="s">
        <v>17</v>
      </c>
      <c r="K1990" t="s">
        <v>17</v>
      </c>
      <c r="L1990" t="s">
        <v>9023</v>
      </c>
      <c r="M1990" t="s">
        <v>18</v>
      </c>
      <c r="N1990">
        <v>0</v>
      </c>
    </row>
    <row r="1991" spans="1:14" x14ac:dyDescent="0.25">
      <c r="A1991" t="s">
        <v>37</v>
      </c>
      <c r="B1991" t="s">
        <v>5055</v>
      </c>
      <c r="C1991">
        <v>40000</v>
      </c>
      <c r="D1991" t="s">
        <v>24</v>
      </c>
      <c r="E1991">
        <v>0</v>
      </c>
      <c r="F1991">
        <v>0</v>
      </c>
      <c r="G1991">
        <v>40000</v>
      </c>
      <c r="H1991" t="s">
        <v>24</v>
      </c>
      <c r="I1991" t="s">
        <v>6164</v>
      </c>
      <c r="J1991" t="s">
        <v>17</v>
      </c>
      <c r="K1991" t="s">
        <v>17</v>
      </c>
      <c r="L1991" t="s">
        <v>6165</v>
      </c>
      <c r="M1991" t="s">
        <v>18</v>
      </c>
      <c r="N1991">
        <v>0</v>
      </c>
    </row>
    <row r="1992" spans="1:14" x14ac:dyDescent="0.25">
      <c r="A1992" t="s">
        <v>37</v>
      </c>
      <c r="B1992" t="s">
        <v>186</v>
      </c>
      <c r="C1992">
        <v>2000</v>
      </c>
      <c r="D1992" t="s">
        <v>24</v>
      </c>
      <c r="E1992">
        <v>0</v>
      </c>
      <c r="F1992">
        <v>0</v>
      </c>
      <c r="G1992">
        <v>2000</v>
      </c>
      <c r="H1992" t="s">
        <v>24</v>
      </c>
      <c r="I1992" t="s">
        <v>6166</v>
      </c>
      <c r="J1992" t="s">
        <v>17</v>
      </c>
      <c r="K1992" t="s">
        <v>17</v>
      </c>
      <c r="L1992" t="s">
        <v>6167</v>
      </c>
      <c r="M1992" t="s">
        <v>18</v>
      </c>
      <c r="N1992">
        <v>0</v>
      </c>
    </row>
    <row r="1993" spans="1:14" x14ac:dyDescent="0.25">
      <c r="A1993" t="s">
        <v>37</v>
      </c>
      <c r="B1993" t="s">
        <v>1985</v>
      </c>
      <c r="C1993">
        <v>7100</v>
      </c>
      <c r="D1993" t="s">
        <v>24</v>
      </c>
      <c r="E1993">
        <v>0</v>
      </c>
      <c r="F1993">
        <v>0</v>
      </c>
      <c r="G1993">
        <v>7100</v>
      </c>
      <c r="H1993" t="s">
        <v>24</v>
      </c>
      <c r="I1993" t="s">
        <v>6168</v>
      </c>
      <c r="J1993" t="s">
        <v>17</v>
      </c>
      <c r="K1993" t="s">
        <v>17</v>
      </c>
      <c r="L1993" t="s">
        <v>5524</v>
      </c>
      <c r="M1993" t="s">
        <v>18</v>
      </c>
      <c r="N1993">
        <v>0</v>
      </c>
    </row>
    <row r="1994" spans="1:14" x14ac:dyDescent="0.25">
      <c r="A1994" t="s">
        <v>37</v>
      </c>
      <c r="B1994" t="s">
        <v>2009</v>
      </c>
      <c r="C1994">
        <v>500</v>
      </c>
      <c r="D1994" t="s">
        <v>24</v>
      </c>
      <c r="E1994">
        <v>0</v>
      </c>
      <c r="F1994">
        <v>0</v>
      </c>
      <c r="G1994">
        <v>500</v>
      </c>
      <c r="H1994" t="s">
        <v>24</v>
      </c>
      <c r="I1994" t="s">
        <v>5525</v>
      </c>
      <c r="J1994" t="s">
        <v>17</v>
      </c>
      <c r="K1994" t="s">
        <v>17</v>
      </c>
      <c r="L1994" t="s">
        <v>6169</v>
      </c>
      <c r="M1994" t="s">
        <v>18</v>
      </c>
      <c r="N1994">
        <v>0</v>
      </c>
    </row>
    <row r="1995" spans="1:14" x14ac:dyDescent="0.25">
      <c r="A1995" t="s">
        <v>37</v>
      </c>
      <c r="B1995" t="s">
        <v>2909</v>
      </c>
      <c r="C1995">
        <v>19000</v>
      </c>
      <c r="D1995" t="s">
        <v>24</v>
      </c>
      <c r="E1995">
        <v>0</v>
      </c>
      <c r="F1995">
        <v>0</v>
      </c>
      <c r="G1995">
        <v>19000</v>
      </c>
      <c r="H1995" t="s">
        <v>24</v>
      </c>
      <c r="I1995" t="s">
        <v>6170</v>
      </c>
      <c r="J1995" t="s">
        <v>17</v>
      </c>
      <c r="K1995" t="s">
        <v>17</v>
      </c>
      <c r="L1995" t="s">
        <v>5526</v>
      </c>
      <c r="M1995" t="s">
        <v>18</v>
      </c>
      <c r="N1995">
        <v>0</v>
      </c>
    </row>
    <row r="1996" spans="1:14" x14ac:dyDescent="0.25">
      <c r="A1996" t="s">
        <v>37</v>
      </c>
      <c r="B1996" t="s">
        <v>2030</v>
      </c>
      <c r="C1996">
        <v>110000</v>
      </c>
      <c r="D1996" t="s">
        <v>24</v>
      </c>
      <c r="E1996">
        <v>0</v>
      </c>
      <c r="F1996">
        <v>0</v>
      </c>
      <c r="G1996">
        <v>110000</v>
      </c>
      <c r="H1996" t="s">
        <v>24</v>
      </c>
      <c r="I1996" t="s">
        <v>5495</v>
      </c>
      <c r="J1996" t="s">
        <v>17</v>
      </c>
      <c r="K1996" t="s">
        <v>17</v>
      </c>
      <c r="L1996" t="s">
        <v>5494</v>
      </c>
      <c r="M1996" t="s">
        <v>18</v>
      </c>
      <c r="N1996">
        <v>0</v>
      </c>
    </row>
    <row r="1997" spans="1:14" x14ac:dyDescent="0.25">
      <c r="A1997" t="s">
        <v>37</v>
      </c>
      <c r="B1997" t="s">
        <v>2037</v>
      </c>
      <c r="C1997">
        <v>4500</v>
      </c>
      <c r="D1997" t="s">
        <v>24</v>
      </c>
      <c r="E1997">
        <v>0</v>
      </c>
      <c r="F1997">
        <v>0</v>
      </c>
      <c r="G1997">
        <v>4500</v>
      </c>
      <c r="H1997" t="s">
        <v>24</v>
      </c>
      <c r="I1997" t="s">
        <v>5527</v>
      </c>
      <c r="J1997" t="s">
        <v>17</v>
      </c>
      <c r="K1997" t="s">
        <v>17</v>
      </c>
      <c r="L1997" t="s">
        <v>5528</v>
      </c>
      <c r="M1997" t="s">
        <v>18</v>
      </c>
      <c r="N1997">
        <v>0</v>
      </c>
    </row>
    <row r="1998" spans="1:14" x14ac:dyDescent="0.25">
      <c r="A1998" t="s">
        <v>37</v>
      </c>
      <c r="B1998" t="s">
        <v>328</v>
      </c>
      <c r="C1998">
        <v>6500</v>
      </c>
      <c r="D1998" t="s">
        <v>24</v>
      </c>
      <c r="E1998">
        <v>0</v>
      </c>
      <c r="F1998">
        <v>0</v>
      </c>
      <c r="G1998">
        <v>6500</v>
      </c>
      <c r="H1998" t="s">
        <v>24</v>
      </c>
      <c r="I1998" t="s">
        <v>5529</v>
      </c>
      <c r="J1998" t="s">
        <v>17</v>
      </c>
      <c r="K1998" t="s">
        <v>17</v>
      </c>
      <c r="L1998" t="s">
        <v>5531</v>
      </c>
      <c r="M1998" t="s">
        <v>18</v>
      </c>
      <c r="N1998">
        <v>0</v>
      </c>
    </row>
    <row r="1999" spans="1:14" x14ac:dyDescent="0.25">
      <c r="A1999" t="s">
        <v>37</v>
      </c>
      <c r="B1999" t="s">
        <v>7142</v>
      </c>
      <c r="C1999">
        <v>330716.25</v>
      </c>
      <c r="D1999" t="s">
        <v>24</v>
      </c>
      <c r="E1999">
        <v>0</v>
      </c>
      <c r="F1999">
        <v>0</v>
      </c>
      <c r="G1999">
        <v>330716.25</v>
      </c>
      <c r="H1999" t="s">
        <v>24</v>
      </c>
      <c r="I1999" t="s">
        <v>5530</v>
      </c>
      <c r="J1999" t="s">
        <v>17</v>
      </c>
      <c r="K1999" t="s">
        <v>17</v>
      </c>
      <c r="L1999" t="s">
        <v>5532</v>
      </c>
      <c r="M1999" t="s">
        <v>18</v>
      </c>
      <c r="N1999">
        <v>0</v>
      </c>
    </row>
    <row r="2000" spans="1:14" x14ac:dyDescent="0.25">
      <c r="A2000" t="s">
        <v>37</v>
      </c>
      <c r="B2000" t="s">
        <v>2779</v>
      </c>
      <c r="C2000">
        <v>61860.62</v>
      </c>
      <c r="D2000" t="s">
        <v>24</v>
      </c>
      <c r="E2000">
        <v>0</v>
      </c>
      <c r="F2000">
        <v>500</v>
      </c>
      <c r="G2000">
        <v>62360.62</v>
      </c>
      <c r="H2000" t="s">
        <v>24</v>
      </c>
      <c r="I2000" t="s">
        <v>5534</v>
      </c>
      <c r="J2000" t="s">
        <v>17</v>
      </c>
      <c r="K2000" t="s">
        <v>9024</v>
      </c>
      <c r="L2000" t="s">
        <v>5533</v>
      </c>
      <c r="M2000" t="s">
        <v>18</v>
      </c>
      <c r="N2000">
        <v>0</v>
      </c>
    </row>
    <row r="2001" spans="1:14" x14ac:dyDescent="0.25">
      <c r="A2001" t="s">
        <v>37</v>
      </c>
      <c r="B2001" t="s">
        <v>2781</v>
      </c>
      <c r="C2001">
        <v>30000</v>
      </c>
      <c r="D2001" t="s">
        <v>24</v>
      </c>
      <c r="E2001">
        <v>0</v>
      </c>
      <c r="F2001">
        <v>0</v>
      </c>
      <c r="G2001">
        <v>30000</v>
      </c>
      <c r="H2001" t="s">
        <v>24</v>
      </c>
      <c r="I2001" t="s">
        <v>9025</v>
      </c>
      <c r="J2001" t="s">
        <v>17</v>
      </c>
      <c r="K2001" t="s">
        <v>17</v>
      </c>
      <c r="L2001" t="s">
        <v>5535</v>
      </c>
      <c r="M2001" t="s">
        <v>18</v>
      </c>
      <c r="N2001">
        <v>0</v>
      </c>
    </row>
    <row r="2002" spans="1:14" x14ac:dyDescent="0.25">
      <c r="A2002" t="s">
        <v>37</v>
      </c>
      <c r="B2002" t="s">
        <v>2066</v>
      </c>
      <c r="C2002">
        <v>1100</v>
      </c>
      <c r="D2002" t="s">
        <v>24</v>
      </c>
      <c r="E2002">
        <v>0</v>
      </c>
      <c r="F2002">
        <v>0</v>
      </c>
      <c r="G2002">
        <v>1100</v>
      </c>
      <c r="H2002" t="s">
        <v>24</v>
      </c>
      <c r="I2002" t="s">
        <v>5536</v>
      </c>
      <c r="J2002" t="s">
        <v>17</v>
      </c>
      <c r="K2002" t="s">
        <v>17</v>
      </c>
      <c r="L2002" t="s">
        <v>9026</v>
      </c>
      <c r="M2002" t="s">
        <v>18</v>
      </c>
      <c r="N2002">
        <v>0</v>
      </c>
    </row>
    <row r="2003" spans="1:14" x14ac:dyDescent="0.25">
      <c r="A2003" t="s">
        <v>37</v>
      </c>
      <c r="B2003" t="s">
        <v>2069</v>
      </c>
      <c r="C2003">
        <v>7500</v>
      </c>
      <c r="D2003" t="s">
        <v>24</v>
      </c>
      <c r="E2003">
        <v>0</v>
      </c>
      <c r="F2003">
        <v>0</v>
      </c>
      <c r="G2003">
        <v>7500</v>
      </c>
      <c r="H2003" t="s">
        <v>24</v>
      </c>
      <c r="I2003" t="s">
        <v>9027</v>
      </c>
      <c r="J2003" t="s">
        <v>17</v>
      </c>
      <c r="K2003" t="s">
        <v>17</v>
      </c>
      <c r="L2003" t="s">
        <v>5537</v>
      </c>
      <c r="M2003" t="s">
        <v>18</v>
      </c>
      <c r="N2003">
        <v>0</v>
      </c>
    </row>
    <row r="2004" spans="1:14" x14ac:dyDescent="0.25">
      <c r="A2004" t="s">
        <v>37</v>
      </c>
      <c r="B2004" t="s">
        <v>2912</v>
      </c>
      <c r="C2004">
        <v>1000</v>
      </c>
      <c r="D2004" t="s">
        <v>24</v>
      </c>
      <c r="E2004">
        <v>0</v>
      </c>
      <c r="F2004">
        <v>0</v>
      </c>
      <c r="G2004">
        <v>1000</v>
      </c>
      <c r="H2004" t="s">
        <v>24</v>
      </c>
      <c r="I2004" t="s">
        <v>5539</v>
      </c>
      <c r="J2004" t="s">
        <v>17</v>
      </c>
      <c r="K2004" t="s">
        <v>17</v>
      </c>
      <c r="L2004" t="s">
        <v>5538</v>
      </c>
      <c r="M2004" t="s">
        <v>18</v>
      </c>
      <c r="N2004">
        <v>0</v>
      </c>
    </row>
    <row r="2005" spans="1:14" x14ac:dyDescent="0.25">
      <c r="A2005" t="s">
        <v>37</v>
      </c>
      <c r="B2005" t="s">
        <v>2108</v>
      </c>
      <c r="C2005">
        <v>2500</v>
      </c>
      <c r="D2005" t="s">
        <v>24</v>
      </c>
      <c r="E2005">
        <v>0</v>
      </c>
      <c r="F2005">
        <v>0</v>
      </c>
      <c r="G2005">
        <v>2500</v>
      </c>
      <c r="H2005" t="s">
        <v>24</v>
      </c>
      <c r="I2005" t="s">
        <v>5540</v>
      </c>
      <c r="J2005" t="s">
        <v>17</v>
      </c>
      <c r="K2005" t="s">
        <v>17</v>
      </c>
      <c r="L2005" t="s">
        <v>5399</v>
      </c>
      <c r="M2005" t="s">
        <v>18</v>
      </c>
      <c r="N2005">
        <v>0</v>
      </c>
    </row>
    <row r="2006" spans="1:14" x14ac:dyDescent="0.25">
      <c r="A2006" t="s">
        <v>37</v>
      </c>
      <c r="B2006" t="s">
        <v>2147</v>
      </c>
      <c r="C2006">
        <v>90165</v>
      </c>
      <c r="D2006" t="s">
        <v>24</v>
      </c>
      <c r="E2006">
        <v>0</v>
      </c>
      <c r="F2006">
        <v>0</v>
      </c>
      <c r="G2006">
        <v>90165</v>
      </c>
      <c r="H2006" t="s">
        <v>24</v>
      </c>
      <c r="I2006" t="s">
        <v>5542</v>
      </c>
      <c r="J2006" t="s">
        <v>17</v>
      </c>
      <c r="K2006" t="s">
        <v>17</v>
      </c>
      <c r="L2006" t="s">
        <v>5543</v>
      </c>
      <c r="M2006" t="s">
        <v>18</v>
      </c>
      <c r="N2006">
        <v>0</v>
      </c>
    </row>
    <row r="2007" spans="1:14" x14ac:dyDescent="0.25">
      <c r="A2007" t="s">
        <v>37</v>
      </c>
      <c r="B2007" t="s">
        <v>2148</v>
      </c>
      <c r="C2007">
        <v>11000</v>
      </c>
      <c r="D2007" t="s">
        <v>24</v>
      </c>
      <c r="E2007">
        <v>0</v>
      </c>
      <c r="F2007">
        <v>1000</v>
      </c>
      <c r="G2007">
        <v>12000</v>
      </c>
      <c r="H2007" t="s">
        <v>24</v>
      </c>
      <c r="I2007" t="s">
        <v>5544</v>
      </c>
      <c r="J2007" t="s">
        <v>17</v>
      </c>
      <c r="K2007" t="s">
        <v>5545</v>
      </c>
      <c r="L2007" t="s">
        <v>5546</v>
      </c>
      <c r="M2007" t="s">
        <v>18</v>
      </c>
      <c r="N2007">
        <v>0</v>
      </c>
    </row>
    <row r="2008" spans="1:14" x14ac:dyDescent="0.25">
      <c r="A2008" t="s">
        <v>37</v>
      </c>
      <c r="B2008" t="s">
        <v>2149</v>
      </c>
      <c r="C2008">
        <v>6000</v>
      </c>
      <c r="D2008" t="s">
        <v>24</v>
      </c>
      <c r="E2008">
        <v>0</v>
      </c>
      <c r="F2008">
        <v>3000</v>
      </c>
      <c r="G2008">
        <v>9000</v>
      </c>
      <c r="H2008" t="s">
        <v>24</v>
      </c>
      <c r="I2008" t="s">
        <v>6171</v>
      </c>
      <c r="J2008" t="s">
        <v>17</v>
      </c>
      <c r="K2008" t="s">
        <v>6173</v>
      </c>
      <c r="L2008" t="s">
        <v>6172</v>
      </c>
      <c r="M2008" t="s">
        <v>18</v>
      </c>
      <c r="N2008">
        <v>0</v>
      </c>
    </row>
    <row r="2009" spans="1:14" x14ac:dyDescent="0.25">
      <c r="A2009" t="s">
        <v>37</v>
      </c>
      <c r="B2009" t="s">
        <v>42</v>
      </c>
      <c r="C2009">
        <v>5000</v>
      </c>
      <c r="D2009" t="s">
        <v>24</v>
      </c>
      <c r="E2009">
        <v>0</v>
      </c>
      <c r="F2009">
        <v>0</v>
      </c>
      <c r="G2009">
        <v>5000</v>
      </c>
      <c r="H2009" t="s">
        <v>24</v>
      </c>
      <c r="I2009" t="s">
        <v>6174</v>
      </c>
      <c r="J2009" t="s">
        <v>17</v>
      </c>
      <c r="K2009" t="s">
        <v>17</v>
      </c>
      <c r="L2009" t="s">
        <v>5782</v>
      </c>
      <c r="M2009" t="s">
        <v>18</v>
      </c>
      <c r="N2009">
        <v>0</v>
      </c>
    </row>
    <row r="2010" spans="1:14" x14ac:dyDescent="0.25">
      <c r="A2010" t="s">
        <v>37</v>
      </c>
      <c r="B2010" t="s">
        <v>2153</v>
      </c>
      <c r="C2010">
        <v>5000</v>
      </c>
      <c r="D2010" t="s">
        <v>24</v>
      </c>
      <c r="E2010">
        <v>0</v>
      </c>
      <c r="F2010">
        <v>1500</v>
      </c>
      <c r="G2010">
        <v>6500</v>
      </c>
      <c r="H2010" t="s">
        <v>24</v>
      </c>
      <c r="I2010" t="s">
        <v>5781</v>
      </c>
      <c r="J2010" t="s">
        <v>17</v>
      </c>
      <c r="K2010" t="s">
        <v>6176</v>
      </c>
      <c r="L2010" t="s">
        <v>6175</v>
      </c>
      <c r="M2010" t="s">
        <v>18</v>
      </c>
      <c r="N2010">
        <v>0</v>
      </c>
    </row>
    <row r="2011" spans="1:14" x14ac:dyDescent="0.25">
      <c r="A2011" t="s">
        <v>37</v>
      </c>
      <c r="B2011" t="s">
        <v>2156</v>
      </c>
      <c r="C2011">
        <v>6500</v>
      </c>
      <c r="D2011" t="s">
        <v>24</v>
      </c>
      <c r="E2011">
        <v>0</v>
      </c>
      <c r="F2011">
        <v>0</v>
      </c>
      <c r="G2011">
        <v>6500</v>
      </c>
      <c r="H2011" t="s">
        <v>24</v>
      </c>
      <c r="I2011" t="s">
        <v>6177</v>
      </c>
      <c r="J2011" t="s">
        <v>17</v>
      </c>
      <c r="K2011" t="s">
        <v>17</v>
      </c>
      <c r="L2011" t="s">
        <v>6178</v>
      </c>
      <c r="M2011" t="s">
        <v>18</v>
      </c>
      <c r="N2011">
        <v>0</v>
      </c>
    </row>
    <row r="2012" spans="1:14" x14ac:dyDescent="0.25">
      <c r="A2012" t="s">
        <v>37</v>
      </c>
      <c r="B2012" t="s">
        <v>2168</v>
      </c>
      <c r="C2012">
        <v>102000</v>
      </c>
      <c r="D2012" t="s">
        <v>24</v>
      </c>
      <c r="E2012">
        <v>0</v>
      </c>
      <c r="F2012">
        <v>10000</v>
      </c>
      <c r="G2012">
        <v>112000</v>
      </c>
      <c r="H2012" t="s">
        <v>24</v>
      </c>
      <c r="I2012" t="s">
        <v>6179</v>
      </c>
      <c r="J2012" t="s">
        <v>17</v>
      </c>
      <c r="K2012" t="s">
        <v>5795</v>
      </c>
      <c r="L2012" t="s">
        <v>6180</v>
      </c>
      <c r="M2012" t="s">
        <v>18</v>
      </c>
      <c r="N2012">
        <v>0</v>
      </c>
    </row>
    <row r="2013" spans="1:14" x14ac:dyDescent="0.25">
      <c r="A2013" t="s">
        <v>37</v>
      </c>
      <c r="B2013" t="s">
        <v>2174</v>
      </c>
      <c r="C2013">
        <v>45750</v>
      </c>
      <c r="D2013" t="s">
        <v>24</v>
      </c>
      <c r="E2013">
        <v>0</v>
      </c>
      <c r="F2013">
        <v>2000</v>
      </c>
      <c r="G2013">
        <v>47750</v>
      </c>
      <c r="H2013" t="s">
        <v>24</v>
      </c>
      <c r="I2013" t="s">
        <v>5794</v>
      </c>
      <c r="J2013" t="s">
        <v>17</v>
      </c>
      <c r="K2013" t="s">
        <v>6182</v>
      </c>
      <c r="L2013" t="s">
        <v>6181</v>
      </c>
      <c r="M2013" t="s">
        <v>18</v>
      </c>
      <c r="N2013">
        <v>0</v>
      </c>
    </row>
    <row r="2014" spans="1:14" x14ac:dyDescent="0.25">
      <c r="A2014" t="s">
        <v>37</v>
      </c>
      <c r="B2014" t="s">
        <v>2177</v>
      </c>
      <c r="C2014">
        <v>9500</v>
      </c>
      <c r="D2014" t="s">
        <v>24</v>
      </c>
      <c r="E2014">
        <v>0</v>
      </c>
      <c r="F2014">
        <v>0</v>
      </c>
      <c r="G2014">
        <v>9500</v>
      </c>
      <c r="H2014" t="s">
        <v>24</v>
      </c>
      <c r="I2014" t="s">
        <v>6183</v>
      </c>
      <c r="J2014" t="s">
        <v>17</v>
      </c>
      <c r="K2014" t="s">
        <v>17</v>
      </c>
      <c r="L2014" t="s">
        <v>6184</v>
      </c>
      <c r="M2014" t="s">
        <v>18</v>
      </c>
      <c r="N2014">
        <v>0</v>
      </c>
    </row>
    <row r="2015" spans="1:14" x14ac:dyDescent="0.25">
      <c r="A2015" t="s">
        <v>37</v>
      </c>
      <c r="B2015" t="s">
        <v>2915</v>
      </c>
      <c r="C2015">
        <v>10000</v>
      </c>
      <c r="D2015" t="s">
        <v>24</v>
      </c>
      <c r="E2015">
        <v>0</v>
      </c>
      <c r="F2015">
        <v>0</v>
      </c>
      <c r="G2015">
        <v>10000</v>
      </c>
      <c r="H2015" t="s">
        <v>24</v>
      </c>
      <c r="I2015" t="s">
        <v>6185</v>
      </c>
      <c r="J2015" t="s">
        <v>17</v>
      </c>
      <c r="K2015" t="s">
        <v>17</v>
      </c>
      <c r="L2015" t="s">
        <v>6187</v>
      </c>
      <c r="M2015" t="s">
        <v>18</v>
      </c>
      <c r="N2015">
        <v>0</v>
      </c>
    </row>
    <row r="2016" spans="1:14" x14ac:dyDescent="0.25">
      <c r="A2016" t="s">
        <v>37</v>
      </c>
      <c r="B2016" t="s">
        <v>2188</v>
      </c>
      <c r="C2016">
        <v>63000</v>
      </c>
      <c r="D2016" t="s">
        <v>24</v>
      </c>
      <c r="E2016">
        <v>0</v>
      </c>
      <c r="F2016">
        <v>6000</v>
      </c>
      <c r="G2016">
        <v>69000</v>
      </c>
      <c r="H2016" t="s">
        <v>24</v>
      </c>
      <c r="I2016" t="s">
        <v>6186</v>
      </c>
      <c r="J2016" t="s">
        <v>17</v>
      </c>
      <c r="K2016" t="s">
        <v>6189</v>
      </c>
      <c r="L2016" t="s">
        <v>6188</v>
      </c>
      <c r="M2016" t="s">
        <v>18</v>
      </c>
      <c r="N2016">
        <v>0</v>
      </c>
    </row>
    <row r="2017" spans="1:14" x14ac:dyDescent="0.25">
      <c r="A2017" t="s">
        <v>37</v>
      </c>
      <c r="B2017" t="s">
        <v>2191</v>
      </c>
      <c r="C2017">
        <v>241000</v>
      </c>
      <c r="D2017" t="s">
        <v>24</v>
      </c>
      <c r="E2017">
        <v>0</v>
      </c>
      <c r="F2017">
        <v>5000</v>
      </c>
      <c r="G2017">
        <v>246000</v>
      </c>
      <c r="H2017" t="s">
        <v>24</v>
      </c>
      <c r="I2017" t="s">
        <v>6190</v>
      </c>
      <c r="J2017" t="s">
        <v>17</v>
      </c>
      <c r="K2017" t="s">
        <v>6191</v>
      </c>
      <c r="L2017" t="s">
        <v>6192</v>
      </c>
      <c r="M2017" t="s">
        <v>18</v>
      </c>
      <c r="N2017">
        <v>0</v>
      </c>
    </row>
    <row r="2018" spans="1:14" x14ac:dyDescent="0.25">
      <c r="A2018" t="s">
        <v>37</v>
      </c>
      <c r="B2018" t="s">
        <v>2214</v>
      </c>
      <c r="C2018">
        <v>54000</v>
      </c>
      <c r="D2018" t="s">
        <v>24</v>
      </c>
      <c r="E2018">
        <v>0</v>
      </c>
      <c r="F2018">
        <v>0</v>
      </c>
      <c r="G2018">
        <v>54000</v>
      </c>
      <c r="H2018" t="s">
        <v>24</v>
      </c>
      <c r="I2018" t="s">
        <v>6197</v>
      </c>
      <c r="J2018" t="s">
        <v>17</v>
      </c>
      <c r="K2018" t="s">
        <v>17</v>
      </c>
      <c r="L2018" t="s">
        <v>6199</v>
      </c>
      <c r="M2018" t="s">
        <v>18</v>
      </c>
      <c r="N2018">
        <v>0</v>
      </c>
    </row>
    <row r="2019" spans="1:14" x14ac:dyDescent="0.25">
      <c r="A2019" t="s">
        <v>37</v>
      </c>
      <c r="B2019" t="s">
        <v>2226</v>
      </c>
      <c r="C2019">
        <v>200189.17</v>
      </c>
      <c r="D2019" t="s">
        <v>24</v>
      </c>
      <c r="E2019">
        <v>0</v>
      </c>
      <c r="F2019">
        <v>0</v>
      </c>
      <c r="G2019">
        <v>200189.17</v>
      </c>
      <c r="H2019" t="s">
        <v>24</v>
      </c>
      <c r="I2019" t="s">
        <v>6198</v>
      </c>
      <c r="J2019" t="s">
        <v>17</v>
      </c>
      <c r="K2019" t="s">
        <v>17</v>
      </c>
      <c r="L2019" t="s">
        <v>5743</v>
      </c>
      <c r="M2019" t="s">
        <v>18</v>
      </c>
      <c r="N2019">
        <v>0</v>
      </c>
    </row>
    <row r="2020" spans="1:14" x14ac:dyDescent="0.25">
      <c r="A2020" t="s">
        <v>37</v>
      </c>
      <c r="B2020" t="s">
        <v>2229</v>
      </c>
      <c r="C2020">
        <v>62500</v>
      </c>
      <c r="D2020" t="s">
        <v>24</v>
      </c>
      <c r="E2020">
        <v>0</v>
      </c>
      <c r="F2020">
        <v>0</v>
      </c>
      <c r="G2020">
        <v>62500</v>
      </c>
      <c r="H2020" t="s">
        <v>24</v>
      </c>
      <c r="I2020" t="s">
        <v>5742</v>
      </c>
      <c r="J2020" t="s">
        <v>17</v>
      </c>
      <c r="K2020" t="s">
        <v>17</v>
      </c>
      <c r="L2020" t="s">
        <v>6200</v>
      </c>
      <c r="M2020" t="s">
        <v>18</v>
      </c>
      <c r="N2020">
        <v>0</v>
      </c>
    </row>
    <row r="2021" spans="1:14" x14ac:dyDescent="0.25">
      <c r="A2021" t="s">
        <v>37</v>
      </c>
      <c r="B2021" t="s">
        <v>2232</v>
      </c>
      <c r="C2021">
        <v>30000</v>
      </c>
      <c r="D2021" t="s">
        <v>24</v>
      </c>
      <c r="E2021">
        <v>0</v>
      </c>
      <c r="F2021">
        <v>0</v>
      </c>
      <c r="G2021">
        <v>30000</v>
      </c>
      <c r="H2021" t="s">
        <v>24</v>
      </c>
      <c r="I2021" t="s">
        <v>6201</v>
      </c>
      <c r="J2021" t="s">
        <v>17</v>
      </c>
      <c r="K2021" t="s">
        <v>17</v>
      </c>
      <c r="L2021" t="s">
        <v>6202</v>
      </c>
      <c r="M2021" t="s">
        <v>18</v>
      </c>
      <c r="N2021">
        <v>0</v>
      </c>
    </row>
    <row r="2022" spans="1:14" x14ac:dyDescent="0.25">
      <c r="A2022" t="s">
        <v>37</v>
      </c>
      <c r="B2022" t="s">
        <v>2235</v>
      </c>
      <c r="C2022">
        <v>22000</v>
      </c>
      <c r="D2022" t="s">
        <v>24</v>
      </c>
      <c r="E2022">
        <v>0</v>
      </c>
      <c r="F2022">
        <v>0</v>
      </c>
      <c r="G2022">
        <v>22000</v>
      </c>
      <c r="H2022" t="s">
        <v>24</v>
      </c>
      <c r="I2022" t="s">
        <v>6203</v>
      </c>
      <c r="J2022" t="s">
        <v>17</v>
      </c>
      <c r="K2022" t="s">
        <v>17</v>
      </c>
      <c r="L2022" t="s">
        <v>6204</v>
      </c>
      <c r="M2022" t="s">
        <v>18</v>
      </c>
      <c r="N2022">
        <v>0</v>
      </c>
    </row>
    <row r="2023" spans="1:14" x14ac:dyDescent="0.25">
      <c r="A2023" t="s">
        <v>37</v>
      </c>
      <c r="B2023" t="s">
        <v>401</v>
      </c>
      <c r="C2023">
        <v>8000</v>
      </c>
      <c r="D2023" t="s">
        <v>24</v>
      </c>
      <c r="E2023">
        <v>0</v>
      </c>
      <c r="F2023">
        <v>2500</v>
      </c>
      <c r="G2023">
        <v>10500</v>
      </c>
      <c r="H2023" t="s">
        <v>24</v>
      </c>
      <c r="I2023" t="s">
        <v>5547</v>
      </c>
      <c r="J2023" t="s">
        <v>17</v>
      </c>
      <c r="K2023" t="s">
        <v>5548</v>
      </c>
      <c r="L2023" t="s">
        <v>5549</v>
      </c>
      <c r="M2023" t="s">
        <v>18</v>
      </c>
      <c r="N2023">
        <v>0</v>
      </c>
    </row>
    <row r="2024" spans="1:14" x14ac:dyDescent="0.25">
      <c r="A2024" t="s">
        <v>37</v>
      </c>
      <c r="B2024" t="s">
        <v>360</v>
      </c>
      <c r="C2024">
        <v>244000</v>
      </c>
      <c r="D2024" t="s">
        <v>24</v>
      </c>
      <c r="E2024">
        <v>0</v>
      </c>
      <c r="F2024">
        <v>0</v>
      </c>
      <c r="G2024">
        <v>244000</v>
      </c>
      <c r="H2024" t="s">
        <v>24</v>
      </c>
      <c r="I2024" t="s">
        <v>6205</v>
      </c>
      <c r="J2024" t="s">
        <v>17</v>
      </c>
      <c r="K2024" t="s">
        <v>17</v>
      </c>
      <c r="L2024" t="s">
        <v>6207</v>
      </c>
      <c r="M2024" t="s">
        <v>18</v>
      </c>
      <c r="N2024">
        <v>0</v>
      </c>
    </row>
    <row r="2025" spans="1:14" x14ac:dyDescent="0.25">
      <c r="A2025" t="s">
        <v>37</v>
      </c>
      <c r="B2025" t="s">
        <v>2245</v>
      </c>
      <c r="C2025">
        <v>164000</v>
      </c>
      <c r="D2025" t="s">
        <v>24</v>
      </c>
      <c r="E2025">
        <v>0</v>
      </c>
      <c r="F2025">
        <v>3000</v>
      </c>
      <c r="G2025">
        <v>167000</v>
      </c>
      <c r="H2025" t="s">
        <v>24</v>
      </c>
      <c r="I2025" t="s">
        <v>6206</v>
      </c>
      <c r="J2025" t="s">
        <v>17</v>
      </c>
      <c r="K2025" t="s">
        <v>6209</v>
      </c>
      <c r="L2025" t="s">
        <v>6208</v>
      </c>
      <c r="M2025" t="s">
        <v>18</v>
      </c>
      <c r="N2025">
        <v>0</v>
      </c>
    </row>
    <row r="2026" spans="1:14" x14ac:dyDescent="0.25">
      <c r="A2026" t="s">
        <v>37</v>
      </c>
      <c r="B2026" t="s">
        <v>165</v>
      </c>
      <c r="C2026">
        <v>128000</v>
      </c>
      <c r="D2026" t="s">
        <v>24</v>
      </c>
      <c r="E2026">
        <v>0</v>
      </c>
      <c r="F2026">
        <v>0</v>
      </c>
      <c r="G2026">
        <v>128000</v>
      </c>
      <c r="H2026" t="s">
        <v>24</v>
      </c>
      <c r="I2026" t="s">
        <v>6210</v>
      </c>
      <c r="J2026" t="s">
        <v>17</v>
      </c>
      <c r="K2026" t="s">
        <v>17</v>
      </c>
      <c r="L2026" t="s">
        <v>6211</v>
      </c>
      <c r="M2026" t="s">
        <v>18</v>
      </c>
      <c r="N2026">
        <v>0</v>
      </c>
    </row>
    <row r="2027" spans="1:14" x14ac:dyDescent="0.25">
      <c r="A2027" t="s">
        <v>37</v>
      </c>
      <c r="B2027" t="s">
        <v>6822</v>
      </c>
      <c r="C2027">
        <v>50000</v>
      </c>
      <c r="D2027" t="s">
        <v>24</v>
      </c>
      <c r="E2027">
        <v>0</v>
      </c>
      <c r="F2027">
        <v>0</v>
      </c>
      <c r="G2027">
        <v>50000</v>
      </c>
      <c r="H2027" t="s">
        <v>24</v>
      </c>
      <c r="I2027" t="s">
        <v>6212</v>
      </c>
      <c r="J2027" t="s">
        <v>17</v>
      </c>
      <c r="K2027" t="s">
        <v>17</v>
      </c>
      <c r="L2027" t="s">
        <v>6213</v>
      </c>
      <c r="M2027" t="s">
        <v>18</v>
      </c>
      <c r="N2027">
        <v>0</v>
      </c>
    </row>
    <row r="2028" spans="1:14" x14ac:dyDescent="0.25">
      <c r="A2028" t="s">
        <v>37</v>
      </c>
      <c r="B2028" t="s">
        <v>103</v>
      </c>
      <c r="C2028">
        <v>34000</v>
      </c>
      <c r="D2028" t="s">
        <v>24</v>
      </c>
      <c r="E2028">
        <v>0</v>
      </c>
      <c r="F2028">
        <v>1500</v>
      </c>
      <c r="G2028">
        <v>35500</v>
      </c>
      <c r="H2028" t="s">
        <v>24</v>
      </c>
      <c r="I2028" t="s">
        <v>5802</v>
      </c>
      <c r="J2028" t="s">
        <v>17</v>
      </c>
      <c r="K2028" t="s">
        <v>5808</v>
      </c>
      <c r="L2028" t="s">
        <v>5801</v>
      </c>
      <c r="M2028" t="s">
        <v>18</v>
      </c>
      <c r="N2028">
        <v>0</v>
      </c>
    </row>
    <row r="2029" spans="1:14" x14ac:dyDescent="0.25">
      <c r="A2029" t="s">
        <v>37</v>
      </c>
      <c r="B2029" t="s">
        <v>2252</v>
      </c>
      <c r="C2029">
        <v>105000</v>
      </c>
      <c r="D2029" t="s">
        <v>24</v>
      </c>
      <c r="E2029">
        <v>0</v>
      </c>
      <c r="F2029">
        <v>0</v>
      </c>
      <c r="G2029">
        <v>105000</v>
      </c>
      <c r="H2029" t="s">
        <v>24</v>
      </c>
      <c r="I2029" t="s">
        <v>5807</v>
      </c>
      <c r="J2029" t="s">
        <v>17</v>
      </c>
      <c r="K2029" t="s">
        <v>17</v>
      </c>
      <c r="L2029" t="s">
        <v>6214</v>
      </c>
      <c r="M2029" t="s">
        <v>18</v>
      </c>
      <c r="N2029">
        <v>0</v>
      </c>
    </row>
    <row r="2030" spans="1:14" x14ac:dyDescent="0.25">
      <c r="A2030" t="s">
        <v>37</v>
      </c>
      <c r="B2030" t="s">
        <v>2258</v>
      </c>
      <c r="C2030">
        <v>311394</v>
      </c>
      <c r="D2030" t="s">
        <v>24</v>
      </c>
      <c r="E2030">
        <v>0</v>
      </c>
      <c r="F2030">
        <v>0</v>
      </c>
      <c r="G2030">
        <v>311394</v>
      </c>
      <c r="H2030" t="s">
        <v>24</v>
      </c>
      <c r="I2030" t="s">
        <v>6215</v>
      </c>
      <c r="J2030" t="s">
        <v>17</v>
      </c>
      <c r="K2030" t="s">
        <v>17</v>
      </c>
      <c r="L2030" t="s">
        <v>6216</v>
      </c>
      <c r="M2030" t="s">
        <v>18</v>
      </c>
      <c r="N2030">
        <v>0</v>
      </c>
    </row>
    <row r="2031" spans="1:14" x14ac:dyDescent="0.25">
      <c r="A2031" t="s">
        <v>37</v>
      </c>
      <c r="B2031" t="s">
        <v>2272</v>
      </c>
      <c r="C2031">
        <v>14000</v>
      </c>
      <c r="D2031" t="s">
        <v>24</v>
      </c>
      <c r="E2031">
        <v>0</v>
      </c>
      <c r="F2031">
        <v>0</v>
      </c>
      <c r="G2031">
        <v>14000</v>
      </c>
      <c r="H2031" t="s">
        <v>24</v>
      </c>
      <c r="I2031" t="s">
        <v>6217</v>
      </c>
      <c r="J2031" t="s">
        <v>17</v>
      </c>
      <c r="K2031" t="s">
        <v>17</v>
      </c>
      <c r="L2031" t="s">
        <v>6218</v>
      </c>
      <c r="M2031" t="s">
        <v>18</v>
      </c>
      <c r="N2031">
        <v>0</v>
      </c>
    </row>
    <row r="2032" spans="1:14" x14ac:dyDescent="0.25">
      <c r="A2032" t="s">
        <v>37</v>
      </c>
      <c r="B2032" t="s">
        <v>2275</v>
      </c>
      <c r="C2032">
        <v>39468.5</v>
      </c>
      <c r="D2032" t="s">
        <v>24</v>
      </c>
      <c r="E2032">
        <v>0</v>
      </c>
      <c r="F2032">
        <v>10000</v>
      </c>
      <c r="G2032">
        <v>49468.5</v>
      </c>
      <c r="H2032" t="s">
        <v>24</v>
      </c>
      <c r="I2032" t="s">
        <v>6219</v>
      </c>
      <c r="J2032" t="s">
        <v>17</v>
      </c>
      <c r="K2032" t="s">
        <v>6221</v>
      </c>
      <c r="L2032" t="s">
        <v>6220</v>
      </c>
      <c r="M2032" t="s">
        <v>18</v>
      </c>
      <c r="N2032">
        <v>0</v>
      </c>
    </row>
    <row r="2033" spans="1:14" x14ac:dyDescent="0.25">
      <c r="A2033" t="s">
        <v>37</v>
      </c>
      <c r="B2033" t="s">
        <v>319</v>
      </c>
      <c r="C2033">
        <v>93000</v>
      </c>
      <c r="D2033" t="s">
        <v>24</v>
      </c>
      <c r="E2033">
        <v>0</v>
      </c>
      <c r="F2033">
        <v>0</v>
      </c>
      <c r="G2033">
        <v>93000</v>
      </c>
      <c r="H2033" t="s">
        <v>24</v>
      </c>
      <c r="I2033" t="s">
        <v>6222</v>
      </c>
      <c r="J2033" t="s">
        <v>17</v>
      </c>
      <c r="K2033" t="s">
        <v>17</v>
      </c>
      <c r="L2033" t="s">
        <v>9028</v>
      </c>
      <c r="M2033" t="s">
        <v>18</v>
      </c>
      <c r="N2033">
        <v>0</v>
      </c>
    </row>
    <row r="2034" spans="1:14" x14ac:dyDescent="0.25">
      <c r="A2034" t="s">
        <v>37</v>
      </c>
      <c r="B2034" t="s">
        <v>2283</v>
      </c>
      <c r="C2034">
        <v>15192.1</v>
      </c>
      <c r="D2034" t="s">
        <v>24</v>
      </c>
      <c r="E2034">
        <v>0</v>
      </c>
      <c r="F2034">
        <v>0</v>
      </c>
      <c r="G2034">
        <v>15192.1</v>
      </c>
      <c r="H2034" t="s">
        <v>24</v>
      </c>
      <c r="I2034" t="s">
        <v>9029</v>
      </c>
      <c r="J2034" t="s">
        <v>17</v>
      </c>
      <c r="K2034" t="s">
        <v>17</v>
      </c>
      <c r="L2034" t="s">
        <v>9030</v>
      </c>
      <c r="M2034" t="s">
        <v>18</v>
      </c>
      <c r="N2034">
        <v>0</v>
      </c>
    </row>
    <row r="2035" spans="1:14" x14ac:dyDescent="0.25">
      <c r="A2035" t="s">
        <v>37</v>
      </c>
      <c r="B2035" t="s">
        <v>7159</v>
      </c>
      <c r="C2035">
        <v>97920</v>
      </c>
      <c r="D2035" t="s">
        <v>24</v>
      </c>
      <c r="E2035">
        <v>0</v>
      </c>
      <c r="F2035">
        <v>0</v>
      </c>
      <c r="G2035">
        <v>97920</v>
      </c>
      <c r="H2035" t="s">
        <v>24</v>
      </c>
      <c r="I2035" t="s">
        <v>9031</v>
      </c>
      <c r="J2035" t="s">
        <v>17</v>
      </c>
      <c r="K2035" t="s">
        <v>17</v>
      </c>
      <c r="L2035" t="s">
        <v>9032</v>
      </c>
      <c r="M2035" t="s">
        <v>18</v>
      </c>
      <c r="N2035">
        <v>0</v>
      </c>
    </row>
    <row r="2036" spans="1:14" x14ac:dyDescent="0.25">
      <c r="A2036" t="s">
        <v>37</v>
      </c>
      <c r="B2036" t="s">
        <v>2922</v>
      </c>
      <c r="C2036">
        <v>237944.52</v>
      </c>
      <c r="D2036" t="s">
        <v>24</v>
      </c>
      <c r="E2036">
        <v>0</v>
      </c>
      <c r="F2036">
        <v>0</v>
      </c>
      <c r="G2036">
        <v>237944.52</v>
      </c>
      <c r="H2036" t="s">
        <v>24</v>
      </c>
      <c r="I2036" t="s">
        <v>9033</v>
      </c>
      <c r="J2036" t="s">
        <v>17</v>
      </c>
      <c r="K2036" t="s">
        <v>17</v>
      </c>
      <c r="L2036" t="s">
        <v>6223</v>
      </c>
      <c r="M2036" t="s">
        <v>18</v>
      </c>
      <c r="N2036">
        <v>0</v>
      </c>
    </row>
    <row r="2037" spans="1:14" x14ac:dyDescent="0.25">
      <c r="A2037" t="s">
        <v>37</v>
      </c>
      <c r="B2037" t="s">
        <v>2812</v>
      </c>
      <c r="C2037">
        <v>15000</v>
      </c>
      <c r="D2037" t="s">
        <v>24</v>
      </c>
      <c r="E2037">
        <v>0</v>
      </c>
      <c r="F2037">
        <v>0</v>
      </c>
      <c r="G2037">
        <v>15000</v>
      </c>
      <c r="H2037" t="s">
        <v>24</v>
      </c>
      <c r="I2037" t="s">
        <v>6224</v>
      </c>
      <c r="J2037" t="s">
        <v>17</v>
      </c>
      <c r="K2037" t="s">
        <v>17</v>
      </c>
      <c r="L2037" t="s">
        <v>6226</v>
      </c>
      <c r="M2037" t="s">
        <v>18</v>
      </c>
      <c r="N2037">
        <v>0</v>
      </c>
    </row>
    <row r="2038" spans="1:14" x14ac:dyDescent="0.25">
      <c r="A2038" t="s">
        <v>37</v>
      </c>
      <c r="B2038" t="s">
        <v>122</v>
      </c>
      <c r="C2038">
        <v>15000</v>
      </c>
      <c r="D2038" t="s">
        <v>24</v>
      </c>
      <c r="E2038">
        <v>0</v>
      </c>
      <c r="F2038">
        <v>32500</v>
      </c>
      <c r="G2038">
        <v>47500</v>
      </c>
      <c r="H2038" t="s">
        <v>24</v>
      </c>
      <c r="I2038" t="s">
        <v>6225</v>
      </c>
      <c r="J2038" t="s">
        <v>17</v>
      </c>
      <c r="K2038" t="s">
        <v>5746</v>
      </c>
      <c r="L2038" t="s">
        <v>5747</v>
      </c>
      <c r="M2038" t="s">
        <v>18</v>
      </c>
      <c r="N2038">
        <v>0</v>
      </c>
    </row>
    <row r="2039" spans="1:14" x14ac:dyDescent="0.25">
      <c r="A2039" t="s">
        <v>37</v>
      </c>
      <c r="B2039" t="s">
        <v>287</v>
      </c>
      <c r="C2039">
        <v>141000</v>
      </c>
      <c r="D2039" t="s">
        <v>24</v>
      </c>
      <c r="E2039">
        <v>0</v>
      </c>
      <c r="F2039">
        <v>0</v>
      </c>
      <c r="G2039">
        <v>141000</v>
      </c>
      <c r="H2039" t="s">
        <v>24</v>
      </c>
      <c r="I2039" t="s">
        <v>9034</v>
      </c>
      <c r="J2039" t="s">
        <v>17</v>
      </c>
      <c r="K2039" t="s">
        <v>17</v>
      </c>
      <c r="L2039" t="s">
        <v>9035</v>
      </c>
      <c r="M2039" t="s">
        <v>18</v>
      </c>
      <c r="N2039">
        <v>0</v>
      </c>
    </row>
    <row r="2040" spans="1:14" x14ac:dyDescent="0.25">
      <c r="A2040" t="s">
        <v>37</v>
      </c>
      <c r="B2040" t="s">
        <v>2291</v>
      </c>
      <c r="C2040">
        <v>70000</v>
      </c>
      <c r="D2040" t="s">
        <v>24</v>
      </c>
      <c r="E2040">
        <v>0</v>
      </c>
      <c r="F2040">
        <v>0</v>
      </c>
      <c r="G2040">
        <v>70000</v>
      </c>
      <c r="H2040" t="s">
        <v>24</v>
      </c>
      <c r="I2040" t="s">
        <v>5550</v>
      </c>
      <c r="J2040" t="s">
        <v>17</v>
      </c>
      <c r="K2040" t="s">
        <v>17</v>
      </c>
      <c r="L2040" t="s">
        <v>5551</v>
      </c>
      <c r="M2040" t="s">
        <v>18</v>
      </c>
      <c r="N2040">
        <v>0</v>
      </c>
    </row>
    <row r="2041" spans="1:14" x14ac:dyDescent="0.25">
      <c r="A2041" t="s">
        <v>37</v>
      </c>
      <c r="B2041" t="s">
        <v>2295</v>
      </c>
      <c r="C2041">
        <v>14000</v>
      </c>
      <c r="D2041" t="s">
        <v>24</v>
      </c>
      <c r="E2041">
        <v>0</v>
      </c>
      <c r="F2041">
        <v>8000</v>
      </c>
      <c r="G2041">
        <v>22000</v>
      </c>
      <c r="H2041" t="s">
        <v>24</v>
      </c>
      <c r="I2041" t="s">
        <v>5552</v>
      </c>
      <c r="J2041" t="s">
        <v>17</v>
      </c>
      <c r="K2041" t="s">
        <v>5555</v>
      </c>
      <c r="L2041" t="s">
        <v>5553</v>
      </c>
      <c r="M2041" t="s">
        <v>18</v>
      </c>
      <c r="N2041">
        <v>0</v>
      </c>
    </row>
    <row r="2042" spans="1:14" x14ac:dyDescent="0.25">
      <c r="A2042" t="s">
        <v>37</v>
      </c>
      <c r="B2042" t="s">
        <v>2297</v>
      </c>
      <c r="C2042">
        <v>11000</v>
      </c>
      <c r="D2042" t="s">
        <v>24</v>
      </c>
      <c r="E2042">
        <v>0</v>
      </c>
      <c r="F2042">
        <v>6000</v>
      </c>
      <c r="G2042">
        <v>17000</v>
      </c>
      <c r="H2042" t="s">
        <v>24</v>
      </c>
      <c r="I2042" t="s">
        <v>5554</v>
      </c>
      <c r="J2042" t="s">
        <v>17</v>
      </c>
      <c r="K2042" t="s">
        <v>5761</v>
      </c>
      <c r="L2042" t="s">
        <v>6227</v>
      </c>
      <c r="M2042" t="s">
        <v>18</v>
      </c>
      <c r="N2042">
        <v>0</v>
      </c>
    </row>
    <row r="2043" spans="1:14" x14ac:dyDescent="0.25">
      <c r="A2043" t="s">
        <v>37</v>
      </c>
      <c r="B2043" t="s">
        <v>2300</v>
      </c>
      <c r="C2043">
        <v>1000</v>
      </c>
      <c r="D2043" t="s">
        <v>24</v>
      </c>
      <c r="E2043">
        <v>0</v>
      </c>
      <c r="F2043">
        <v>0</v>
      </c>
      <c r="G2043">
        <v>1000</v>
      </c>
      <c r="H2043" t="s">
        <v>24</v>
      </c>
      <c r="I2043" t="s">
        <v>5760</v>
      </c>
      <c r="J2043" t="s">
        <v>17</v>
      </c>
      <c r="K2043" t="s">
        <v>17</v>
      </c>
      <c r="L2043" t="s">
        <v>5401</v>
      </c>
      <c r="M2043" t="s">
        <v>18</v>
      </c>
      <c r="N2043">
        <v>0</v>
      </c>
    </row>
    <row r="2044" spans="1:14" x14ac:dyDescent="0.25">
      <c r="A2044" t="s">
        <v>37</v>
      </c>
      <c r="B2044" t="s">
        <v>2303</v>
      </c>
      <c r="C2044">
        <v>15000</v>
      </c>
      <c r="D2044" t="s">
        <v>24</v>
      </c>
      <c r="E2044">
        <v>0</v>
      </c>
      <c r="F2044">
        <v>1000</v>
      </c>
      <c r="G2044">
        <v>16000</v>
      </c>
      <c r="H2044" t="s">
        <v>24</v>
      </c>
      <c r="I2044" t="s">
        <v>5402</v>
      </c>
      <c r="J2044" t="s">
        <v>17</v>
      </c>
      <c r="K2044" t="s">
        <v>5404</v>
      </c>
      <c r="L2044" t="s">
        <v>5403</v>
      </c>
      <c r="M2044" t="s">
        <v>18</v>
      </c>
      <c r="N2044">
        <v>0</v>
      </c>
    </row>
    <row r="2045" spans="1:14" x14ac:dyDescent="0.25">
      <c r="A2045" t="s">
        <v>37</v>
      </c>
      <c r="B2045" t="s">
        <v>320</v>
      </c>
      <c r="C2045">
        <v>20000</v>
      </c>
      <c r="D2045" t="s">
        <v>24</v>
      </c>
      <c r="E2045">
        <v>0</v>
      </c>
      <c r="F2045">
        <v>0</v>
      </c>
      <c r="G2045">
        <v>20000</v>
      </c>
      <c r="H2045" t="s">
        <v>24</v>
      </c>
      <c r="I2045" t="s">
        <v>5791</v>
      </c>
      <c r="J2045" t="s">
        <v>17</v>
      </c>
      <c r="K2045" t="s">
        <v>17</v>
      </c>
      <c r="L2045" t="s">
        <v>5790</v>
      </c>
      <c r="M2045" t="s">
        <v>18</v>
      </c>
      <c r="N2045">
        <v>0</v>
      </c>
    </row>
    <row r="2046" spans="1:14" x14ac:dyDescent="0.25">
      <c r="A2046" t="s">
        <v>37</v>
      </c>
      <c r="B2046" t="s">
        <v>2332</v>
      </c>
      <c r="C2046">
        <v>8500</v>
      </c>
      <c r="D2046" t="s">
        <v>24</v>
      </c>
      <c r="E2046">
        <v>0</v>
      </c>
      <c r="F2046">
        <v>0</v>
      </c>
      <c r="G2046">
        <v>8500</v>
      </c>
      <c r="H2046" t="s">
        <v>24</v>
      </c>
      <c r="I2046" t="s">
        <v>6228</v>
      </c>
      <c r="J2046" t="s">
        <v>17</v>
      </c>
      <c r="K2046" t="s">
        <v>17</v>
      </c>
      <c r="L2046" t="s">
        <v>6229</v>
      </c>
      <c r="M2046" t="s">
        <v>18</v>
      </c>
      <c r="N2046">
        <v>0</v>
      </c>
    </row>
    <row r="2047" spans="1:14" x14ac:dyDescent="0.25">
      <c r="A2047" t="s">
        <v>37</v>
      </c>
      <c r="B2047" t="s">
        <v>2335</v>
      </c>
      <c r="C2047">
        <v>1000</v>
      </c>
      <c r="D2047" t="s">
        <v>24</v>
      </c>
      <c r="E2047">
        <v>0</v>
      </c>
      <c r="F2047">
        <v>0</v>
      </c>
      <c r="G2047">
        <v>1000</v>
      </c>
      <c r="H2047" t="s">
        <v>24</v>
      </c>
      <c r="I2047" t="s">
        <v>6230</v>
      </c>
      <c r="J2047" t="s">
        <v>17</v>
      </c>
      <c r="K2047" t="s">
        <v>17</v>
      </c>
      <c r="L2047" t="s">
        <v>6231</v>
      </c>
      <c r="M2047" t="s">
        <v>18</v>
      </c>
      <c r="N2047">
        <v>0</v>
      </c>
    </row>
    <row r="2048" spans="1:14" x14ac:dyDescent="0.25">
      <c r="A2048" t="s">
        <v>37</v>
      </c>
      <c r="B2048" t="s">
        <v>2355</v>
      </c>
      <c r="C2048">
        <v>4000</v>
      </c>
      <c r="D2048" t="s">
        <v>24</v>
      </c>
      <c r="E2048">
        <v>0</v>
      </c>
      <c r="F2048">
        <v>0</v>
      </c>
      <c r="G2048">
        <v>4000</v>
      </c>
      <c r="H2048" t="s">
        <v>24</v>
      </c>
      <c r="I2048" t="s">
        <v>6232</v>
      </c>
      <c r="J2048" t="s">
        <v>17</v>
      </c>
      <c r="K2048" t="s">
        <v>17</v>
      </c>
      <c r="L2048" t="s">
        <v>6233</v>
      </c>
      <c r="M2048" t="s">
        <v>18</v>
      </c>
      <c r="N2048">
        <v>0</v>
      </c>
    </row>
    <row r="2049" spans="1:14" x14ac:dyDescent="0.25">
      <c r="A2049" t="s">
        <v>37</v>
      </c>
      <c r="B2049" t="s">
        <v>2381</v>
      </c>
      <c r="C2049">
        <v>16000</v>
      </c>
      <c r="D2049" t="s">
        <v>24</v>
      </c>
      <c r="E2049">
        <v>0</v>
      </c>
      <c r="F2049">
        <v>0</v>
      </c>
      <c r="G2049">
        <v>16000</v>
      </c>
      <c r="H2049" t="s">
        <v>24</v>
      </c>
      <c r="I2049" t="s">
        <v>6234</v>
      </c>
      <c r="J2049" t="s">
        <v>17</v>
      </c>
      <c r="K2049" t="s">
        <v>17</v>
      </c>
      <c r="L2049" t="s">
        <v>5407</v>
      </c>
      <c r="M2049" t="s">
        <v>18</v>
      </c>
      <c r="N2049">
        <v>0</v>
      </c>
    </row>
    <row r="2050" spans="1:14" x14ac:dyDescent="0.25">
      <c r="A2050" t="s">
        <v>37</v>
      </c>
      <c r="B2050" t="s">
        <v>2390</v>
      </c>
      <c r="C2050">
        <v>22000</v>
      </c>
      <c r="D2050" t="s">
        <v>24</v>
      </c>
      <c r="E2050">
        <v>0</v>
      </c>
      <c r="F2050">
        <v>0</v>
      </c>
      <c r="G2050">
        <v>22000</v>
      </c>
      <c r="H2050" t="s">
        <v>24</v>
      </c>
      <c r="I2050" t="s">
        <v>5408</v>
      </c>
      <c r="J2050" t="s">
        <v>17</v>
      </c>
      <c r="K2050" t="s">
        <v>17</v>
      </c>
      <c r="L2050" t="s">
        <v>6235</v>
      </c>
      <c r="M2050" t="s">
        <v>18</v>
      </c>
      <c r="N2050">
        <v>0</v>
      </c>
    </row>
    <row r="2051" spans="1:14" x14ac:dyDescent="0.25">
      <c r="A2051" t="s">
        <v>37</v>
      </c>
      <c r="B2051" t="s">
        <v>2393</v>
      </c>
      <c r="C2051">
        <v>17000</v>
      </c>
      <c r="D2051" t="s">
        <v>24</v>
      </c>
      <c r="E2051">
        <v>0</v>
      </c>
      <c r="F2051">
        <v>0</v>
      </c>
      <c r="G2051">
        <v>17000</v>
      </c>
      <c r="H2051" t="s">
        <v>24</v>
      </c>
      <c r="I2051" t="s">
        <v>6236</v>
      </c>
      <c r="J2051" t="s">
        <v>17</v>
      </c>
      <c r="K2051" t="s">
        <v>17</v>
      </c>
      <c r="L2051" t="s">
        <v>6237</v>
      </c>
      <c r="M2051" t="s">
        <v>18</v>
      </c>
      <c r="N2051">
        <v>0</v>
      </c>
    </row>
    <row r="2052" spans="1:14" x14ac:dyDescent="0.25">
      <c r="A2052" t="s">
        <v>37</v>
      </c>
      <c r="B2052" t="s">
        <v>2397</v>
      </c>
      <c r="C2052">
        <v>9000</v>
      </c>
      <c r="D2052" t="s">
        <v>24</v>
      </c>
      <c r="E2052">
        <v>0</v>
      </c>
      <c r="F2052">
        <v>0</v>
      </c>
      <c r="G2052">
        <v>9000</v>
      </c>
      <c r="H2052" t="s">
        <v>24</v>
      </c>
      <c r="I2052" t="s">
        <v>5409</v>
      </c>
      <c r="J2052" t="s">
        <v>17</v>
      </c>
      <c r="K2052" t="s">
        <v>17</v>
      </c>
      <c r="L2052" t="s">
        <v>5410</v>
      </c>
      <c r="M2052" t="s">
        <v>18</v>
      </c>
      <c r="N2052">
        <v>0</v>
      </c>
    </row>
    <row r="2053" spans="1:14" x14ac:dyDescent="0.25">
      <c r="A2053" t="s">
        <v>37</v>
      </c>
      <c r="B2053" t="s">
        <v>2401</v>
      </c>
      <c r="C2053">
        <v>98000</v>
      </c>
      <c r="D2053" t="s">
        <v>24</v>
      </c>
      <c r="E2053">
        <v>0</v>
      </c>
      <c r="F2053">
        <v>10000</v>
      </c>
      <c r="G2053">
        <v>108000</v>
      </c>
      <c r="H2053" t="s">
        <v>24</v>
      </c>
      <c r="I2053" t="s">
        <v>5556</v>
      </c>
      <c r="J2053" t="s">
        <v>17</v>
      </c>
      <c r="K2053" t="s">
        <v>6239</v>
      </c>
      <c r="L2053" t="s">
        <v>6238</v>
      </c>
      <c r="M2053" t="s">
        <v>18</v>
      </c>
      <c r="N2053">
        <v>0</v>
      </c>
    </row>
    <row r="2054" spans="1:14" x14ac:dyDescent="0.25">
      <c r="A2054" t="s">
        <v>37</v>
      </c>
      <c r="B2054" t="s">
        <v>15</v>
      </c>
      <c r="C2054">
        <v>2108.27</v>
      </c>
      <c r="D2054" t="s">
        <v>24</v>
      </c>
      <c r="E2054">
        <v>0</v>
      </c>
      <c r="F2054">
        <v>0</v>
      </c>
      <c r="G2054">
        <v>2108.27</v>
      </c>
      <c r="H2054" t="s">
        <v>24</v>
      </c>
      <c r="I2054" t="s">
        <v>6240</v>
      </c>
      <c r="J2054" t="s">
        <v>17</v>
      </c>
      <c r="K2054" t="s">
        <v>17</v>
      </c>
      <c r="L2054" t="s">
        <v>6241</v>
      </c>
      <c r="M2054" t="s">
        <v>18</v>
      </c>
      <c r="N2054">
        <v>0</v>
      </c>
    </row>
    <row r="2055" spans="1:14" x14ac:dyDescent="0.25">
      <c r="A2055" t="s">
        <v>37</v>
      </c>
      <c r="B2055" t="s">
        <v>285</v>
      </c>
      <c r="C2055">
        <v>60</v>
      </c>
      <c r="D2055" t="s">
        <v>24</v>
      </c>
      <c r="E2055">
        <v>0</v>
      </c>
      <c r="F2055">
        <v>0</v>
      </c>
      <c r="G2055">
        <v>60</v>
      </c>
      <c r="H2055" t="s">
        <v>24</v>
      </c>
      <c r="I2055" t="s">
        <v>6242</v>
      </c>
      <c r="J2055" t="s">
        <v>17</v>
      </c>
      <c r="K2055" t="s">
        <v>17</v>
      </c>
      <c r="L2055" t="s">
        <v>6243</v>
      </c>
      <c r="M2055" t="s">
        <v>18</v>
      </c>
      <c r="N2055">
        <v>0</v>
      </c>
    </row>
    <row r="2056" spans="1:14" x14ac:dyDescent="0.25">
      <c r="A2056" t="s">
        <v>37</v>
      </c>
      <c r="B2056" t="s">
        <v>2925</v>
      </c>
      <c r="C2056">
        <v>600000</v>
      </c>
      <c r="D2056" t="s">
        <v>24</v>
      </c>
      <c r="E2056">
        <v>0</v>
      </c>
      <c r="F2056">
        <v>0</v>
      </c>
      <c r="G2056">
        <v>600000</v>
      </c>
      <c r="H2056" t="s">
        <v>24</v>
      </c>
      <c r="I2056" t="s">
        <v>5557</v>
      </c>
      <c r="J2056" t="s">
        <v>17</v>
      </c>
      <c r="K2056" t="s">
        <v>17</v>
      </c>
      <c r="L2056" t="s">
        <v>5559</v>
      </c>
      <c r="M2056" t="s">
        <v>18</v>
      </c>
      <c r="N2056">
        <v>0</v>
      </c>
    </row>
    <row r="2057" spans="1:14" x14ac:dyDescent="0.25">
      <c r="A2057" t="s">
        <v>37</v>
      </c>
      <c r="B2057" t="s">
        <v>95</v>
      </c>
      <c r="C2057">
        <v>140000</v>
      </c>
      <c r="D2057" t="s">
        <v>24</v>
      </c>
      <c r="E2057">
        <v>0</v>
      </c>
      <c r="F2057">
        <v>4500</v>
      </c>
      <c r="G2057">
        <v>144500</v>
      </c>
      <c r="H2057" t="s">
        <v>24</v>
      </c>
      <c r="I2057" t="s">
        <v>5558</v>
      </c>
      <c r="J2057" t="s">
        <v>17</v>
      </c>
      <c r="K2057" t="s">
        <v>5412</v>
      </c>
      <c r="L2057" t="s">
        <v>5411</v>
      </c>
      <c r="M2057" t="s">
        <v>18</v>
      </c>
      <c r="N2057">
        <v>0</v>
      </c>
    </row>
    <row r="2058" spans="1:14" x14ac:dyDescent="0.25">
      <c r="A2058" t="s">
        <v>37</v>
      </c>
      <c r="B2058" t="s">
        <v>2411</v>
      </c>
      <c r="C2058">
        <v>9000</v>
      </c>
      <c r="D2058" t="s">
        <v>24</v>
      </c>
      <c r="E2058">
        <v>0</v>
      </c>
      <c r="F2058">
        <v>200</v>
      </c>
      <c r="G2058">
        <v>9200</v>
      </c>
      <c r="H2058" t="s">
        <v>24</v>
      </c>
      <c r="I2058" t="s">
        <v>5413</v>
      </c>
      <c r="J2058" t="s">
        <v>17</v>
      </c>
      <c r="K2058" t="s">
        <v>5415</v>
      </c>
      <c r="L2058" t="s">
        <v>5414</v>
      </c>
      <c r="M2058" t="s">
        <v>18</v>
      </c>
      <c r="N2058">
        <v>0</v>
      </c>
    </row>
    <row r="2059" spans="1:14" x14ac:dyDescent="0.25">
      <c r="A2059" t="s">
        <v>37</v>
      </c>
      <c r="B2059" t="s">
        <v>2414</v>
      </c>
      <c r="C2059">
        <v>2000</v>
      </c>
      <c r="D2059" t="s">
        <v>24</v>
      </c>
      <c r="E2059">
        <v>0</v>
      </c>
      <c r="F2059">
        <v>1500</v>
      </c>
      <c r="G2059">
        <v>3500</v>
      </c>
      <c r="H2059" t="s">
        <v>24</v>
      </c>
      <c r="I2059" t="s">
        <v>9036</v>
      </c>
      <c r="J2059" t="s">
        <v>17</v>
      </c>
      <c r="K2059" t="s">
        <v>9037</v>
      </c>
      <c r="L2059" t="s">
        <v>9038</v>
      </c>
      <c r="M2059" t="s">
        <v>18</v>
      </c>
      <c r="N2059">
        <v>0</v>
      </c>
    </row>
    <row r="2060" spans="1:14" x14ac:dyDescent="0.25">
      <c r="A2060" t="s">
        <v>37</v>
      </c>
      <c r="B2060" t="s">
        <v>2417</v>
      </c>
      <c r="C2060">
        <v>1500</v>
      </c>
      <c r="D2060" t="s">
        <v>24</v>
      </c>
      <c r="E2060">
        <v>0</v>
      </c>
      <c r="F2060">
        <v>1000</v>
      </c>
      <c r="G2060">
        <v>2500</v>
      </c>
      <c r="H2060" t="s">
        <v>24</v>
      </c>
      <c r="I2060" t="s">
        <v>9039</v>
      </c>
      <c r="J2060" t="s">
        <v>17</v>
      </c>
      <c r="K2060" t="s">
        <v>9040</v>
      </c>
      <c r="L2060" t="s">
        <v>9041</v>
      </c>
      <c r="M2060" t="s">
        <v>18</v>
      </c>
      <c r="N2060">
        <v>0</v>
      </c>
    </row>
    <row r="2061" spans="1:14" x14ac:dyDescent="0.25">
      <c r="A2061" t="s">
        <v>37</v>
      </c>
      <c r="B2061" t="s">
        <v>2423</v>
      </c>
      <c r="C2061">
        <v>1500</v>
      </c>
      <c r="D2061" t="s">
        <v>24</v>
      </c>
      <c r="E2061">
        <v>0</v>
      </c>
      <c r="F2061">
        <v>0</v>
      </c>
      <c r="G2061">
        <v>1500</v>
      </c>
      <c r="H2061" t="s">
        <v>24</v>
      </c>
      <c r="I2061" t="s">
        <v>9042</v>
      </c>
      <c r="J2061" t="s">
        <v>17</v>
      </c>
      <c r="K2061" t="s">
        <v>17</v>
      </c>
      <c r="L2061" t="s">
        <v>9043</v>
      </c>
      <c r="M2061" t="s">
        <v>18</v>
      </c>
      <c r="N2061">
        <v>0</v>
      </c>
    </row>
    <row r="2062" spans="1:14" x14ac:dyDescent="0.25">
      <c r="A2062" t="s">
        <v>37</v>
      </c>
      <c r="B2062" t="s">
        <v>2441</v>
      </c>
      <c r="C2062">
        <v>1200</v>
      </c>
      <c r="D2062" t="s">
        <v>24</v>
      </c>
      <c r="E2062">
        <v>0</v>
      </c>
      <c r="F2062">
        <v>0</v>
      </c>
      <c r="G2062">
        <v>1200</v>
      </c>
      <c r="H2062" t="s">
        <v>24</v>
      </c>
      <c r="I2062" t="s">
        <v>9044</v>
      </c>
      <c r="J2062" t="s">
        <v>17</v>
      </c>
      <c r="K2062" t="s">
        <v>17</v>
      </c>
      <c r="L2062" t="s">
        <v>6244</v>
      </c>
      <c r="M2062" t="s">
        <v>18</v>
      </c>
      <c r="N2062">
        <v>0</v>
      </c>
    </row>
    <row r="2063" spans="1:14" x14ac:dyDescent="0.25">
      <c r="A2063" t="s">
        <v>37</v>
      </c>
      <c r="B2063" t="s">
        <v>2459</v>
      </c>
      <c r="C2063">
        <v>2000</v>
      </c>
      <c r="D2063" t="s">
        <v>24</v>
      </c>
      <c r="E2063">
        <v>0</v>
      </c>
      <c r="F2063">
        <v>0</v>
      </c>
      <c r="G2063">
        <v>2000</v>
      </c>
      <c r="H2063" t="s">
        <v>24</v>
      </c>
      <c r="I2063" t="s">
        <v>6245</v>
      </c>
      <c r="J2063" t="s">
        <v>17</v>
      </c>
      <c r="K2063" t="s">
        <v>17</v>
      </c>
      <c r="L2063" t="s">
        <v>5753</v>
      </c>
      <c r="M2063" t="s">
        <v>18</v>
      </c>
      <c r="N2063">
        <v>0</v>
      </c>
    </row>
    <row r="2064" spans="1:14" x14ac:dyDescent="0.25">
      <c r="A2064" t="s">
        <v>37</v>
      </c>
      <c r="B2064" t="s">
        <v>2846</v>
      </c>
      <c r="C2064">
        <v>180.88</v>
      </c>
      <c r="D2064" t="s">
        <v>24</v>
      </c>
      <c r="E2064">
        <v>0</v>
      </c>
      <c r="F2064">
        <v>0</v>
      </c>
      <c r="G2064">
        <v>180.88</v>
      </c>
      <c r="H2064" t="s">
        <v>24</v>
      </c>
      <c r="I2064" t="s">
        <v>5752</v>
      </c>
      <c r="J2064" t="s">
        <v>17</v>
      </c>
      <c r="K2064" t="s">
        <v>17</v>
      </c>
      <c r="L2064" t="s">
        <v>6246</v>
      </c>
      <c r="M2064" t="s">
        <v>18</v>
      </c>
      <c r="N2064">
        <v>0</v>
      </c>
    </row>
    <row r="2065" spans="1:14" x14ac:dyDescent="0.25">
      <c r="A2065" t="s">
        <v>37</v>
      </c>
      <c r="B2065" t="s">
        <v>5727</v>
      </c>
      <c r="C2065">
        <v>25000</v>
      </c>
      <c r="D2065" t="s">
        <v>24</v>
      </c>
      <c r="E2065">
        <v>0</v>
      </c>
      <c r="F2065">
        <v>13300</v>
      </c>
      <c r="G2065">
        <v>38300</v>
      </c>
      <c r="H2065" t="s">
        <v>24</v>
      </c>
      <c r="I2065" t="s">
        <v>6248</v>
      </c>
      <c r="J2065" t="s">
        <v>17</v>
      </c>
      <c r="K2065" t="s">
        <v>6249</v>
      </c>
      <c r="L2065" t="s">
        <v>6247</v>
      </c>
      <c r="M2065" t="s">
        <v>18</v>
      </c>
      <c r="N2065">
        <v>0</v>
      </c>
    </row>
    <row r="2066" spans="1:14" x14ac:dyDescent="0.25">
      <c r="A2066" t="s">
        <v>37</v>
      </c>
      <c r="B2066" t="s">
        <v>5066</v>
      </c>
      <c r="C2066">
        <v>46500</v>
      </c>
      <c r="D2066" t="s">
        <v>24</v>
      </c>
      <c r="E2066">
        <v>0</v>
      </c>
      <c r="F2066">
        <v>0</v>
      </c>
      <c r="G2066">
        <v>46500</v>
      </c>
      <c r="H2066" t="s">
        <v>24</v>
      </c>
      <c r="I2066" t="s">
        <v>6251</v>
      </c>
      <c r="J2066" t="s">
        <v>17</v>
      </c>
      <c r="K2066" t="s">
        <v>17</v>
      </c>
      <c r="L2066" t="s">
        <v>6250</v>
      </c>
      <c r="M2066" t="s">
        <v>18</v>
      </c>
      <c r="N2066">
        <v>0</v>
      </c>
    </row>
    <row r="2067" spans="1:14" x14ac:dyDescent="0.25">
      <c r="A2067" t="s">
        <v>37</v>
      </c>
      <c r="B2067" t="s">
        <v>73</v>
      </c>
      <c r="C2067">
        <v>139500</v>
      </c>
      <c r="D2067" t="s">
        <v>24</v>
      </c>
      <c r="E2067">
        <v>0</v>
      </c>
      <c r="F2067">
        <v>0</v>
      </c>
      <c r="G2067">
        <v>139500</v>
      </c>
      <c r="H2067" t="s">
        <v>24</v>
      </c>
      <c r="I2067" t="s">
        <v>6252</v>
      </c>
      <c r="J2067" t="s">
        <v>17</v>
      </c>
      <c r="K2067" t="s">
        <v>17</v>
      </c>
      <c r="L2067" t="s">
        <v>6253</v>
      </c>
      <c r="M2067" t="s">
        <v>18</v>
      </c>
      <c r="N2067">
        <v>0</v>
      </c>
    </row>
    <row r="2068" spans="1:14" x14ac:dyDescent="0.25">
      <c r="A2068" t="s">
        <v>37</v>
      </c>
      <c r="B2068" t="s">
        <v>393</v>
      </c>
      <c r="C2068">
        <v>106394</v>
      </c>
      <c r="D2068" t="s">
        <v>24</v>
      </c>
      <c r="E2068">
        <v>0</v>
      </c>
      <c r="F2068">
        <v>0</v>
      </c>
      <c r="G2068">
        <v>106394</v>
      </c>
      <c r="H2068" t="s">
        <v>24</v>
      </c>
      <c r="I2068" t="s">
        <v>6254</v>
      </c>
      <c r="J2068" t="s">
        <v>17</v>
      </c>
      <c r="K2068" t="s">
        <v>17</v>
      </c>
      <c r="L2068" t="s">
        <v>6256</v>
      </c>
      <c r="M2068" t="s">
        <v>18</v>
      </c>
      <c r="N2068">
        <v>0</v>
      </c>
    </row>
    <row r="2069" spans="1:14" x14ac:dyDescent="0.25">
      <c r="A2069" t="s">
        <v>37</v>
      </c>
      <c r="B2069" t="s">
        <v>6790</v>
      </c>
      <c r="C2069">
        <v>130000</v>
      </c>
      <c r="D2069" t="s">
        <v>24</v>
      </c>
      <c r="E2069">
        <v>0</v>
      </c>
      <c r="F2069">
        <v>0</v>
      </c>
      <c r="G2069">
        <v>130000</v>
      </c>
      <c r="H2069" t="s">
        <v>24</v>
      </c>
      <c r="I2069" t="s">
        <v>6255</v>
      </c>
      <c r="J2069" t="s">
        <v>17</v>
      </c>
      <c r="K2069" t="s">
        <v>17</v>
      </c>
      <c r="L2069" t="s">
        <v>6257</v>
      </c>
      <c r="M2069" t="s">
        <v>18</v>
      </c>
      <c r="N2069">
        <v>0</v>
      </c>
    </row>
    <row r="2070" spans="1:14" x14ac:dyDescent="0.25">
      <c r="A2070" t="s">
        <v>37</v>
      </c>
      <c r="B2070" t="s">
        <v>158</v>
      </c>
      <c r="C2070">
        <v>12500</v>
      </c>
      <c r="D2070" t="s">
        <v>24</v>
      </c>
      <c r="E2070">
        <v>0</v>
      </c>
      <c r="F2070">
        <v>0</v>
      </c>
      <c r="G2070">
        <v>12500</v>
      </c>
      <c r="H2070" t="s">
        <v>24</v>
      </c>
      <c r="I2070" t="s">
        <v>6259</v>
      </c>
      <c r="J2070" t="s">
        <v>17</v>
      </c>
      <c r="K2070" t="s">
        <v>17</v>
      </c>
      <c r="L2070" t="s">
        <v>6258</v>
      </c>
      <c r="M2070" t="s">
        <v>18</v>
      </c>
      <c r="N2070">
        <v>0</v>
      </c>
    </row>
    <row r="2071" spans="1:14" x14ac:dyDescent="0.25">
      <c r="A2071" t="s">
        <v>37</v>
      </c>
      <c r="B2071" t="s">
        <v>36</v>
      </c>
      <c r="C2071">
        <v>431000</v>
      </c>
      <c r="D2071" t="s">
        <v>24</v>
      </c>
      <c r="E2071">
        <v>0</v>
      </c>
      <c r="F2071">
        <v>0</v>
      </c>
      <c r="G2071">
        <v>431000</v>
      </c>
      <c r="H2071" t="s">
        <v>24</v>
      </c>
      <c r="I2071" t="s">
        <v>6260</v>
      </c>
      <c r="J2071" t="s">
        <v>17</v>
      </c>
      <c r="K2071" t="s">
        <v>17</v>
      </c>
      <c r="L2071" t="s">
        <v>6262</v>
      </c>
      <c r="M2071" t="s">
        <v>18</v>
      </c>
      <c r="N2071">
        <v>0</v>
      </c>
    </row>
    <row r="2072" spans="1:14" x14ac:dyDescent="0.25">
      <c r="A2072" t="s">
        <v>37</v>
      </c>
      <c r="B2072" t="s">
        <v>2562</v>
      </c>
      <c r="C2072">
        <v>100000</v>
      </c>
      <c r="D2072" t="s">
        <v>24</v>
      </c>
      <c r="E2072">
        <v>0</v>
      </c>
      <c r="F2072">
        <v>0</v>
      </c>
      <c r="G2072">
        <v>100000</v>
      </c>
      <c r="H2072" t="s">
        <v>24</v>
      </c>
      <c r="I2072" t="s">
        <v>6261</v>
      </c>
      <c r="J2072" t="s">
        <v>17</v>
      </c>
      <c r="K2072" t="s">
        <v>17</v>
      </c>
      <c r="L2072" t="s">
        <v>6263</v>
      </c>
      <c r="M2072" t="s">
        <v>18</v>
      </c>
      <c r="N2072">
        <v>0</v>
      </c>
    </row>
    <row r="2073" spans="1:14" x14ac:dyDescent="0.25">
      <c r="A2073" t="s">
        <v>37</v>
      </c>
      <c r="B2073" t="s">
        <v>2565</v>
      </c>
      <c r="C2073">
        <v>35000</v>
      </c>
      <c r="D2073" t="s">
        <v>24</v>
      </c>
      <c r="E2073">
        <v>0</v>
      </c>
      <c r="F2073">
        <v>0</v>
      </c>
      <c r="G2073">
        <v>35000</v>
      </c>
      <c r="H2073" t="s">
        <v>24</v>
      </c>
      <c r="I2073" t="s">
        <v>6265</v>
      </c>
      <c r="J2073" t="s">
        <v>17</v>
      </c>
      <c r="K2073" t="s">
        <v>17</v>
      </c>
      <c r="L2073" t="s">
        <v>6264</v>
      </c>
      <c r="M2073" t="s">
        <v>18</v>
      </c>
      <c r="N2073">
        <v>0</v>
      </c>
    </row>
    <row r="2074" spans="1:14" x14ac:dyDescent="0.25">
      <c r="A2074" t="s">
        <v>37</v>
      </c>
      <c r="B2074" t="s">
        <v>2568</v>
      </c>
      <c r="C2074">
        <v>268393.56</v>
      </c>
      <c r="D2074" t="s">
        <v>24</v>
      </c>
      <c r="E2074">
        <v>0</v>
      </c>
      <c r="F2074">
        <v>0</v>
      </c>
      <c r="G2074">
        <v>268393.56</v>
      </c>
      <c r="H2074" t="s">
        <v>24</v>
      </c>
      <c r="I2074" t="s">
        <v>6266</v>
      </c>
      <c r="J2074" t="s">
        <v>17</v>
      </c>
      <c r="K2074" t="s">
        <v>17</v>
      </c>
      <c r="L2074" t="s">
        <v>6267</v>
      </c>
      <c r="M2074" t="s">
        <v>18</v>
      </c>
      <c r="N2074">
        <v>0</v>
      </c>
    </row>
    <row r="2075" spans="1:14" x14ac:dyDescent="0.25">
      <c r="A2075" t="s">
        <v>37</v>
      </c>
      <c r="B2075" t="s">
        <v>7148</v>
      </c>
      <c r="C2075">
        <v>670000</v>
      </c>
      <c r="D2075" t="s">
        <v>24</v>
      </c>
      <c r="E2075">
        <v>0</v>
      </c>
      <c r="F2075">
        <v>0</v>
      </c>
      <c r="G2075">
        <v>670000</v>
      </c>
      <c r="H2075" t="s">
        <v>24</v>
      </c>
      <c r="I2075" t="s">
        <v>9045</v>
      </c>
      <c r="J2075" t="s">
        <v>17</v>
      </c>
      <c r="K2075" t="s">
        <v>17</v>
      </c>
      <c r="L2075" t="s">
        <v>9046</v>
      </c>
      <c r="M2075" t="s">
        <v>18</v>
      </c>
      <c r="N2075">
        <v>0</v>
      </c>
    </row>
    <row r="2076" spans="1:14" x14ac:dyDescent="0.25">
      <c r="A2076" t="s">
        <v>37</v>
      </c>
      <c r="B2076" t="s">
        <v>2935</v>
      </c>
      <c r="C2076">
        <v>232202.88</v>
      </c>
      <c r="D2076" t="s">
        <v>24</v>
      </c>
      <c r="E2076">
        <v>0</v>
      </c>
      <c r="F2076">
        <v>0</v>
      </c>
      <c r="G2076">
        <v>232202.88</v>
      </c>
      <c r="H2076" t="s">
        <v>24</v>
      </c>
      <c r="I2076" t="s">
        <v>6269</v>
      </c>
      <c r="J2076" t="s">
        <v>17</v>
      </c>
      <c r="K2076" t="s">
        <v>17</v>
      </c>
      <c r="L2076" t="s">
        <v>6268</v>
      </c>
      <c r="M2076" t="s">
        <v>18</v>
      </c>
      <c r="N2076">
        <v>0</v>
      </c>
    </row>
    <row r="2077" spans="1:14" x14ac:dyDescent="0.25">
      <c r="A2077" t="s">
        <v>37</v>
      </c>
      <c r="B2077" t="s">
        <v>2581</v>
      </c>
      <c r="C2077">
        <v>78300</v>
      </c>
      <c r="D2077" t="s">
        <v>24</v>
      </c>
      <c r="E2077">
        <v>0</v>
      </c>
      <c r="F2077">
        <v>8000</v>
      </c>
      <c r="G2077">
        <v>86300</v>
      </c>
      <c r="H2077" t="s">
        <v>24</v>
      </c>
      <c r="I2077" t="s">
        <v>6271</v>
      </c>
      <c r="J2077" t="s">
        <v>17</v>
      </c>
      <c r="K2077" t="s">
        <v>6274</v>
      </c>
      <c r="L2077" t="s">
        <v>6272</v>
      </c>
      <c r="M2077" t="s">
        <v>18</v>
      </c>
      <c r="N2077">
        <v>0</v>
      </c>
    </row>
    <row r="2078" spans="1:14" x14ac:dyDescent="0.25">
      <c r="A2078" t="s">
        <v>37</v>
      </c>
      <c r="B2078" t="s">
        <v>2584</v>
      </c>
      <c r="C2078">
        <v>42000</v>
      </c>
      <c r="D2078" t="s">
        <v>24</v>
      </c>
      <c r="E2078">
        <v>0</v>
      </c>
      <c r="F2078">
        <v>10000</v>
      </c>
      <c r="G2078">
        <v>52000</v>
      </c>
      <c r="H2078" t="s">
        <v>24</v>
      </c>
      <c r="I2078" t="s">
        <v>6275</v>
      </c>
      <c r="J2078" t="s">
        <v>17</v>
      </c>
      <c r="K2078" t="s">
        <v>6278</v>
      </c>
      <c r="L2078" t="s">
        <v>6277</v>
      </c>
      <c r="M2078" t="s">
        <v>18</v>
      </c>
      <c r="N2078">
        <v>0</v>
      </c>
    </row>
    <row r="2079" spans="1:14" x14ac:dyDescent="0.25">
      <c r="A2079" t="s">
        <v>37</v>
      </c>
      <c r="B2079" t="s">
        <v>124</v>
      </c>
      <c r="C2079">
        <v>4500</v>
      </c>
      <c r="D2079" t="s">
        <v>24</v>
      </c>
      <c r="E2079">
        <v>0</v>
      </c>
      <c r="F2079">
        <v>0</v>
      </c>
      <c r="G2079">
        <v>4500</v>
      </c>
      <c r="H2079" t="s">
        <v>24</v>
      </c>
      <c r="I2079" t="s">
        <v>6280</v>
      </c>
      <c r="J2079" t="s">
        <v>17</v>
      </c>
      <c r="K2079" t="s">
        <v>17</v>
      </c>
      <c r="L2079" t="s">
        <v>6281</v>
      </c>
      <c r="M2079" t="s">
        <v>18</v>
      </c>
      <c r="N2079">
        <v>0</v>
      </c>
    </row>
    <row r="2080" spans="1:14" x14ac:dyDescent="0.25">
      <c r="A2080" t="s">
        <v>37</v>
      </c>
      <c r="B2080" t="s">
        <v>2589</v>
      </c>
      <c r="C2080">
        <v>115000</v>
      </c>
      <c r="D2080" t="s">
        <v>24</v>
      </c>
      <c r="E2080">
        <v>0</v>
      </c>
      <c r="F2080">
        <v>0</v>
      </c>
      <c r="G2080">
        <v>115000</v>
      </c>
      <c r="H2080" t="s">
        <v>24</v>
      </c>
      <c r="I2080" t="s">
        <v>6283</v>
      </c>
      <c r="J2080" t="s">
        <v>17</v>
      </c>
      <c r="K2080" t="s">
        <v>17</v>
      </c>
      <c r="L2080" t="s">
        <v>6284</v>
      </c>
      <c r="M2080" t="s">
        <v>18</v>
      </c>
      <c r="N2080">
        <v>0</v>
      </c>
    </row>
    <row r="2081" spans="1:14" x14ac:dyDescent="0.25">
      <c r="A2081" t="s">
        <v>37</v>
      </c>
      <c r="B2081" t="s">
        <v>2592</v>
      </c>
      <c r="C2081">
        <v>7800</v>
      </c>
      <c r="D2081" t="s">
        <v>24</v>
      </c>
      <c r="E2081">
        <v>0</v>
      </c>
      <c r="F2081">
        <v>0</v>
      </c>
      <c r="G2081">
        <v>7800</v>
      </c>
      <c r="H2081" t="s">
        <v>24</v>
      </c>
      <c r="I2081" t="s">
        <v>6286</v>
      </c>
      <c r="J2081" t="s">
        <v>17</v>
      </c>
      <c r="K2081" t="s">
        <v>17</v>
      </c>
      <c r="L2081" t="s">
        <v>6287</v>
      </c>
      <c r="M2081" t="s">
        <v>18</v>
      </c>
      <c r="N2081">
        <v>0</v>
      </c>
    </row>
    <row r="2082" spans="1:14" x14ac:dyDescent="0.25">
      <c r="A2082" t="s">
        <v>37</v>
      </c>
      <c r="B2082" t="s">
        <v>2607</v>
      </c>
      <c r="C2082">
        <v>8500</v>
      </c>
      <c r="D2082" t="s">
        <v>24</v>
      </c>
      <c r="E2082">
        <v>0</v>
      </c>
      <c r="F2082">
        <v>0</v>
      </c>
      <c r="G2082">
        <v>8500</v>
      </c>
      <c r="H2082" t="s">
        <v>24</v>
      </c>
      <c r="I2082" t="s">
        <v>5561</v>
      </c>
      <c r="J2082" t="s">
        <v>17</v>
      </c>
      <c r="K2082" t="s">
        <v>17</v>
      </c>
      <c r="L2082" t="s">
        <v>5562</v>
      </c>
      <c r="M2082" t="s">
        <v>18</v>
      </c>
      <c r="N2082">
        <v>0</v>
      </c>
    </row>
    <row r="2083" spans="1:14" x14ac:dyDescent="0.25">
      <c r="A2083" t="s">
        <v>37</v>
      </c>
      <c r="B2083" t="s">
        <v>2610</v>
      </c>
      <c r="C2083">
        <v>3000</v>
      </c>
      <c r="D2083" t="s">
        <v>24</v>
      </c>
      <c r="E2083">
        <v>0</v>
      </c>
      <c r="F2083">
        <v>0</v>
      </c>
      <c r="G2083">
        <v>3000</v>
      </c>
      <c r="H2083" t="s">
        <v>24</v>
      </c>
      <c r="I2083" t="s">
        <v>5416</v>
      </c>
      <c r="J2083" t="s">
        <v>17</v>
      </c>
      <c r="K2083" t="s">
        <v>17</v>
      </c>
      <c r="L2083" t="s">
        <v>3707</v>
      </c>
      <c r="M2083" t="s">
        <v>18</v>
      </c>
      <c r="N2083">
        <v>0</v>
      </c>
    </row>
    <row r="2084" spans="1:14" x14ac:dyDescent="0.25">
      <c r="A2084" t="s">
        <v>37</v>
      </c>
      <c r="B2084" t="s">
        <v>2613</v>
      </c>
      <c r="C2084">
        <v>7000</v>
      </c>
      <c r="D2084" t="s">
        <v>24</v>
      </c>
      <c r="E2084">
        <v>0</v>
      </c>
      <c r="F2084">
        <v>0</v>
      </c>
      <c r="G2084">
        <v>7000</v>
      </c>
      <c r="H2084" t="s">
        <v>24</v>
      </c>
      <c r="I2084" t="s">
        <v>5563</v>
      </c>
      <c r="J2084" t="s">
        <v>17</v>
      </c>
      <c r="K2084" t="s">
        <v>17</v>
      </c>
      <c r="L2084" t="s">
        <v>3709</v>
      </c>
      <c r="M2084" t="s">
        <v>18</v>
      </c>
      <c r="N2084">
        <v>0</v>
      </c>
    </row>
    <row r="2085" spans="1:14" x14ac:dyDescent="0.25">
      <c r="A2085" t="s">
        <v>37</v>
      </c>
      <c r="B2085" t="s">
        <v>115</v>
      </c>
      <c r="C2085">
        <v>681845.72</v>
      </c>
      <c r="D2085" t="s">
        <v>24</v>
      </c>
      <c r="E2085">
        <v>0</v>
      </c>
      <c r="F2085">
        <v>0</v>
      </c>
      <c r="G2085">
        <v>681845.72</v>
      </c>
      <c r="H2085" t="s">
        <v>24</v>
      </c>
      <c r="I2085" t="s">
        <v>3708</v>
      </c>
      <c r="J2085" t="s">
        <v>17</v>
      </c>
      <c r="K2085" t="s">
        <v>17</v>
      </c>
      <c r="L2085" t="s">
        <v>5417</v>
      </c>
      <c r="M2085" t="s">
        <v>18</v>
      </c>
      <c r="N2085">
        <v>0</v>
      </c>
    </row>
    <row r="2086" spans="1:14" x14ac:dyDescent="0.25">
      <c r="A2086" t="s">
        <v>37</v>
      </c>
      <c r="B2086" t="s">
        <v>2623</v>
      </c>
      <c r="C2086">
        <v>57000</v>
      </c>
      <c r="D2086" t="s">
        <v>24</v>
      </c>
      <c r="E2086">
        <v>0</v>
      </c>
      <c r="F2086">
        <v>0</v>
      </c>
      <c r="G2086">
        <v>57000</v>
      </c>
      <c r="H2086" t="s">
        <v>24</v>
      </c>
      <c r="I2086" t="s">
        <v>5418</v>
      </c>
      <c r="J2086" t="s">
        <v>17</v>
      </c>
      <c r="K2086" t="s">
        <v>17</v>
      </c>
      <c r="L2086" t="s">
        <v>5419</v>
      </c>
      <c r="M2086" t="s">
        <v>18</v>
      </c>
      <c r="N2086">
        <v>0</v>
      </c>
    </row>
    <row r="2087" spans="1:14" x14ac:dyDescent="0.25">
      <c r="A2087" t="s">
        <v>37</v>
      </c>
      <c r="B2087" t="s">
        <v>2626</v>
      </c>
      <c r="C2087">
        <v>11000</v>
      </c>
      <c r="D2087" t="s">
        <v>24</v>
      </c>
      <c r="E2087">
        <v>0</v>
      </c>
      <c r="F2087">
        <v>0</v>
      </c>
      <c r="G2087">
        <v>11000</v>
      </c>
      <c r="H2087" t="s">
        <v>24</v>
      </c>
      <c r="I2087" t="s">
        <v>5564</v>
      </c>
      <c r="J2087" t="s">
        <v>17</v>
      </c>
      <c r="K2087" t="s">
        <v>17</v>
      </c>
      <c r="L2087" t="s">
        <v>5566</v>
      </c>
      <c r="M2087" t="s">
        <v>18</v>
      </c>
      <c r="N2087">
        <v>0</v>
      </c>
    </row>
    <row r="2088" spans="1:14" x14ac:dyDescent="0.25">
      <c r="A2088" t="s">
        <v>37</v>
      </c>
      <c r="B2088" t="s">
        <v>2632</v>
      </c>
      <c r="C2088">
        <v>149000</v>
      </c>
      <c r="D2088" t="s">
        <v>24</v>
      </c>
      <c r="E2088">
        <v>0</v>
      </c>
      <c r="F2088">
        <v>0</v>
      </c>
      <c r="G2088">
        <v>149000</v>
      </c>
      <c r="H2088" t="s">
        <v>24</v>
      </c>
      <c r="I2088" t="s">
        <v>5565</v>
      </c>
      <c r="J2088" t="s">
        <v>17</v>
      </c>
      <c r="K2088" t="s">
        <v>17</v>
      </c>
      <c r="L2088" t="s">
        <v>5420</v>
      </c>
      <c r="M2088" t="s">
        <v>18</v>
      </c>
      <c r="N2088">
        <v>0</v>
      </c>
    </row>
    <row r="2089" spans="1:14" x14ac:dyDescent="0.25">
      <c r="A2089" t="s">
        <v>37</v>
      </c>
      <c r="B2089" t="s">
        <v>272</v>
      </c>
      <c r="C2089">
        <v>46000</v>
      </c>
      <c r="D2089" t="s">
        <v>24</v>
      </c>
      <c r="E2089">
        <v>0</v>
      </c>
      <c r="F2089">
        <v>0</v>
      </c>
      <c r="G2089">
        <v>46000</v>
      </c>
      <c r="H2089" t="s">
        <v>24</v>
      </c>
      <c r="I2089" t="s">
        <v>3710</v>
      </c>
      <c r="J2089" t="s">
        <v>17</v>
      </c>
      <c r="K2089" t="s">
        <v>17</v>
      </c>
      <c r="L2089" t="s">
        <v>3711</v>
      </c>
      <c r="M2089" t="s">
        <v>18</v>
      </c>
      <c r="N2089">
        <v>0</v>
      </c>
    </row>
    <row r="2090" spans="1:14" x14ac:dyDescent="0.25">
      <c r="A2090" t="s">
        <v>37</v>
      </c>
      <c r="B2090" t="s">
        <v>325</v>
      </c>
      <c r="C2090">
        <v>1200</v>
      </c>
      <c r="D2090" t="s">
        <v>24</v>
      </c>
      <c r="E2090">
        <v>0</v>
      </c>
      <c r="F2090">
        <v>0</v>
      </c>
      <c r="G2090">
        <v>1200</v>
      </c>
      <c r="H2090" t="s">
        <v>24</v>
      </c>
      <c r="I2090" t="s">
        <v>6297</v>
      </c>
      <c r="J2090" t="s">
        <v>17</v>
      </c>
      <c r="K2090" t="s">
        <v>17</v>
      </c>
      <c r="L2090" t="s">
        <v>6298</v>
      </c>
      <c r="M2090" t="s">
        <v>18</v>
      </c>
      <c r="N2090">
        <v>0</v>
      </c>
    </row>
    <row r="2091" spans="1:14" x14ac:dyDescent="0.25">
      <c r="A2091" t="s">
        <v>37</v>
      </c>
      <c r="B2091" t="s">
        <v>6040</v>
      </c>
      <c r="C2091">
        <v>401500</v>
      </c>
      <c r="D2091" t="s">
        <v>24</v>
      </c>
      <c r="E2091">
        <v>0</v>
      </c>
      <c r="F2091">
        <v>0</v>
      </c>
      <c r="G2091">
        <v>401500</v>
      </c>
      <c r="H2091" t="s">
        <v>24</v>
      </c>
      <c r="I2091" t="s">
        <v>5421</v>
      </c>
      <c r="J2091" t="s">
        <v>17</v>
      </c>
      <c r="K2091" t="s">
        <v>17</v>
      </c>
      <c r="L2091" t="s">
        <v>5422</v>
      </c>
      <c r="M2091" t="s">
        <v>18</v>
      </c>
      <c r="N2091">
        <v>0</v>
      </c>
    </row>
    <row r="2092" spans="1:14" x14ac:dyDescent="0.25">
      <c r="A2092" t="s">
        <v>37</v>
      </c>
      <c r="B2092" t="s">
        <v>87</v>
      </c>
      <c r="C2092">
        <v>11400</v>
      </c>
      <c r="D2092" t="s">
        <v>24</v>
      </c>
      <c r="E2092">
        <v>0</v>
      </c>
      <c r="F2092">
        <v>0</v>
      </c>
      <c r="G2092">
        <v>11400</v>
      </c>
      <c r="H2092" t="s">
        <v>24</v>
      </c>
      <c r="I2092" t="s">
        <v>5567</v>
      </c>
      <c r="J2092" t="s">
        <v>17</v>
      </c>
      <c r="K2092" t="s">
        <v>17</v>
      </c>
      <c r="L2092" t="s">
        <v>5568</v>
      </c>
      <c r="M2092" t="s">
        <v>18</v>
      </c>
      <c r="N2092">
        <v>0</v>
      </c>
    </row>
    <row r="2093" spans="1:14" x14ac:dyDescent="0.25">
      <c r="A2093" t="s">
        <v>37</v>
      </c>
      <c r="B2093" t="s">
        <v>2641</v>
      </c>
      <c r="C2093">
        <v>181200</v>
      </c>
      <c r="D2093" t="s">
        <v>24</v>
      </c>
      <c r="E2093">
        <v>0</v>
      </c>
      <c r="F2093">
        <v>0</v>
      </c>
      <c r="G2093">
        <v>181200</v>
      </c>
      <c r="H2093" t="s">
        <v>24</v>
      </c>
      <c r="I2093" t="s">
        <v>5423</v>
      </c>
      <c r="J2093" t="s">
        <v>17</v>
      </c>
      <c r="K2093" t="s">
        <v>17</v>
      </c>
      <c r="L2093" t="s">
        <v>3712</v>
      </c>
      <c r="M2093" t="s">
        <v>18</v>
      </c>
      <c r="N2093">
        <v>0</v>
      </c>
    </row>
    <row r="2094" spans="1:14" x14ac:dyDescent="0.25">
      <c r="A2094" t="s">
        <v>37</v>
      </c>
      <c r="B2094" t="s">
        <v>199</v>
      </c>
      <c r="C2094">
        <v>9900</v>
      </c>
      <c r="D2094" t="s">
        <v>24</v>
      </c>
      <c r="E2094">
        <v>0</v>
      </c>
      <c r="F2094">
        <v>2500</v>
      </c>
      <c r="G2094">
        <v>12400</v>
      </c>
      <c r="H2094" t="s">
        <v>24</v>
      </c>
      <c r="I2094" t="s">
        <v>5569</v>
      </c>
      <c r="J2094" t="s">
        <v>17</v>
      </c>
      <c r="K2094" t="s">
        <v>6305</v>
      </c>
      <c r="L2094" t="s">
        <v>6303</v>
      </c>
      <c r="M2094" t="s">
        <v>18</v>
      </c>
      <c r="N2094">
        <v>0</v>
      </c>
    </row>
    <row r="2095" spans="1:14" x14ac:dyDescent="0.25">
      <c r="A2095" t="s">
        <v>37</v>
      </c>
      <c r="B2095" t="s">
        <v>2646</v>
      </c>
      <c r="C2095">
        <v>7700</v>
      </c>
      <c r="D2095" t="s">
        <v>24</v>
      </c>
      <c r="E2095">
        <v>0</v>
      </c>
      <c r="F2095">
        <v>0</v>
      </c>
      <c r="G2095">
        <v>7700</v>
      </c>
      <c r="H2095" t="s">
        <v>24</v>
      </c>
      <c r="I2095" t="s">
        <v>5570</v>
      </c>
      <c r="J2095" t="s">
        <v>17</v>
      </c>
      <c r="K2095" t="s">
        <v>17</v>
      </c>
      <c r="L2095" t="s">
        <v>5571</v>
      </c>
      <c r="M2095" t="s">
        <v>18</v>
      </c>
      <c r="N2095">
        <v>0</v>
      </c>
    </row>
    <row r="2096" spans="1:14" x14ac:dyDescent="0.25">
      <c r="A2096" t="s">
        <v>37</v>
      </c>
      <c r="B2096" t="s">
        <v>38</v>
      </c>
      <c r="C2096">
        <v>212721.7</v>
      </c>
      <c r="D2096" t="s">
        <v>24</v>
      </c>
      <c r="E2096">
        <v>0</v>
      </c>
      <c r="F2096">
        <v>0</v>
      </c>
      <c r="G2096">
        <v>212721.7</v>
      </c>
      <c r="H2096" t="s">
        <v>24</v>
      </c>
      <c r="I2096" t="s">
        <v>6307</v>
      </c>
      <c r="J2096" t="s">
        <v>17</v>
      </c>
      <c r="K2096" t="s">
        <v>17</v>
      </c>
      <c r="L2096" t="s">
        <v>6309</v>
      </c>
      <c r="M2096" t="s">
        <v>18</v>
      </c>
      <c r="N2096">
        <v>0</v>
      </c>
    </row>
    <row r="2097" spans="1:14" x14ac:dyDescent="0.25">
      <c r="A2097" t="s">
        <v>37</v>
      </c>
      <c r="B2097" t="s">
        <v>5739</v>
      </c>
      <c r="C2097">
        <v>37750</v>
      </c>
      <c r="D2097" t="s">
        <v>24</v>
      </c>
      <c r="E2097">
        <v>0</v>
      </c>
      <c r="F2097">
        <v>722.9</v>
      </c>
      <c r="G2097">
        <v>38472.9</v>
      </c>
      <c r="H2097" t="s">
        <v>24</v>
      </c>
      <c r="I2097" t="s">
        <v>6310</v>
      </c>
      <c r="J2097" t="s">
        <v>17</v>
      </c>
      <c r="K2097" t="s">
        <v>5489</v>
      </c>
      <c r="L2097" t="s">
        <v>6312</v>
      </c>
      <c r="M2097" t="s">
        <v>18</v>
      </c>
      <c r="N2097">
        <v>0</v>
      </c>
    </row>
    <row r="2098" spans="1:14" x14ac:dyDescent="0.25">
      <c r="A2098" t="s">
        <v>37</v>
      </c>
      <c r="B2098" t="s">
        <v>7153</v>
      </c>
      <c r="C2098">
        <v>189900</v>
      </c>
      <c r="D2098" t="s">
        <v>24</v>
      </c>
      <c r="E2098">
        <v>0</v>
      </c>
      <c r="F2098">
        <v>0</v>
      </c>
      <c r="G2098">
        <v>189900</v>
      </c>
      <c r="H2098" t="s">
        <v>24</v>
      </c>
      <c r="I2098" t="s">
        <v>5572</v>
      </c>
      <c r="J2098" t="s">
        <v>17</v>
      </c>
      <c r="K2098" t="s">
        <v>17</v>
      </c>
      <c r="L2098" t="s">
        <v>5574</v>
      </c>
      <c r="M2098" t="s">
        <v>18</v>
      </c>
      <c r="N2098">
        <v>0</v>
      </c>
    </row>
    <row r="2099" spans="1:14" x14ac:dyDescent="0.25">
      <c r="A2099" t="s">
        <v>37</v>
      </c>
      <c r="B2099" t="s">
        <v>6937</v>
      </c>
      <c r="C2099">
        <v>2468.19</v>
      </c>
      <c r="D2099" t="s">
        <v>24</v>
      </c>
      <c r="E2099">
        <v>0</v>
      </c>
      <c r="F2099">
        <v>14100</v>
      </c>
      <c r="G2099">
        <v>16568.189999999999</v>
      </c>
      <c r="H2099" t="s">
        <v>24</v>
      </c>
      <c r="I2099" t="s">
        <v>5573</v>
      </c>
      <c r="J2099" t="s">
        <v>17</v>
      </c>
      <c r="K2099" t="s">
        <v>6317</v>
      </c>
      <c r="L2099" t="s">
        <v>6315</v>
      </c>
      <c r="M2099" t="s">
        <v>18</v>
      </c>
      <c r="N2099">
        <v>0</v>
      </c>
    </row>
    <row r="2100" spans="1:14" x14ac:dyDescent="0.25">
      <c r="A2100" t="s">
        <v>37</v>
      </c>
      <c r="B2100" t="s">
        <v>7154</v>
      </c>
      <c r="C2100">
        <v>26630</v>
      </c>
      <c r="D2100" t="s">
        <v>24</v>
      </c>
      <c r="E2100">
        <v>0</v>
      </c>
      <c r="F2100">
        <v>0</v>
      </c>
      <c r="G2100">
        <v>26630</v>
      </c>
      <c r="H2100" t="s">
        <v>24</v>
      </c>
      <c r="I2100" t="s">
        <v>3713</v>
      </c>
      <c r="J2100" t="s">
        <v>17</v>
      </c>
      <c r="K2100" t="s">
        <v>17</v>
      </c>
      <c r="L2100" t="s">
        <v>6319</v>
      </c>
      <c r="M2100" t="s">
        <v>18</v>
      </c>
      <c r="N2100">
        <v>0</v>
      </c>
    </row>
    <row r="2101" spans="1:14" x14ac:dyDescent="0.25">
      <c r="A2101" t="s">
        <v>37</v>
      </c>
      <c r="B2101" t="s">
        <v>2871</v>
      </c>
      <c r="C2101">
        <v>394154.28</v>
      </c>
      <c r="D2101" t="s">
        <v>24</v>
      </c>
      <c r="E2101">
        <v>0</v>
      </c>
      <c r="F2101">
        <v>0</v>
      </c>
      <c r="G2101">
        <v>394154.28</v>
      </c>
      <c r="H2101" t="s">
        <v>24</v>
      </c>
      <c r="I2101" t="s">
        <v>9047</v>
      </c>
      <c r="J2101" t="s">
        <v>17</v>
      </c>
      <c r="K2101" t="s">
        <v>17</v>
      </c>
      <c r="L2101" t="s">
        <v>9048</v>
      </c>
      <c r="M2101" t="s">
        <v>18</v>
      </c>
      <c r="N2101">
        <v>0</v>
      </c>
    </row>
    <row r="2102" spans="1:14" x14ac:dyDescent="0.25">
      <c r="A2102" t="s">
        <v>37</v>
      </c>
      <c r="B2102" t="s">
        <v>57</v>
      </c>
      <c r="C2102">
        <v>123450.99</v>
      </c>
      <c r="D2102" t="s">
        <v>24</v>
      </c>
      <c r="E2102">
        <v>0</v>
      </c>
      <c r="F2102">
        <v>0</v>
      </c>
      <c r="G2102">
        <v>123450.99</v>
      </c>
      <c r="H2102" t="s">
        <v>24</v>
      </c>
      <c r="I2102" t="s">
        <v>9049</v>
      </c>
      <c r="J2102" t="s">
        <v>17</v>
      </c>
      <c r="K2102" t="s">
        <v>17</v>
      </c>
      <c r="L2102" t="s">
        <v>9050</v>
      </c>
      <c r="M2102" t="s">
        <v>18</v>
      </c>
      <c r="N2102">
        <v>0</v>
      </c>
    </row>
    <row r="2103" spans="1:14" x14ac:dyDescent="0.25">
      <c r="A2103" t="s">
        <v>37</v>
      </c>
      <c r="B2103" t="s">
        <v>6817</v>
      </c>
      <c r="C2103">
        <v>4996.18</v>
      </c>
      <c r="D2103" t="s">
        <v>24</v>
      </c>
      <c r="E2103">
        <v>0</v>
      </c>
      <c r="F2103">
        <v>0</v>
      </c>
      <c r="G2103">
        <v>4996.18</v>
      </c>
      <c r="H2103" t="s">
        <v>24</v>
      </c>
      <c r="I2103" t="s">
        <v>5425</v>
      </c>
      <c r="J2103" t="s">
        <v>17</v>
      </c>
      <c r="K2103" t="s">
        <v>17</v>
      </c>
      <c r="L2103" t="s">
        <v>5576</v>
      </c>
      <c r="M2103" t="s">
        <v>18</v>
      </c>
      <c r="N2103">
        <v>0</v>
      </c>
    </row>
    <row r="2104" spans="1:14" x14ac:dyDescent="0.25">
      <c r="A2104" t="s">
        <v>37</v>
      </c>
      <c r="B2104" t="s">
        <v>5724</v>
      </c>
      <c r="C2104">
        <v>198566</v>
      </c>
      <c r="D2104" t="s">
        <v>24</v>
      </c>
      <c r="E2104">
        <v>0</v>
      </c>
      <c r="F2104">
        <v>0</v>
      </c>
      <c r="G2104">
        <v>198566</v>
      </c>
      <c r="H2104" t="s">
        <v>24</v>
      </c>
      <c r="I2104" t="s">
        <v>5578</v>
      </c>
      <c r="J2104" t="s">
        <v>17</v>
      </c>
      <c r="K2104" t="s">
        <v>17</v>
      </c>
      <c r="L2104" t="s">
        <v>5577</v>
      </c>
      <c r="M2104" t="s">
        <v>18</v>
      </c>
      <c r="N2104">
        <v>0</v>
      </c>
    </row>
    <row r="2105" spans="1:14" x14ac:dyDescent="0.25">
      <c r="A2105" t="s">
        <v>37</v>
      </c>
      <c r="B2105" t="s">
        <v>5073</v>
      </c>
      <c r="C2105">
        <v>37750</v>
      </c>
      <c r="D2105" t="s">
        <v>24</v>
      </c>
      <c r="E2105">
        <v>0</v>
      </c>
      <c r="F2105">
        <v>0</v>
      </c>
      <c r="G2105">
        <v>37750</v>
      </c>
      <c r="H2105" t="s">
        <v>24</v>
      </c>
      <c r="I2105" t="s">
        <v>5579</v>
      </c>
      <c r="J2105" t="s">
        <v>17</v>
      </c>
      <c r="K2105" t="s">
        <v>17</v>
      </c>
      <c r="L2105" t="s">
        <v>5581</v>
      </c>
      <c r="M2105" t="s">
        <v>18</v>
      </c>
      <c r="N2105">
        <v>0</v>
      </c>
    </row>
    <row r="2106" spans="1:14" x14ac:dyDescent="0.25">
      <c r="A2106" t="s">
        <v>37</v>
      </c>
      <c r="B2106" t="s">
        <v>2658</v>
      </c>
      <c r="C2106">
        <v>40000</v>
      </c>
      <c r="D2106" t="s">
        <v>24</v>
      </c>
      <c r="E2106">
        <v>0</v>
      </c>
      <c r="F2106">
        <v>0</v>
      </c>
      <c r="G2106">
        <v>40000</v>
      </c>
      <c r="H2106" t="s">
        <v>24</v>
      </c>
      <c r="I2106" t="s">
        <v>5580</v>
      </c>
      <c r="J2106" t="s">
        <v>17</v>
      </c>
      <c r="K2106" t="s">
        <v>17</v>
      </c>
      <c r="L2106" t="s">
        <v>6331</v>
      </c>
      <c r="M2106" t="s">
        <v>18</v>
      </c>
      <c r="N2106">
        <v>0</v>
      </c>
    </row>
    <row r="2107" spans="1:14" x14ac:dyDescent="0.25">
      <c r="A2107" t="s">
        <v>88</v>
      </c>
      <c r="B2107" t="s">
        <v>1428</v>
      </c>
      <c r="C2107">
        <v>5000</v>
      </c>
      <c r="D2107" t="s">
        <v>24</v>
      </c>
      <c r="E2107">
        <v>0</v>
      </c>
      <c r="F2107">
        <v>36300</v>
      </c>
      <c r="G2107">
        <v>41300</v>
      </c>
      <c r="H2107" t="s">
        <v>24</v>
      </c>
      <c r="I2107" t="s">
        <v>6332</v>
      </c>
      <c r="J2107" t="s">
        <v>17</v>
      </c>
      <c r="K2107" t="s">
        <v>6335</v>
      </c>
      <c r="L2107" t="s">
        <v>6334</v>
      </c>
      <c r="M2107" t="s">
        <v>18</v>
      </c>
      <c r="N2107">
        <v>0</v>
      </c>
    </row>
    <row r="2108" spans="1:14" x14ac:dyDescent="0.25">
      <c r="A2108" t="s">
        <v>88</v>
      </c>
      <c r="B2108" t="s">
        <v>1431</v>
      </c>
      <c r="C2108">
        <v>2000</v>
      </c>
      <c r="D2108" t="s">
        <v>24</v>
      </c>
      <c r="E2108">
        <v>0</v>
      </c>
      <c r="F2108">
        <v>0</v>
      </c>
      <c r="G2108">
        <v>2000</v>
      </c>
      <c r="H2108" t="s">
        <v>24</v>
      </c>
      <c r="I2108" t="s">
        <v>6337</v>
      </c>
      <c r="J2108" t="s">
        <v>17</v>
      </c>
      <c r="K2108" t="s">
        <v>17</v>
      </c>
      <c r="L2108" t="s">
        <v>6338</v>
      </c>
      <c r="M2108" t="s">
        <v>18</v>
      </c>
      <c r="N2108">
        <v>0</v>
      </c>
    </row>
    <row r="2109" spans="1:14" x14ac:dyDescent="0.25">
      <c r="A2109" t="s">
        <v>88</v>
      </c>
      <c r="B2109" t="s">
        <v>2877</v>
      </c>
      <c r="C2109">
        <v>101800</v>
      </c>
      <c r="D2109" t="s">
        <v>24</v>
      </c>
      <c r="E2109">
        <v>0</v>
      </c>
      <c r="F2109">
        <v>0</v>
      </c>
      <c r="G2109">
        <v>101800</v>
      </c>
      <c r="H2109" t="s">
        <v>24</v>
      </c>
      <c r="I2109" t="s">
        <v>6340</v>
      </c>
      <c r="J2109" t="s">
        <v>17</v>
      </c>
      <c r="K2109" t="s">
        <v>17</v>
      </c>
      <c r="L2109" t="s">
        <v>5426</v>
      </c>
      <c r="M2109" t="s">
        <v>18</v>
      </c>
      <c r="N2109">
        <v>0</v>
      </c>
    </row>
    <row r="2110" spans="1:14" x14ac:dyDescent="0.25">
      <c r="A2110" t="s">
        <v>88</v>
      </c>
      <c r="B2110" t="s">
        <v>1434</v>
      </c>
      <c r="C2110">
        <v>82500</v>
      </c>
      <c r="D2110" t="s">
        <v>24</v>
      </c>
      <c r="E2110">
        <v>0</v>
      </c>
      <c r="F2110">
        <v>0</v>
      </c>
      <c r="G2110">
        <v>82500</v>
      </c>
      <c r="H2110" t="s">
        <v>24</v>
      </c>
      <c r="I2110" t="s">
        <v>5427</v>
      </c>
      <c r="J2110" t="s">
        <v>17</v>
      </c>
      <c r="K2110" t="s">
        <v>17</v>
      </c>
      <c r="L2110" t="s">
        <v>3714</v>
      </c>
      <c r="M2110" t="s">
        <v>18</v>
      </c>
      <c r="N2110">
        <v>0</v>
      </c>
    </row>
    <row r="2111" spans="1:14" x14ac:dyDescent="0.25">
      <c r="A2111" t="s">
        <v>88</v>
      </c>
      <c r="B2111" t="s">
        <v>1460</v>
      </c>
      <c r="C2111">
        <v>2000</v>
      </c>
      <c r="D2111" t="s">
        <v>24</v>
      </c>
      <c r="E2111">
        <v>0</v>
      </c>
      <c r="F2111">
        <v>0</v>
      </c>
      <c r="G2111">
        <v>2000</v>
      </c>
      <c r="H2111" t="s">
        <v>24</v>
      </c>
      <c r="I2111" t="s">
        <v>6342</v>
      </c>
      <c r="J2111" t="s">
        <v>17</v>
      </c>
      <c r="K2111" t="s">
        <v>17</v>
      </c>
      <c r="L2111" t="s">
        <v>6343</v>
      </c>
      <c r="M2111" t="s">
        <v>18</v>
      </c>
      <c r="N2111">
        <v>0</v>
      </c>
    </row>
    <row r="2112" spans="1:14" x14ac:dyDescent="0.25">
      <c r="A2112" t="s">
        <v>88</v>
      </c>
      <c r="B2112" t="s">
        <v>1478</v>
      </c>
      <c r="C2112">
        <v>238000</v>
      </c>
      <c r="D2112" t="s">
        <v>24</v>
      </c>
      <c r="E2112">
        <v>0</v>
      </c>
      <c r="F2112">
        <v>105000</v>
      </c>
      <c r="G2112">
        <v>343000</v>
      </c>
      <c r="H2112" t="s">
        <v>24</v>
      </c>
      <c r="I2112" t="s">
        <v>6345</v>
      </c>
      <c r="J2112" t="s">
        <v>17</v>
      </c>
      <c r="K2112" t="s">
        <v>6346</v>
      </c>
      <c r="L2112" t="s">
        <v>6348</v>
      </c>
      <c r="M2112" t="s">
        <v>18</v>
      </c>
      <c r="N2112">
        <v>0</v>
      </c>
    </row>
    <row r="2113" spans="1:14" x14ac:dyDescent="0.25">
      <c r="A2113" t="s">
        <v>88</v>
      </c>
      <c r="B2113" t="s">
        <v>1483</v>
      </c>
      <c r="C2113">
        <v>7800</v>
      </c>
      <c r="D2113" t="s">
        <v>24</v>
      </c>
      <c r="E2113">
        <v>0</v>
      </c>
      <c r="F2113">
        <v>140000</v>
      </c>
      <c r="G2113">
        <v>147800</v>
      </c>
      <c r="H2113" t="s">
        <v>24</v>
      </c>
      <c r="I2113" t="s">
        <v>6349</v>
      </c>
      <c r="J2113" t="s">
        <v>17</v>
      </c>
      <c r="K2113" t="s">
        <v>7188</v>
      </c>
      <c r="L2113" t="s">
        <v>7189</v>
      </c>
      <c r="M2113" t="s">
        <v>18</v>
      </c>
      <c r="N2113">
        <v>0</v>
      </c>
    </row>
    <row r="2114" spans="1:14" x14ac:dyDescent="0.25">
      <c r="A2114" t="s">
        <v>88</v>
      </c>
      <c r="B2114" t="s">
        <v>1486</v>
      </c>
      <c r="C2114">
        <v>85000</v>
      </c>
      <c r="D2114" t="s">
        <v>24</v>
      </c>
      <c r="E2114">
        <v>0</v>
      </c>
      <c r="F2114">
        <v>0</v>
      </c>
      <c r="G2114">
        <v>85000</v>
      </c>
      <c r="H2114" t="s">
        <v>24</v>
      </c>
      <c r="I2114" t="s">
        <v>6350</v>
      </c>
      <c r="J2114" t="s">
        <v>17</v>
      </c>
      <c r="K2114" t="s">
        <v>17</v>
      </c>
      <c r="L2114" t="s">
        <v>7190</v>
      </c>
      <c r="M2114" t="s">
        <v>18</v>
      </c>
      <c r="N2114">
        <v>0</v>
      </c>
    </row>
    <row r="2115" spans="1:14" x14ac:dyDescent="0.25">
      <c r="A2115" t="s">
        <v>88</v>
      </c>
      <c r="B2115" t="s">
        <v>1495</v>
      </c>
      <c r="C2115">
        <v>33000</v>
      </c>
      <c r="D2115" t="s">
        <v>24</v>
      </c>
      <c r="E2115">
        <v>0</v>
      </c>
      <c r="F2115">
        <v>0</v>
      </c>
      <c r="G2115">
        <v>33000</v>
      </c>
      <c r="H2115" t="s">
        <v>24</v>
      </c>
      <c r="I2115" t="s">
        <v>7191</v>
      </c>
      <c r="J2115" t="s">
        <v>17</v>
      </c>
      <c r="K2115" t="s">
        <v>17</v>
      </c>
      <c r="L2115" t="s">
        <v>7192</v>
      </c>
      <c r="M2115" t="s">
        <v>18</v>
      </c>
      <c r="N2115">
        <v>0</v>
      </c>
    </row>
    <row r="2116" spans="1:14" x14ac:dyDescent="0.25">
      <c r="A2116" t="s">
        <v>88</v>
      </c>
      <c r="B2116" t="s">
        <v>1500</v>
      </c>
      <c r="C2116">
        <v>42000</v>
      </c>
      <c r="D2116" t="s">
        <v>24</v>
      </c>
      <c r="E2116">
        <v>0</v>
      </c>
      <c r="F2116">
        <v>0</v>
      </c>
      <c r="G2116">
        <v>42000</v>
      </c>
      <c r="H2116" t="s">
        <v>24</v>
      </c>
      <c r="I2116" t="s">
        <v>7193</v>
      </c>
      <c r="J2116" t="s">
        <v>17</v>
      </c>
      <c r="K2116" t="s">
        <v>17</v>
      </c>
      <c r="L2116" t="s">
        <v>7194</v>
      </c>
      <c r="M2116" t="s">
        <v>18</v>
      </c>
      <c r="N2116">
        <v>0</v>
      </c>
    </row>
    <row r="2117" spans="1:14" x14ac:dyDescent="0.25">
      <c r="A2117" t="s">
        <v>88</v>
      </c>
      <c r="B2117" t="s">
        <v>1503</v>
      </c>
      <c r="C2117">
        <v>135000</v>
      </c>
      <c r="D2117" t="s">
        <v>24</v>
      </c>
      <c r="E2117">
        <v>0</v>
      </c>
      <c r="F2117">
        <v>0</v>
      </c>
      <c r="G2117">
        <v>135000</v>
      </c>
      <c r="H2117" t="s">
        <v>24</v>
      </c>
      <c r="I2117" t="s">
        <v>7195</v>
      </c>
      <c r="J2117" t="s">
        <v>17</v>
      </c>
      <c r="K2117" t="s">
        <v>17</v>
      </c>
      <c r="L2117" t="s">
        <v>7196</v>
      </c>
      <c r="M2117" t="s">
        <v>18</v>
      </c>
      <c r="N2117">
        <v>0</v>
      </c>
    </row>
    <row r="2118" spans="1:14" x14ac:dyDescent="0.25">
      <c r="A2118" t="s">
        <v>88</v>
      </c>
      <c r="B2118" t="s">
        <v>1504</v>
      </c>
      <c r="C2118">
        <v>110000</v>
      </c>
      <c r="D2118" t="s">
        <v>24</v>
      </c>
      <c r="E2118">
        <v>0</v>
      </c>
      <c r="F2118">
        <v>0</v>
      </c>
      <c r="G2118">
        <v>110000</v>
      </c>
      <c r="H2118" t="s">
        <v>24</v>
      </c>
      <c r="I2118" t="s">
        <v>6908</v>
      </c>
      <c r="J2118" t="s">
        <v>17</v>
      </c>
      <c r="K2118" t="s">
        <v>17</v>
      </c>
      <c r="L2118" t="s">
        <v>6907</v>
      </c>
      <c r="M2118" t="s">
        <v>18</v>
      </c>
      <c r="N2118">
        <v>0</v>
      </c>
    </row>
    <row r="2119" spans="1:14" x14ac:dyDescent="0.25">
      <c r="A2119" t="s">
        <v>88</v>
      </c>
      <c r="B2119" t="s">
        <v>1506</v>
      </c>
      <c r="C2119">
        <v>150000</v>
      </c>
      <c r="D2119" t="s">
        <v>24</v>
      </c>
      <c r="E2119">
        <v>0</v>
      </c>
      <c r="F2119">
        <v>0</v>
      </c>
      <c r="G2119">
        <v>150000</v>
      </c>
      <c r="H2119" t="s">
        <v>24</v>
      </c>
      <c r="I2119" t="s">
        <v>6839</v>
      </c>
      <c r="J2119" t="s">
        <v>17</v>
      </c>
      <c r="K2119" t="s">
        <v>17</v>
      </c>
      <c r="L2119" t="s">
        <v>6838</v>
      </c>
      <c r="M2119" t="s">
        <v>18</v>
      </c>
      <c r="N2119">
        <v>0</v>
      </c>
    </row>
    <row r="2120" spans="1:14" x14ac:dyDescent="0.25">
      <c r="A2120" t="s">
        <v>88</v>
      </c>
      <c r="B2120" t="s">
        <v>5982</v>
      </c>
      <c r="C2120">
        <v>222053</v>
      </c>
      <c r="D2120" t="s">
        <v>24</v>
      </c>
      <c r="E2120">
        <v>0</v>
      </c>
      <c r="F2120">
        <v>0</v>
      </c>
      <c r="G2120">
        <v>222053</v>
      </c>
      <c r="H2120" t="s">
        <v>24</v>
      </c>
      <c r="I2120" t="s">
        <v>7197</v>
      </c>
      <c r="J2120" t="s">
        <v>17</v>
      </c>
      <c r="K2120" t="s">
        <v>17</v>
      </c>
      <c r="L2120" t="s">
        <v>7198</v>
      </c>
      <c r="M2120" t="s">
        <v>18</v>
      </c>
      <c r="N2120">
        <v>0</v>
      </c>
    </row>
    <row r="2121" spans="1:14" x14ac:dyDescent="0.25">
      <c r="A2121" t="s">
        <v>88</v>
      </c>
      <c r="B2121" t="s">
        <v>5983</v>
      </c>
      <c r="C2121">
        <v>43000</v>
      </c>
      <c r="D2121" t="s">
        <v>24</v>
      </c>
      <c r="E2121">
        <v>0</v>
      </c>
      <c r="F2121">
        <v>0</v>
      </c>
      <c r="G2121">
        <v>43000</v>
      </c>
      <c r="H2121" t="s">
        <v>24</v>
      </c>
      <c r="I2121" t="s">
        <v>7199</v>
      </c>
      <c r="J2121" t="s">
        <v>17</v>
      </c>
      <c r="K2121" t="s">
        <v>17</v>
      </c>
      <c r="L2121" t="s">
        <v>7200</v>
      </c>
      <c r="M2121" t="s">
        <v>18</v>
      </c>
      <c r="N2121">
        <v>0</v>
      </c>
    </row>
    <row r="2122" spans="1:14" x14ac:dyDescent="0.25">
      <c r="A2122" t="s">
        <v>88</v>
      </c>
      <c r="B2122" t="s">
        <v>89</v>
      </c>
      <c r="C2122">
        <v>47500</v>
      </c>
      <c r="D2122" t="s">
        <v>24</v>
      </c>
      <c r="E2122">
        <v>0</v>
      </c>
      <c r="F2122">
        <v>0</v>
      </c>
      <c r="G2122">
        <v>47500</v>
      </c>
      <c r="H2122" t="s">
        <v>24</v>
      </c>
      <c r="I2122" t="s">
        <v>7201</v>
      </c>
      <c r="J2122" t="s">
        <v>17</v>
      </c>
      <c r="K2122" t="s">
        <v>17</v>
      </c>
      <c r="L2122" t="s">
        <v>7202</v>
      </c>
      <c r="M2122" t="s">
        <v>18</v>
      </c>
      <c r="N2122">
        <v>0</v>
      </c>
    </row>
    <row r="2123" spans="1:14" x14ac:dyDescent="0.25">
      <c r="A2123" t="s">
        <v>88</v>
      </c>
      <c r="B2123" t="s">
        <v>1511</v>
      </c>
      <c r="C2123">
        <v>495600</v>
      </c>
      <c r="D2123" t="s">
        <v>24</v>
      </c>
      <c r="E2123">
        <v>0</v>
      </c>
      <c r="F2123">
        <v>0</v>
      </c>
      <c r="G2123">
        <v>495600</v>
      </c>
      <c r="H2123" t="s">
        <v>24</v>
      </c>
      <c r="I2123" t="s">
        <v>7203</v>
      </c>
      <c r="J2123" t="s">
        <v>17</v>
      </c>
      <c r="K2123" t="s">
        <v>17</v>
      </c>
      <c r="L2123" t="s">
        <v>7204</v>
      </c>
      <c r="M2123" t="s">
        <v>18</v>
      </c>
      <c r="N2123">
        <v>0</v>
      </c>
    </row>
    <row r="2124" spans="1:14" x14ac:dyDescent="0.25">
      <c r="A2124" t="s">
        <v>88</v>
      </c>
      <c r="B2124" t="s">
        <v>1513</v>
      </c>
      <c r="C2124">
        <v>586500</v>
      </c>
      <c r="D2124" t="s">
        <v>24</v>
      </c>
      <c r="E2124">
        <v>0</v>
      </c>
      <c r="F2124">
        <v>0</v>
      </c>
      <c r="G2124">
        <v>586500</v>
      </c>
      <c r="H2124" t="s">
        <v>24</v>
      </c>
      <c r="I2124" t="s">
        <v>6944</v>
      </c>
      <c r="J2124" t="s">
        <v>17</v>
      </c>
      <c r="K2124" t="s">
        <v>17</v>
      </c>
      <c r="L2124" t="s">
        <v>6943</v>
      </c>
      <c r="M2124" t="s">
        <v>18</v>
      </c>
      <c r="N2124">
        <v>0</v>
      </c>
    </row>
    <row r="2125" spans="1:14" x14ac:dyDescent="0.25">
      <c r="A2125" t="s">
        <v>88</v>
      </c>
      <c r="B2125" t="s">
        <v>1516</v>
      </c>
      <c r="C2125">
        <v>20000</v>
      </c>
      <c r="D2125" t="s">
        <v>24</v>
      </c>
      <c r="E2125">
        <v>0</v>
      </c>
      <c r="F2125">
        <v>0</v>
      </c>
      <c r="G2125">
        <v>20000</v>
      </c>
      <c r="H2125" t="s">
        <v>24</v>
      </c>
      <c r="I2125" t="s">
        <v>6876</v>
      </c>
      <c r="J2125" t="s">
        <v>17</v>
      </c>
      <c r="K2125" t="s">
        <v>17</v>
      </c>
      <c r="L2125" t="s">
        <v>6875</v>
      </c>
      <c r="M2125" t="s">
        <v>18</v>
      </c>
      <c r="N2125">
        <v>0</v>
      </c>
    </row>
    <row r="2126" spans="1:14" x14ac:dyDescent="0.25">
      <c r="A2126" t="s">
        <v>88</v>
      </c>
      <c r="B2126" t="s">
        <v>1519</v>
      </c>
      <c r="C2126">
        <v>53500</v>
      </c>
      <c r="D2126" t="s">
        <v>24</v>
      </c>
      <c r="E2126">
        <v>0</v>
      </c>
      <c r="F2126">
        <v>0</v>
      </c>
      <c r="G2126">
        <v>53500</v>
      </c>
      <c r="H2126" t="s">
        <v>24</v>
      </c>
      <c r="I2126" t="s">
        <v>7205</v>
      </c>
      <c r="J2126" t="s">
        <v>17</v>
      </c>
      <c r="K2126" t="s">
        <v>17</v>
      </c>
      <c r="L2126" t="s">
        <v>7206</v>
      </c>
      <c r="M2126" t="s">
        <v>18</v>
      </c>
      <c r="N2126">
        <v>0</v>
      </c>
    </row>
    <row r="2127" spans="1:14" x14ac:dyDescent="0.25">
      <c r="A2127" t="s">
        <v>88</v>
      </c>
      <c r="B2127" t="s">
        <v>1522</v>
      </c>
      <c r="C2127">
        <v>1500</v>
      </c>
      <c r="D2127" t="s">
        <v>24</v>
      </c>
      <c r="E2127">
        <v>0</v>
      </c>
      <c r="F2127">
        <v>0</v>
      </c>
      <c r="G2127">
        <v>1500</v>
      </c>
      <c r="H2127" t="s">
        <v>24</v>
      </c>
      <c r="I2127" t="s">
        <v>7207</v>
      </c>
      <c r="J2127" t="s">
        <v>17</v>
      </c>
      <c r="K2127" t="s">
        <v>17</v>
      </c>
      <c r="L2127" t="s">
        <v>7209</v>
      </c>
      <c r="M2127" t="s">
        <v>18</v>
      </c>
      <c r="N2127">
        <v>0</v>
      </c>
    </row>
    <row r="2128" spans="1:14" x14ac:dyDescent="0.25">
      <c r="A2128" t="s">
        <v>88</v>
      </c>
      <c r="B2128" t="s">
        <v>1526</v>
      </c>
      <c r="C2128">
        <v>187000</v>
      </c>
      <c r="D2128" t="s">
        <v>24</v>
      </c>
      <c r="E2128">
        <v>0</v>
      </c>
      <c r="F2128">
        <v>0</v>
      </c>
      <c r="G2128">
        <v>187000</v>
      </c>
      <c r="H2128" t="s">
        <v>24</v>
      </c>
      <c r="I2128" t="s">
        <v>7208</v>
      </c>
      <c r="J2128" t="s">
        <v>17</v>
      </c>
      <c r="K2128" t="s">
        <v>17</v>
      </c>
      <c r="L2128" t="s">
        <v>7210</v>
      </c>
      <c r="M2128" t="s">
        <v>18</v>
      </c>
      <c r="N2128">
        <v>0</v>
      </c>
    </row>
    <row r="2129" spans="1:14" x14ac:dyDescent="0.25">
      <c r="A2129" t="s">
        <v>88</v>
      </c>
      <c r="B2129" t="s">
        <v>1535</v>
      </c>
      <c r="C2129">
        <v>5000</v>
      </c>
      <c r="D2129" t="s">
        <v>24</v>
      </c>
      <c r="E2129">
        <v>0</v>
      </c>
      <c r="F2129">
        <v>0</v>
      </c>
      <c r="G2129">
        <v>5000</v>
      </c>
      <c r="H2129" t="s">
        <v>24</v>
      </c>
      <c r="I2129" t="s">
        <v>7213</v>
      </c>
      <c r="J2129" t="s">
        <v>17</v>
      </c>
      <c r="K2129" t="s">
        <v>17</v>
      </c>
      <c r="L2129" t="s">
        <v>7214</v>
      </c>
      <c r="M2129" t="s">
        <v>18</v>
      </c>
      <c r="N2129">
        <v>0</v>
      </c>
    </row>
    <row r="2130" spans="1:14" x14ac:dyDescent="0.25">
      <c r="A2130" t="s">
        <v>88</v>
      </c>
      <c r="B2130" t="s">
        <v>1536</v>
      </c>
      <c r="C2130">
        <v>5000</v>
      </c>
      <c r="D2130" t="s">
        <v>24</v>
      </c>
      <c r="E2130">
        <v>0</v>
      </c>
      <c r="F2130">
        <v>0</v>
      </c>
      <c r="G2130">
        <v>5000</v>
      </c>
      <c r="H2130" t="s">
        <v>24</v>
      </c>
      <c r="I2130" t="s">
        <v>7215</v>
      </c>
      <c r="J2130" t="s">
        <v>17</v>
      </c>
      <c r="K2130" t="s">
        <v>17</v>
      </c>
      <c r="L2130" t="s">
        <v>6927</v>
      </c>
      <c r="M2130" t="s">
        <v>18</v>
      </c>
      <c r="N2130">
        <v>0</v>
      </c>
    </row>
    <row r="2131" spans="1:14" x14ac:dyDescent="0.25">
      <c r="A2131" t="s">
        <v>88</v>
      </c>
      <c r="B2131" t="s">
        <v>168</v>
      </c>
      <c r="C2131">
        <v>1000</v>
      </c>
      <c r="D2131" t="s">
        <v>24</v>
      </c>
      <c r="E2131">
        <v>0</v>
      </c>
      <c r="F2131">
        <v>0</v>
      </c>
      <c r="G2131">
        <v>1000</v>
      </c>
      <c r="H2131" t="s">
        <v>24</v>
      </c>
      <c r="I2131" t="s">
        <v>6926</v>
      </c>
      <c r="J2131" t="s">
        <v>17</v>
      </c>
      <c r="K2131" t="s">
        <v>17</v>
      </c>
      <c r="L2131" t="s">
        <v>7216</v>
      </c>
      <c r="M2131" t="s">
        <v>18</v>
      </c>
      <c r="N2131">
        <v>0</v>
      </c>
    </row>
    <row r="2132" spans="1:14" x14ac:dyDescent="0.25">
      <c r="A2132" t="s">
        <v>88</v>
      </c>
      <c r="B2132" t="s">
        <v>1552</v>
      </c>
      <c r="C2132">
        <v>5000</v>
      </c>
      <c r="D2132" t="s">
        <v>24</v>
      </c>
      <c r="E2132">
        <v>0</v>
      </c>
      <c r="F2132">
        <v>0</v>
      </c>
      <c r="G2132">
        <v>5000</v>
      </c>
      <c r="H2132" t="s">
        <v>24</v>
      </c>
      <c r="I2132" t="s">
        <v>7217</v>
      </c>
      <c r="J2132" t="s">
        <v>17</v>
      </c>
      <c r="K2132" t="s">
        <v>17</v>
      </c>
      <c r="L2132" t="s">
        <v>6825</v>
      </c>
      <c r="M2132" t="s">
        <v>18</v>
      </c>
      <c r="N2132">
        <v>0</v>
      </c>
    </row>
    <row r="2133" spans="1:14" x14ac:dyDescent="0.25">
      <c r="A2133" t="s">
        <v>88</v>
      </c>
      <c r="B2133" t="s">
        <v>1560</v>
      </c>
      <c r="C2133">
        <v>5000</v>
      </c>
      <c r="D2133" t="s">
        <v>24</v>
      </c>
      <c r="E2133">
        <v>0</v>
      </c>
      <c r="F2133">
        <v>10000</v>
      </c>
      <c r="G2133">
        <v>15000</v>
      </c>
      <c r="H2133" t="s">
        <v>24</v>
      </c>
      <c r="I2133" t="s">
        <v>6824</v>
      </c>
      <c r="J2133" t="s">
        <v>17</v>
      </c>
      <c r="K2133" t="s">
        <v>7220</v>
      </c>
      <c r="L2133" t="s">
        <v>7218</v>
      </c>
      <c r="M2133" t="s">
        <v>18</v>
      </c>
      <c r="N2133">
        <v>0</v>
      </c>
    </row>
    <row r="2134" spans="1:14" x14ac:dyDescent="0.25">
      <c r="A2134" t="s">
        <v>88</v>
      </c>
      <c r="B2134" t="s">
        <v>1601</v>
      </c>
      <c r="C2134">
        <v>1000</v>
      </c>
      <c r="D2134" t="s">
        <v>24</v>
      </c>
      <c r="E2134">
        <v>0</v>
      </c>
      <c r="F2134">
        <v>0</v>
      </c>
      <c r="G2134">
        <v>1000</v>
      </c>
      <c r="H2134" t="s">
        <v>24</v>
      </c>
      <c r="I2134" t="s">
        <v>7222</v>
      </c>
      <c r="J2134" t="s">
        <v>17</v>
      </c>
      <c r="K2134" t="s">
        <v>17</v>
      </c>
      <c r="L2134" t="s">
        <v>5583</v>
      </c>
      <c r="M2134" t="s">
        <v>18</v>
      </c>
      <c r="N2134">
        <v>0</v>
      </c>
    </row>
    <row r="2135" spans="1:14" x14ac:dyDescent="0.25">
      <c r="A2135" t="s">
        <v>88</v>
      </c>
      <c r="B2135" t="s">
        <v>1638</v>
      </c>
      <c r="C2135">
        <v>1000</v>
      </c>
      <c r="D2135" t="s">
        <v>24</v>
      </c>
      <c r="E2135">
        <v>0</v>
      </c>
      <c r="F2135">
        <v>0</v>
      </c>
      <c r="G2135">
        <v>1000</v>
      </c>
      <c r="H2135" t="s">
        <v>24</v>
      </c>
      <c r="I2135" t="s">
        <v>5584</v>
      </c>
      <c r="J2135" t="s">
        <v>17</v>
      </c>
      <c r="K2135" t="s">
        <v>17</v>
      </c>
      <c r="L2135" t="s">
        <v>7225</v>
      </c>
      <c r="M2135" t="s">
        <v>18</v>
      </c>
      <c r="N2135">
        <v>0</v>
      </c>
    </row>
    <row r="2136" spans="1:14" x14ac:dyDescent="0.25">
      <c r="A2136" t="s">
        <v>88</v>
      </c>
      <c r="B2136" t="s">
        <v>1644</v>
      </c>
      <c r="C2136">
        <v>365000</v>
      </c>
      <c r="D2136" t="s">
        <v>24</v>
      </c>
      <c r="E2136">
        <v>0</v>
      </c>
      <c r="F2136">
        <v>0</v>
      </c>
      <c r="G2136">
        <v>365000</v>
      </c>
      <c r="H2136" t="s">
        <v>24</v>
      </c>
      <c r="I2136" t="s">
        <v>7226</v>
      </c>
      <c r="J2136" t="s">
        <v>17</v>
      </c>
      <c r="K2136" t="s">
        <v>17</v>
      </c>
      <c r="L2136" t="s">
        <v>6352</v>
      </c>
      <c r="M2136" t="s">
        <v>18</v>
      </c>
      <c r="N2136">
        <v>0</v>
      </c>
    </row>
    <row r="2137" spans="1:14" x14ac:dyDescent="0.25">
      <c r="A2137" t="s">
        <v>88</v>
      </c>
      <c r="B2137" t="s">
        <v>334</v>
      </c>
      <c r="C2137">
        <v>15000</v>
      </c>
      <c r="D2137" t="s">
        <v>24</v>
      </c>
      <c r="E2137">
        <v>0</v>
      </c>
      <c r="F2137">
        <v>4600</v>
      </c>
      <c r="G2137">
        <v>19600</v>
      </c>
      <c r="H2137" t="s">
        <v>24</v>
      </c>
      <c r="I2137" t="s">
        <v>5585</v>
      </c>
      <c r="J2137" t="s">
        <v>17</v>
      </c>
      <c r="K2137" t="s">
        <v>5589</v>
      </c>
      <c r="L2137" t="s">
        <v>5587</v>
      </c>
      <c r="M2137" t="s">
        <v>18</v>
      </c>
      <c r="N2137">
        <v>0</v>
      </c>
    </row>
    <row r="2138" spans="1:14" x14ac:dyDescent="0.25">
      <c r="A2138" t="s">
        <v>88</v>
      </c>
      <c r="B2138" t="s">
        <v>1656</v>
      </c>
      <c r="C2138">
        <v>13000</v>
      </c>
      <c r="D2138" t="s">
        <v>24</v>
      </c>
      <c r="E2138">
        <v>0</v>
      </c>
      <c r="F2138">
        <v>0</v>
      </c>
      <c r="G2138">
        <v>13000</v>
      </c>
      <c r="H2138" t="s">
        <v>24</v>
      </c>
      <c r="I2138" t="s">
        <v>5592</v>
      </c>
      <c r="J2138" t="s">
        <v>17</v>
      </c>
      <c r="K2138" t="s">
        <v>17</v>
      </c>
      <c r="L2138" t="s">
        <v>5591</v>
      </c>
      <c r="M2138" t="s">
        <v>18</v>
      </c>
      <c r="N2138">
        <v>0</v>
      </c>
    </row>
    <row r="2139" spans="1:14" x14ac:dyDescent="0.25">
      <c r="A2139" t="s">
        <v>88</v>
      </c>
      <c r="B2139" t="s">
        <v>274</v>
      </c>
      <c r="C2139">
        <v>23000</v>
      </c>
      <c r="D2139" t="s">
        <v>24</v>
      </c>
      <c r="E2139">
        <v>0</v>
      </c>
      <c r="F2139">
        <v>0</v>
      </c>
      <c r="G2139">
        <v>23000</v>
      </c>
      <c r="H2139" t="s">
        <v>24</v>
      </c>
      <c r="I2139" t="s">
        <v>5593</v>
      </c>
      <c r="J2139" t="s">
        <v>17</v>
      </c>
      <c r="K2139" t="s">
        <v>17</v>
      </c>
      <c r="L2139" t="s">
        <v>5595</v>
      </c>
      <c r="M2139" t="s">
        <v>18</v>
      </c>
      <c r="N2139">
        <v>0</v>
      </c>
    </row>
    <row r="2140" spans="1:14" x14ac:dyDescent="0.25">
      <c r="A2140" t="s">
        <v>88</v>
      </c>
      <c r="B2140" t="s">
        <v>45</v>
      </c>
      <c r="C2140">
        <v>10000</v>
      </c>
      <c r="D2140" t="s">
        <v>24</v>
      </c>
      <c r="E2140">
        <v>0</v>
      </c>
      <c r="F2140">
        <v>0</v>
      </c>
      <c r="G2140">
        <v>10000</v>
      </c>
      <c r="H2140" t="s">
        <v>24</v>
      </c>
      <c r="I2140" t="s">
        <v>5594</v>
      </c>
      <c r="J2140" t="s">
        <v>17</v>
      </c>
      <c r="K2140" t="s">
        <v>17</v>
      </c>
      <c r="L2140" t="s">
        <v>6354</v>
      </c>
      <c r="M2140" t="s">
        <v>18</v>
      </c>
      <c r="N2140">
        <v>0</v>
      </c>
    </row>
    <row r="2141" spans="1:14" x14ac:dyDescent="0.25">
      <c r="A2141" t="s">
        <v>88</v>
      </c>
      <c r="B2141" t="s">
        <v>5988</v>
      </c>
      <c r="C2141">
        <v>6000</v>
      </c>
      <c r="D2141" t="s">
        <v>24</v>
      </c>
      <c r="E2141">
        <v>0</v>
      </c>
      <c r="F2141">
        <v>0</v>
      </c>
      <c r="G2141">
        <v>6000</v>
      </c>
      <c r="H2141" t="s">
        <v>24</v>
      </c>
      <c r="I2141" t="s">
        <v>6353</v>
      </c>
      <c r="J2141" t="s">
        <v>17</v>
      </c>
      <c r="K2141" t="s">
        <v>17</v>
      </c>
      <c r="L2141" t="s">
        <v>5596</v>
      </c>
      <c r="M2141" t="s">
        <v>18</v>
      </c>
      <c r="N2141">
        <v>0</v>
      </c>
    </row>
    <row r="2142" spans="1:14" x14ac:dyDescent="0.25">
      <c r="A2142" t="s">
        <v>88</v>
      </c>
      <c r="B2142" t="s">
        <v>1672</v>
      </c>
      <c r="C2142">
        <v>5000</v>
      </c>
      <c r="D2142" t="s">
        <v>24</v>
      </c>
      <c r="E2142">
        <v>0</v>
      </c>
      <c r="F2142">
        <v>0</v>
      </c>
      <c r="G2142">
        <v>5000</v>
      </c>
      <c r="H2142" t="s">
        <v>24</v>
      </c>
      <c r="I2142" t="s">
        <v>5598</v>
      </c>
      <c r="J2142" t="s">
        <v>17</v>
      </c>
      <c r="K2142" t="s">
        <v>17</v>
      </c>
      <c r="L2142" t="s">
        <v>5599</v>
      </c>
      <c r="M2142" t="s">
        <v>18</v>
      </c>
      <c r="N2142">
        <v>0</v>
      </c>
    </row>
    <row r="2143" spans="1:14" x14ac:dyDescent="0.25">
      <c r="A2143" t="s">
        <v>88</v>
      </c>
      <c r="B2143" t="s">
        <v>1675</v>
      </c>
      <c r="C2143">
        <v>9000</v>
      </c>
      <c r="D2143" t="s">
        <v>24</v>
      </c>
      <c r="E2143">
        <v>0</v>
      </c>
      <c r="F2143">
        <v>0</v>
      </c>
      <c r="G2143">
        <v>9000</v>
      </c>
      <c r="H2143" t="s">
        <v>24</v>
      </c>
      <c r="I2143" t="s">
        <v>6355</v>
      </c>
      <c r="J2143" t="s">
        <v>17</v>
      </c>
      <c r="K2143" t="s">
        <v>17</v>
      </c>
      <c r="L2143" t="s">
        <v>6357</v>
      </c>
      <c r="M2143" t="s">
        <v>18</v>
      </c>
      <c r="N2143">
        <v>0</v>
      </c>
    </row>
    <row r="2144" spans="1:14" x14ac:dyDescent="0.25">
      <c r="A2144" t="s">
        <v>88</v>
      </c>
      <c r="B2144" t="s">
        <v>5056</v>
      </c>
      <c r="C2144">
        <v>1460</v>
      </c>
      <c r="D2144" t="s">
        <v>24</v>
      </c>
      <c r="E2144">
        <v>0</v>
      </c>
      <c r="F2144">
        <v>0</v>
      </c>
      <c r="G2144">
        <v>1460</v>
      </c>
      <c r="H2144" t="s">
        <v>24</v>
      </c>
      <c r="I2144" t="s">
        <v>6356</v>
      </c>
      <c r="J2144" t="s">
        <v>17</v>
      </c>
      <c r="K2144" t="s">
        <v>17</v>
      </c>
      <c r="L2144" t="s">
        <v>6358</v>
      </c>
      <c r="M2144" t="s">
        <v>18</v>
      </c>
      <c r="N2144">
        <v>0</v>
      </c>
    </row>
    <row r="2145" spans="1:14" x14ac:dyDescent="0.25">
      <c r="A2145" t="s">
        <v>88</v>
      </c>
      <c r="B2145" t="s">
        <v>1689</v>
      </c>
      <c r="C2145">
        <v>2000</v>
      </c>
      <c r="D2145" t="s">
        <v>24</v>
      </c>
      <c r="E2145">
        <v>0</v>
      </c>
      <c r="F2145">
        <v>0</v>
      </c>
      <c r="G2145">
        <v>2000</v>
      </c>
      <c r="H2145" t="s">
        <v>24</v>
      </c>
      <c r="I2145" t="s">
        <v>6360</v>
      </c>
      <c r="J2145" t="s">
        <v>17</v>
      </c>
      <c r="K2145" t="s">
        <v>17</v>
      </c>
      <c r="L2145" t="s">
        <v>6359</v>
      </c>
      <c r="M2145" t="s">
        <v>18</v>
      </c>
      <c r="N2145">
        <v>0</v>
      </c>
    </row>
    <row r="2146" spans="1:14" x14ac:dyDescent="0.25">
      <c r="A2146" t="s">
        <v>88</v>
      </c>
      <c r="B2146" t="s">
        <v>1694</v>
      </c>
      <c r="C2146">
        <v>30000</v>
      </c>
      <c r="D2146" t="s">
        <v>24</v>
      </c>
      <c r="E2146">
        <v>0</v>
      </c>
      <c r="F2146">
        <v>0</v>
      </c>
      <c r="G2146">
        <v>30000</v>
      </c>
      <c r="H2146" t="s">
        <v>24</v>
      </c>
      <c r="I2146" t="s">
        <v>6361</v>
      </c>
      <c r="J2146" t="s">
        <v>17</v>
      </c>
      <c r="K2146" t="s">
        <v>17</v>
      </c>
      <c r="L2146" t="s">
        <v>6363</v>
      </c>
      <c r="M2146" t="s">
        <v>18</v>
      </c>
      <c r="N2146">
        <v>0</v>
      </c>
    </row>
    <row r="2147" spans="1:14" x14ac:dyDescent="0.25">
      <c r="A2147" t="s">
        <v>88</v>
      </c>
      <c r="B2147" t="s">
        <v>2737</v>
      </c>
      <c r="C2147">
        <v>1000</v>
      </c>
      <c r="D2147" t="s">
        <v>24</v>
      </c>
      <c r="E2147">
        <v>0</v>
      </c>
      <c r="F2147">
        <v>0</v>
      </c>
      <c r="G2147">
        <v>1000</v>
      </c>
      <c r="H2147" t="s">
        <v>24</v>
      </c>
      <c r="I2147" t="s">
        <v>6362</v>
      </c>
      <c r="J2147" t="s">
        <v>17</v>
      </c>
      <c r="K2147" t="s">
        <v>17</v>
      </c>
      <c r="L2147" t="s">
        <v>6364</v>
      </c>
      <c r="M2147" t="s">
        <v>18</v>
      </c>
      <c r="N2147">
        <v>0</v>
      </c>
    </row>
    <row r="2148" spans="1:14" x14ac:dyDescent="0.25">
      <c r="A2148" t="s">
        <v>88</v>
      </c>
      <c r="B2148" t="s">
        <v>1724</v>
      </c>
      <c r="C2148">
        <v>20000</v>
      </c>
      <c r="D2148" t="s">
        <v>24</v>
      </c>
      <c r="E2148">
        <v>0</v>
      </c>
      <c r="F2148">
        <v>0</v>
      </c>
      <c r="G2148">
        <v>20000</v>
      </c>
      <c r="H2148" t="s">
        <v>24</v>
      </c>
      <c r="I2148" t="s">
        <v>6366</v>
      </c>
      <c r="J2148" t="s">
        <v>17</v>
      </c>
      <c r="K2148" t="s">
        <v>17</v>
      </c>
      <c r="L2148" t="s">
        <v>6365</v>
      </c>
      <c r="M2148" t="s">
        <v>18</v>
      </c>
      <c r="N2148">
        <v>0</v>
      </c>
    </row>
    <row r="2149" spans="1:14" x14ac:dyDescent="0.25">
      <c r="A2149" t="s">
        <v>88</v>
      </c>
      <c r="B2149" t="s">
        <v>1727</v>
      </c>
      <c r="C2149">
        <v>2000</v>
      </c>
      <c r="D2149" t="s">
        <v>24</v>
      </c>
      <c r="E2149">
        <v>0</v>
      </c>
      <c r="F2149">
        <v>0</v>
      </c>
      <c r="G2149">
        <v>2000</v>
      </c>
      <c r="H2149" t="s">
        <v>24</v>
      </c>
      <c r="I2149" t="s">
        <v>6367</v>
      </c>
      <c r="J2149" t="s">
        <v>17</v>
      </c>
      <c r="K2149" t="s">
        <v>17</v>
      </c>
      <c r="L2149" t="s">
        <v>6369</v>
      </c>
      <c r="M2149" t="s">
        <v>18</v>
      </c>
      <c r="N2149">
        <v>0</v>
      </c>
    </row>
    <row r="2150" spans="1:14" x14ac:dyDescent="0.25">
      <c r="A2150" t="s">
        <v>88</v>
      </c>
      <c r="B2150" t="s">
        <v>1730</v>
      </c>
      <c r="C2150">
        <v>2000</v>
      </c>
      <c r="D2150" t="s">
        <v>24</v>
      </c>
      <c r="E2150">
        <v>0</v>
      </c>
      <c r="F2150">
        <v>0</v>
      </c>
      <c r="G2150">
        <v>2000</v>
      </c>
      <c r="H2150" t="s">
        <v>24</v>
      </c>
      <c r="I2150" t="s">
        <v>6368</v>
      </c>
      <c r="J2150" t="s">
        <v>17</v>
      </c>
      <c r="K2150" t="s">
        <v>17</v>
      </c>
      <c r="L2150" t="s">
        <v>6370</v>
      </c>
      <c r="M2150" t="s">
        <v>18</v>
      </c>
      <c r="N2150">
        <v>0</v>
      </c>
    </row>
    <row r="2151" spans="1:14" x14ac:dyDescent="0.25">
      <c r="A2151" t="s">
        <v>88</v>
      </c>
      <c r="B2151" t="s">
        <v>1733</v>
      </c>
      <c r="C2151">
        <v>1000</v>
      </c>
      <c r="D2151" t="s">
        <v>24</v>
      </c>
      <c r="E2151">
        <v>0</v>
      </c>
      <c r="F2151">
        <v>0</v>
      </c>
      <c r="G2151">
        <v>1000</v>
      </c>
      <c r="H2151" t="s">
        <v>24</v>
      </c>
      <c r="I2151" t="s">
        <v>6372</v>
      </c>
      <c r="J2151" t="s">
        <v>17</v>
      </c>
      <c r="K2151" t="s">
        <v>17</v>
      </c>
      <c r="L2151" t="s">
        <v>6371</v>
      </c>
      <c r="M2151" t="s">
        <v>18</v>
      </c>
      <c r="N2151">
        <v>0</v>
      </c>
    </row>
    <row r="2152" spans="1:14" x14ac:dyDescent="0.25">
      <c r="A2152" t="s">
        <v>88</v>
      </c>
      <c r="B2152" t="s">
        <v>5765</v>
      </c>
      <c r="C2152">
        <v>1000</v>
      </c>
      <c r="D2152" t="s">
        <v>24</v>
      </c>
      <c r="E2152">
        <v>0</v>
      </c>
      <c r="F2152">
        <v>0</v>
      </c>
      <c r="G2152">
        <v>1000</v>
      </c>
      <c r="H2152" t="s">
        <v>24</v>
      </c>
      <c r="I2152" t="s">
        <v>5600</v>
      </c>
      <c r="J2152" t="s">
        <v>17</v>
      </c>
      <c r="K2152" t="s">
        <v>17</v>
      </c>
      <c r="L2152" t="s">
        <v>5601</v>
      </c>
      <c r="M2152" t="s">
        <v>18</v>
      </c>
      <c r="N2152">
        <v>0</v>
      </c>
    </row>
    <row r="2153" spans="1:14" x14ac:dyDescent="0.25">
      <c r="A2153" t="s">
        <v>88</v>
      </c>
      <c r="B2153" t="s">
        <v>5774</v>
      </c>
      <c r="C2153">
        <v>1000</v>
      </c>
      <c r="D2153" t="s">
        <v>24</v>
      </c>
      <c r="E2153">
        <v>0</v>
      </c>
      <c r="F2153">
        <v>0</v>
      </c>
      <c r="G2153">
        <v>1000</v>
      </c>
      <c r="H2153" t="s">
        <v>24</v>
      </c>
      <c r="I2153" t="s">
        <v>5428</v>
      </c>
      <c r="J2153" t="s">
        <v>17</v>
      </c>
      <c r="K2153" t="s">
        <v>17</v>
      </c>
      <c r="L2153" t="s">
        <v>5429</v>
      </c>
      <c r="M2153" t="s">
        <v>18</v>
      </c>
      <c r="N2153">
        <v>0</v>
      </c>
    </row>
    <row r="2154" spans="1:14" x14ac:dyDescent="0.25">
      <c r="A2154" t="s">
        <v>88</v>
      </c>
      <c r="B2154" t="s">
        <v>1740</v>
      </c>
      <c r="C2154">
        <v>1000</v>
      </c>
      <c r="D2154" t="s">
        <v>24</v>
      </c>
      <c r="E2154">
        <v>0</v>
      </c>
      <c r="F2154">
        <v>0</v>
      </c>
      <c r="G2154">
        <v>1000</v>
      </c>
      <c r="H2154" t="s">
        <v>24</v>
      </c>
      <c r="I2154" t="s">
        <v>3715</v>
      </c>
      <c r="J2154" t="s">
        <v>17</v>
      </c>
      <c r="K2154" t="s">
        <v>17</v>
      </c>
      <c r="L2154" t="s">
        <v>5602</v>
      </c>
      <c r="M2154" t="s">
        <v>18</v>
      </c>
      <c r="N2154">
        <v>0</v>
      </c>
    </row>
    <row r="2155" spans="1:14" x14ac:dyDescent="0.25">
      <c r="A2155" t="s">
        <v>88</v>
      </c>
      <c r="B2155" t="s">
        <v>1743</v>
      </c>
      <c r="C2155">
        <v>6000</v>
      </c>
      <c r="D2155" t="s">
        <v>24</v>
      </c>
      <c r="E2155">
        <v>0</v>
      </c>
      <c r="F2155">
        <v>0</v>
      </c>
      <c r="G2155">
        <v>6000</v>
      </c>
      <c r="H2155" t="s">
        <v>24</v>
      </c>
      <c r="I2155" t="s">
        <v>5603</v>
      </c>
      <c r="J2155" t="s">
        <v>17</v>
      </c>
      <c r="K2155" t="s">
        <v>17</v>
      </c>
      <c r="L2155" t="s">
        <v>5604</v>
      </c>
      <c r="M2155" t="s">
        <v>18</v>
      </c>
      <c r="N2155">
        <v>0</v>
      </c>
    </row>
    <row r="2156" spans="1:14" x14ac:dyDescent="0.25">
      <c r="A2156" t="s">
        <v>88</v>
      </c>
      <c r="B2156" t="s">
        <v>1746</v>
      </c>
      <c r="C2156">
        <v>1000</v>
      </c>
      <c r="D2156" t="s">
        <v>24</v>
      </c>
      <c r="E2156">
        <v>0</v>
      </c>
      <c r="F2156">
        <v>0</v>
      </c>
      <c r="G2156">
        <v>1000</v>
      </c>
      <c r="H2156" t="s">
        <v>24</v>
      </c>
      <c r="I2156" t="s">
        <v>5606</v>
      </c>
      <c r="J2156" t="s">
        <v>17</v>
      </c>
      <c r="K2156" t="s">
        <v>17</v>
      </c>
      <c r="L2156" t="s">
        <v>5605</v>
      </c>
      <c r="M2156" t="s">
        <v>18</v>
      </c>
      <c r="N2156">
        <v>0</v>
      </c>
    </row>
    <row r="2157" spans="1:14" x14ac:dyDescent="0.25">
      <c r="A2157" t="s">
        <v>88</v>
      </c>
      <c r="B2157" t="s">
        <v>1749</v>
      </c>
      <c r="C2157">
        <v>1000</v>
      </c>
      <c r="D2157" t="s">
        <v>24</v>
      </c>
      <c r="E2157">
        <v>0</v>
      </c>
      <c r="F2157">
        <v>0</v>
      </c>
      <c r="G2157">
        <v>1000</v>
      </c>
      <c r="H2157" t="s">
        <v>24</v>
      </c>
      <c r="I2157" t="s">
        <v>3717</v>
      </c>
      <c r="J2157" t="s">
        <v>17</v>
      </c>
      <c r="K2157" t="s">
        <v>17</v>
      </c>
      <c r="L2157" t="s">
        <v>3716</v>
      </c>
      <c r="M2157" t="s">
        <v>18</v>
      </c>
      <c r="N2157">
        <v>0</v>
      </c>
    </row>
    <row r="2158" spans="1:14" x14ac:dyDescent="0.25">
      <c r="A2158" t="s">
        <v>88</v>
      </c>
      <c r="B2158" t="s">
        <v>1752</v>
      </c>
      <c r="C2158">
        <v>1000</v>
      </c>
      <c r="D2158" t="s">
        <v>24</v>
      </c>
      <c r="E2158">
        <v>0</v>
      </c>
      <c r="F2158">
        <v>0</v>
      </c>
      <c r="G2158">
        <v>1000</v>
      </c>
      <c r="H2158" t="s">
        <v>24</v>
      </c>
      <c r="I2158" t="s">
        <v>5607</v>
      </c>
      <c r="J2158" t="s">
        <v>17</v>
      </c>
      <c r="K2158" t="s">
        <v>17</v>
      </c>
      <c r="L2158" t="s">
        <v>5608</v>
      </c>
      <c r="M2158" t="s">
        <v>18</v>
      </c>
      <c r="N2158">
        <v>0</v>
      </c>
    </row>
    <row r="2159" spans="1:14" x14ac:dyDescent="0.25">
      <c r="A2159" t="s">
        <v>88</v>
      </c>
      <c r="B2159" t="s">
        <v>1778</v>
      </c>
      <c r="C2159">
        <v>6000</v>
      </c>
      <c r="D2159" t="s">
        <v>24</v>
      </c>
      <c r="E2159">
        <v>0</v>
      </c>
      <c r="F2159">
        <v>0</v>
      </c>
      <c r="G2159">
        <v>6000</v>
      </c>
      <c r="H2159" t="s">
        <v>24</v>
      </c>
      <c r="I2159" t="s">
        <v>5610</v>
      </c>
      <c r="J2159" t="s">
        <v>17</v>
      </c>
      <c r="K2159" t="s">
        <v>17</v>
      </c>
      <c r="L2159" t="s">
        <v>5609</v>
      </c>
      <c r="M2159" t="s">
        <v>18</v>
      </c>
      <c r="N2159">
        <v>0</v>
      </c>
    </row>
    <row r="2160" spans="1:14" x14ac:dyDescent="0.25">
      <c r="A2160" t="s">
        <v>88</v>
      </c>
      <c r="B2160" t="s">
        <v>1798</v>
      </c>
      <c r="C2160">
        <v>1000</v>
      </c>
      <c r="D2160" t="s">
        <v>24</v>
      </c>
      <c r="E2160">
        <v>0</v>
      </c>
      <c r="F2160">
        <v>1000</v>
      </c>
      <c r="G2160">
        <v>2000</v>
      </c>
      <c r="H2160" t="s">
        <v>24</v>
      </c>
      <c r="I2160" t="s">
        <v>5611</v>
      </c>
      <c r="J2160" t="s">
        <v>17</v>
      </c>
      <c r="K2160" t="s">
        <v>3719</v>
      </c>
      <c r="L2160" t="s">
        <v>3718</v>
      </c>
      <c r="M2160" t="s">
        <v>18</v>
      </c>
      <c r="N2160">
        <v>0</v>
      </c>
    </row>
    <row r="2161" spans="1:14" x14ac:dyDescent="0.25">
      <c r="A2161" t="s">
        <v>88</v>
      </c>
      <c r="B2161" t="s">
        <v>1822</v>
      </c>
      <c r="C2161">
        <v>145365</v>
      </c>
      <c r="D2161" t="s">
        <v>24</v>
      </c>
      <c r="E2161">
        <v>0</v>
      </c>
      <c r="F2161">
        <v>0</v>
      </c>
      <c r="G2161">
        <v>145365</v>
      </c>
      <c r="H2161" t="s">
        <v>24</v>
      </c>
      <c r="I2161" t="s">
        <v>6374</v>
      </c>
      <c r="J2161" t="s">
        <v>17</v>
      </c>
      <c r="K2161" t="s">
        <v>17</v>
      </c>
      <c r="L2161" t="s">
        <v>6373</v>
      </c>
      <c r="M2161" t="s">
        <v>18</v>
      </c>
      <c r="N2161">
        <v>0</v>
      </c>
    </row>
    <row r="2162" spans="1:14" x14ac:dyDescent="0.25">
      <c r="A2162" t="s">
        <v>88</v>
      </c>
      <c r="B2162" t="s">
        <v>1825</v>
      </c>
      <c r="C2162">
        <v>5000</v>
      </c>
      <c r="D2162" t="s">
        <v>24</v>
      </c>
      <c r="E2162">
        <v>0</v>
      </c>
      <c r="F2162">
        <v>0</v>
      </c>
      <c r="G2162">
        <v>5000</v>
      </c>
      <c r="H2162" t="s">
        <v>24</v>
      </c>
      <c r="I2162" t="s">
        <v>6375</v>
      </c>
      <c r="J2162" t="s">
        <v>17</v>
      </c>
      <c r="K2162" t="s">
        <v>17</v>
      </c>
      <c r="L2162" t="s">
        <v>6376</v>
      </c>
      <c r="M2162" t="s">
        <v>18</v>
      </c>
      <c r="N2162">
        <v>0</v>
      </c>
    </row>
    <row r="2163" spans="1:14" x14ac:dyDescent="0.25">
      <c r="A2163" t="s">
        <v>88</v>
      </c>
      <c r="B2163" t="s">
        <v>1831</v>
      </c>
      <c r="C2163">
        <v>10000</v>
      </c>
      <c r="D2163" t="s">
        <v>24</v>
      </c>
      <c r="E2163">
        <v>0</v>
      </c>
      <c r="F2163">
        <v>0</v>
      </c>
      <c r="G2163">
        <v>10000</v>
      </c>
      <c r="H2163" t="s">
        <v>24</v>
      </c>
      <c r="I2163" t="s">
        <v>5612</v>
      </c>
      <c r="J2163" t="s">
        <v>17</v>
      </c>
      <c r="K2163" t="s">
        <v>17</v>
      </c>
      <c r="L2163" t="s">
        <v>6377</v>
      </c>
      <c r="M2163" t="s">
        <v>18</v>
      </c>
      <c r="N2163">
        <v>0</v>
      </c>
    </row>
    <row r="2164" spans="1:14" x14ac:dyDescent="0.25">
      <c r="A2164" t="s">
        <v>88</v>
      </c>
      <c r="B2164" t="s">
        <v>1854</v>
      </c>
      <c r="C2164">
        <v>3000</v>
      </c>
      <c r="D2164" t="s">
        <v>24</v>
      </c>
      <c r="E2164">
        <v>0</v>
      </c>
      <c r="F2164">
        <v>0</v>
      </c>
      <c r="G2164">
        <v>3000</v>
      </c>
      <c r="H2164" t="s">
        <v>24</v>
      </c>
      <c r="I2164" t="s">
        <v>6378</v>
      </c>
      <c r="J2164" t="s">
        <v>17</v>
      </c>
      <c r="K2164" t="s">
        <v>17</v>
      </c>
      <c r="L2164" t="s">
        <v>5430</v>
      </c>
      <c r="M2164" t="s">
        <v>18</v>
      </c>
      <c r="N2164">
        <v>0</v>
      </c>
    </row>
    <row r="2165" spans="1:14" x14ac:dyDescent="0.25">
      <c r="A2165" t="s">
        <v>88</v>
      </c>
      <c r="B2165" t="s">
        <v>1857</v>
      </c>
      <c r="C2165">
        <v>5000</v>
      </c>
      <c r="D2165" t="s">
        <v>24</v>
      </c>
      <c r="E2165">
        <v>0</v>
      </c>
      <c r="F2165">
        <v>0</v>
      </c>
      <c r="G2165">
        <v>5000</v>
      </c>
      <c r="H2165" t="s">
        <v>24</v>
      </c>
      <c r="I2165" t="s">
        <v>6379</v>
      </c>
      <c r="J2165" t="s">
        <v>17</v>
      </c>
      <c r="K2165" t="s">
        <v>17</v>
      </c>
      <c r="L2165" t="s">
        <v>6380</v>
      </c>
      <c r="M2165" t="s">
        <v>18</v>
      </c>
      <c r="N2165">
        <v>0</v>
      </c>
    </row>
    <row r="2166" spans="1:14" x14ac:dyDescent="0.25">
      <c r="A2166" t="s">
        <v>88</v>
      </c>
      <c r="B2166" t="s">
        <v>1863</v>
      </c>
      <c r="C2166">
        <v>20000</v>
      </c>
      <c r="D2166" t="s">
        <v>24</v>
      </c>
      <c r="E2166">
        <v>0</v>
      </c>
      <c r="F2166">
        <v>0</v>
      </c>
      <c r="G2166">
        <v>20000</v>
      </c>
      <c r="H2166" t="s">
        <v>24</v>
      </c>
      <c r="I2166" t="s">
        <v>5498</v>
      </c>
      <c r="J2166" t="s">
        <v>17</v>
      </c>
      <c r="K2166" t="s">
        <v>17</v>
      </c>
      <c r="L2166" t="s">
        <v>5616</v>
      </c>
      <c r="M2166" t="s">
        <v>18</v>
      </c>
      <c r="N2166">
        <v>0</v>
      </c>
    </row>
    <row r="2167" spans="1:14" x14ac:dyDescent="0.25">
      <c r="A2167" t="s">
        <v>88</v>
      </c>
      <c r="B2167" t="s">
        <v>1866</v>
      </c>
      <c r="C2167">
        <v>20000</v>
      </c>
      <c r="D2167" t="s">
        <v>24</v>
      </c>
      <c r="E2167">
        <v>0</v>
      </c>
      <c r="F2167">
        <v>0</v>
      </c>
      <c r="G2167">
        <v>20000</v>
      </c>
      <c r="H2167" t="s">
        <v>24</v>
      </c>
      <c r="I2167" t="s">
        <v>3720</v>
      </c>
      <c r="J2167" t="s">
        <v>17</v>
      </c>
      <c r="K2167" t="s">
        <v>17</v>
      </c>
      <c r="L2167" t="s">
        <v>3722</v>
      </c>
      <c r="M2167" t="s">
        <v>18</v>
      </c>
      <c r="N2167">
        <v>0</v>
      </c>
    </row>
    <row r="2168" spans="1:14" x14ac:dyDescent="0.25">
      <c r="A2168" t="s">
        <v>88</v>
      </c>
      <c r="B2168" t="s">
        <v>1869</v>
      </c>
      <c r="C2168">
        <v>250000</v>
      </c>
      <c r="D2168" t="s">
        <v>24</v>
      </c>
      <c r="E2168">
        <v>0</v>
      </c>
      <c r="F2168">
        <v>0</v>
      </c>
      <c r="G2168">
        <v>250000</v>
      </c>
      <c r="H2168" t="s">
        <v>24</v>
      </c>
      <c r="I2168" t="s">
        <v>3721</v>
      </c>
      <c r="J2168" t="s">
        <v>17</v>
      </c>
      <c r="K2168" t="s">
        <v>17</v>
      </c>
      <c r="L2168" t="s">
        <v>5618</v>
      </c>
      <c r="M2168" t="s">
        <v>18</v>
      </c>
      <c r="N2168">
        <v>0</v>
      </c>
    </row>
    <row r="2169" spans="1:14" x14ac:dyDescent="0.25">
      <c r="A2169" t="s">
        <v>88</v>
      </c>
      <c r="B2169" t="s">
        <v>370</v>
      </c>
      <c r="C2169">
        <v>87500</v>
      </c>
      <c r="D2169" t="s">
        <v>24</v>
      </c>
      <c r="E2169">
        <v>0</v>
      </c>
      <c r="F2169">
        <v>15000</v>
      </c>
      <c r="G2169">
        <v>102500</v>
      </c>
      <c r="H2169" t="s">
        <v>24</v>
      </c>
      <c r="I2169" t="s">
        <v>5617</v>
      </c>
      <c r="J2169" t="s">
        <v>17</v>
      </c>
      <c r="K2169" t="s">
        <v>5496</v>
      </c>
      <c r="L2169" t="s">
        <v>5497</v>
      </c>
      <c r="M2169" t="s">
        <v>18</v>
      </c>
      <c r="N2169">
        <v>0</v>
      </c>
    </row>
    <row r="2170" spans="1:14" x14ac:dyDescent="0.25">
      <c r="A2170" t="s">
        <v>88</v>
      </c>
      <c r="B2170" t="s">
        <v>1895</v>
      </c>
      <c r="C2170">
        <v>173000</v>
      </c>
      <c r="D2170" t="s">
        <v>24</v>
      </c>
      <c r="E2170">
        <v>0</v>
      </c>
      <c r="F2170">
        <v>22000</v>
      </c>
      <c r="G2170">
        <v>195000</v>
      </c>
      <c r="H2170" t="s">
        <v>24</v>
      </c>
      <c r="I2170" t="s">
        <v>7229</v>
      </c>
      <c r="J2170" t="s">
        <v>17</v>
      </c>
      <c r="K2170" t="s">
        <v>7230</v>
      </c>
      <c r="L2170" t="s">
        <v>7228</v>
      </c>
      <c r="M2170" t="s">
        <v>18</v>
      </c>
      <c r="N2170">
        <v>0</v>
      </c>
    </row>
    <row r="2171" spans="1:14" x14ac:dyDescent="0.25">
      <c r="A2171" t="s">
        <v>88</v>
      </c>
      <c r="B2171" t="s">
        <v>1901</v>
      </c>
      <c r="C2171">
        <v>10000</v>
      </c>
      <c r="D2171" t="s">
        <v>24</v>
      </c>
      <c r="E2171">
        <v>0</v>
      </c>
      <c r="F2171">
        <v>0</v>
      </c>
      <c r="G2171">
        <v>10000</v>
      </c>
      <c r="H2171" t="s">
        <v>24</v>
      </c>
      <c r="I2171" t="s">
        <v>7231</v>
      </c>
      <c r="J2171" t="s">
        <v>17</v>
      </c>
      <c r="K2171" t="s">
        <v>17</v>
      </c>
      <c r="L2171" t="s">
        <v>7232</v>
      </c>
      <c r="M2171" t="s">
        <v>18</v>
      </c>
      <c r="N2171">
        <v>0</v>
      </c>
    </row>
    <row r="2172" spans="1:14" x14ac:dyDescent="0.25">
      <c r="A2172" t="s">
        <v>88</v>
      </c>
      <c r="B2172" t="s">
        <v>1910</v>
      </c>
      <c r="C2172">
        <v>3100</v>
      </c>
      <c r="D2172" t="s">
        <v>24</v>
      </c>
      <c r="E2172">
        <v>0</v>
      </c>
      <c r="F2172">
        <v>0</v>
      </c>
      <c r="G2172">
        <v>3100</v>
      </c>
      <c r="H2172" t="s">
        <v>24</v>
      </c>
      <c r="I2172" t="s">
        <v>7234</v>
      </c>
      <c r="J2172" t="s">
        <v>17</v>
      </c>
      <c r="K2172" t="s">
        <v>17</v>
      </c>
      <c r="L2172" t="s">
        <v>7233</v>
      </c>
      <c r="M2172" t="s">
        <v>18</v>
      </c>
      <c r="N2172">
        <v>0</v>
      </c>
    </row>
    <row r="2173" spans="1:14" x14ac:dyDescent="0.25">
      <c r="A2173" t="s">
        <v>88</v>
      </c>
      <c r="B2173" t="s">
        <v>1916</v>
      </c>
      <c r="C2173">
        <v>22000</v>
      </c>
      <c r="D2173" t="s">
        <v>24</v>
      </c>
      <c r="E2173">
        <v>0</v>
      </c>
      <c r="F2173">
        <v>0</v>
      </c>
      <c r="G2173">
        <v>22000</v>
      </c>
      <c r="H2173" t="s">
        <v>24</v>
      </c>
      <c r="I2173" t="s">
        <v>7235</v>
      </c>
      <c r="J2173" t="s">
        <v>17</v>
      </c>
      <c r="K2173" t="s">
        <v>17</v>
      </c>
      <c r="L2173" t="s">
        <v>5431</v>
      </c>
      <c r="M2173" t="s">
        <v>18</v>
      </c>
      <c r="N2173">
        <v>0</v>
      </c>
    </row>
    <row r="2174" spans="1:14" x14ac:dyDescent="0.25">
      <c r="A2174" t="s">
        <v>88</v>
      </c>
      <c r="B2174" t="s">
        <v>64</v>
      </c>
      <c r="C2174">
        <v>60000</v>
      </c>
      <c r="D2174" t="s">
        <v>24</v>
      </c>
      <c r="E2174">
        <v>0</v>
      </c>
      <c r="F2174">
        <v>0</v>
      </c>
      <c r="G2174">
        <v>60000</v>
      </c>
      <c r="H2174" t="s">
        <v>24</v>
      </c>
      <c r="I2174" t="s">
        <v>6382</v>
      </c>
      <c r="J2174" t="s">
        <v>17</v>
      </c>
      <c r="K2174" t="s">
        <v>17</v>
      </c>
      <c r="L2174" t="s">
        <v>6381</v>
      </c>
      <c r="M2174" t="s">
        <v>18</v>
      </c>
      <c r="N2174">
        <v>0</v>
      </c>
    </row>
    <row r="2175" spans="1:14" x14ac:dyDescent="0.25">
      <c r="A2175" t="s">
        <v>88</v>
      </c>
      <c r="B2175" t="s">
        <v>119</v>
      </c>
      <c r="C2175">
        <v>131600</v>
      </c>
      <c r="D2175" t="s">
        <v>24</v>
      </c>
      <c r="E2175">
        <v>0</v>
      </c>
      <c r="F2175">
        <v>0</v>
      </c>
      <c r="G2175">
        <v>131600</v>
      </c>
      <c r="H2175" t="s">
        <v>24</v>
      </c>
      <c r="I2175" t="s">
        <v>7236</v>
      </c>
      <c r="J2175" t="s">
        <v>17</v>
      </c>
      <c r="K2175" t="s">
        <v>17</v>
      </c>
      <c r="L2175" t="s">
        <v>6878</v>
      </c>
      <c r="M2175" t="s">
        <v>18</v>
      </c>
      <c r="N2175">
        <v>0</v>
      </c>
    </row>
    <row r="2176" spans="1:14" x14ac:dyDescent="0.25">
      <c r="A2176" t="s">
        <v>88</v>
      </c>
      <c r="B2176" t="s">
        <v>128</v>
      </c>
      <c r="C2176">
        <v>3000</v>
      </c>
      <c r="D2176" t="s">
        <v>24</v>
      </c>
      <c r="E2176">
        <v>0</v>
      </c>
      <c r="F2176">
        <v>0</v>
      </c>
      <c r="G2176">
        <v>3000</v>
      </c>
      <c r="H2176" t="s">
        <v>24</v>
      </c>
      <c r="I2176" t="s">
        <v>6877</v>
      </c>
      <c r="J2176" t="s">
        <v>17</v>
      </c>
      <c r="K2176" t="s">
        <v>17</v>
      </c>
      <c r="L2176" t="s">
        <v>7237</v>
      </c>
      <c r="M2176" t="s">
        <v>18</v>
      </c>
      <c r="N2176">
        <v>0</v>
      </c>
    </row>
    <row r="2177" spans="1:14" x14ac:dyDescent="0.25">
      <c r="A2177" t="s">
        <v>88</v>
      </c>
      <c r="B2177" t="s">
        <v>83</v>
      </c>
      <c r="C2177">
        <v>60000</v>
      </c>
      <c r="D2177" t="s">
        <v>24</v>
      </c>
      <c r="E2177">
        <v>0</v>
      </c>
      <c r="F2177">
        <v>8000</v>
      </c>
      <c r="G2177">
        <v>68000</v>
      </c>
      <c r="H2177" t="s">
        <v>24</v>
      </c>
      <c r="I2177" t="s">
        <v>7238</v>
      </c>
      <c r="J2177" t="s">
        <v>17</v>
      </c>
      <c r="K2177" t="s">
        <v>7241</v>
      </c>
      <c r="L2177" t="s">
        <v>7239</v>
      </c>
      <c r="M2177" t="s">
        <v>18</v>
      </c>
      <c r="N2177">
        <v>0</v>
      </c>
    </row>
    <row r="2178" spans="1:14" x14ac:dyDescent="0.25">
      <c r="A2178" t="s">
        <v>88</v>
      </c>
      <c r="B2178" t="s">
        <v>1935</v>
      </c>
      <c r="C2178">
        <v>29000</v>
      </c>
      <c r="D2178" t="s">
        <v>24</v>
      </c>
      <c r="E2178">
        <v>0</v>
      </c>
      <c r="F2178">
        <v>0</v>
      </c>
      <c r="G2178">
        <v>29000</v>
      </c>
      <c r="H2178" t="s">
        <v>24</v>
      </c>
      <c r="I2178" t="s">
        <v>7240</v>
      </c>
      <c r="J2178" t="s">
        <v>17</v>
      </c>
      <c r="K2178" t="s">
        <v>17</v>
      </c>
      <c r="L2178" t="s">
        <v>7242</v>
      </c>
      <c r="M2178" t="s">
        <v>18</v>
      </c>
      <c r="N2178">
        <v>0</v>
      </c>
    </row>
    <row r="2179" spans="1:14" x14ac:dyDescent="0.25">
      <c r="A2179" t="s">
        <v>88</v>
      </c>
      <c r="B2179" t="s">
        <v>1941</v>
      </c>
      <c r="C2179">
        <v>20000</v>
      </c>
      <c r="D2179" t="s">
        <v>24</v>
      </c>
      <c r="E2179">
        <v>0</v>
      </c>
      <c r="F2179">
        <v>0</v>
      </c>
      <c r="G2179">
        <v>20000</v>
      </c>
      <c r="H2179" t="s">
        <v>24</v>
      </c>
      <c r="I2179" t="s">
        <v>7243</v>
      </c>
      <c r="J2179" t="s">
        <v>17</v>
      </c>
      <c r="K2179" t="s">
        <v>17</v>
      </c>
      <c r="L2179" t="s">
        <v>7244</v>
      </c>
      <c r="M2179" t="s">
        <v>18</v>
      </c>
      <c r="N2179">
        <v>0</v>
      </c>
    </row>
    <row r="2180" spans="1:14" x14ac:dyDescent="0.25">
      <c r="A2180" t="s">
        <v>88</v>
      </c>
      <c r="B2180" t="s">
        <v>142</v>
      </c>
      <c r="C2180">
        <v>3000</v>
      </c>
      <c r="D2180" t="s">
        <v>24</v>
      </c>
      <c r="E2180">
        <v>0</v>
      </c>
      <c r="F2180">
        <v>0</v>
      </c>
      <c r="G2180">
        <v>3000</v>
      </c>
      <c r="H2180" t="s">
        <v>24</v>
      </c>
      <c r="I2180" t="s">
        <v>7245</v>
      </c>
      <c r="J2180" t="s">
        <v>17</v>
      </c>
      <c r="K2180" t="s">
        <v>17</v>
      </c>
      <c r="L2180" t="s">
        <v>6820</v>
      </c>
      <c r="M2180" t="s">
        <v>18</v>
      </c>
      <c r="N2180">
        <v>0</v>
      </c>
    </row>
    <row r="2181" spans="1:14" x14ac:dyDescent="0.25">
      <c r="A2181" t="s">
        <v>88</v>
      </c>
      <c r="B2181" t="s">
        <v>6823</v>
      </c>
      <c r="C2181">
        <v>100</v>
      </c>
      <c r="D2181" t="s">
        <v>24</v>
      </c>
      <c r="E2181">
        <v>0</v>
      </c>
      <c r="F2181">
        <v>0</v>
      </c>
      <c r="G2181">
        <v>100</v>
      </c>
      <c r="H2181" t="s">
        <v>24</v>
      </c>
      <c r="I2181" t="s">
        <v>6819</v>
      </c>
      <c r="J2181" t="s">
        <v>17</v>
      </c>
      <c r="K2181" t="s">
        <v>17</v>
      </c>
      <c r="L2181" t="s">
        <v>5432</v>
      </c>
      <c r="M2181" t="s">
        <v>18</v>
      </c>
      <c r="N2181">
        <v>0</v>
      </c>
    </row>
    <row r="2182" spans="1:14" x14ac:dyDescent="0.25">
      <c r="A2182" t="s">
        <v>88</v>
      </c>
      <c r="B2182" t="s">
        <v>1966</v>
      </c>
      <c r="C2182">
        <v>22500</v>
      </c>
      <c r="D2182" t="s">
        <v>24</v>
      </c>
      <c r="E2182">
        <v>0</v>
      </c>
      <c r="F2182">
        <v>1800</v>
      </c>
      <c r="G2182">
        <v>24300</v>
      </c>
      <c r="H2182" t="s">
        <v>24</v>
      </c>
      <c r="I2182" t="s">
        <v>7246</v>
      </c>
      <c r="J2182" t="s">
        <v>17</v>
      </c>
      <c r="K2182" t="s">
        <v>7248</v>
      </c>
      <c r="L2182" t="s">
        <v>7247</v>
      </c>
      <c r="M2182" t="s">
        <v>18</v>
      </c>
      <c r="N2182">
        <v>0</v>
      </c>
    </row>
    <row r="2183" spans="1:14" x14ac:dyDescent="0.25">
      <c r="A2183" t="s">
        <v>88</v>
      </c>
      <c r="B2183" t="s">
        <v>1967</v>
      </c>
      <c r="C2183">
        <v>40000</v>
      </c>
      <c r="D2183" t="s">
        <v>24</v>
      </c>
      <c r="E2183">
        <v>0</v>
      </c>
      <c r="F2183">
        <v>0</v>
      </c>
      <c r="G2183">
        <v>40000</v>
      </c>
      <c r="H2183" t="s">
        <v>24</v>
      </c>
      <c r="I2183" t="s">
        <v>6797</v>
      </c>
      <c r="J2183" t="s">
        <v>17</v>
      </c>
      <c r="K2183" t="s">
        <v>17</v>
      </c>
      <c r="L2183" t="s">
        <v>6383</v>
      </c>
      <c r="M2183" t="s">
        <v>18</v>
      </c>
      <c r="N2183">
        <v>0</v>
      </c>
    </row>
    <row r="2184" spans="1:14" x14ac:dyDescent="0.25">
      <c r="A2184" t="s">
        <v>88</v>
      </c>
      <c r="B2184" t="s">
        <v>5055</v>
      </c>
      <c r="C2184">
        <v>40000</v>
      </c>
      <c r="D2184" t="s">
        <v>24</v>
      </c>
      <c r="E2184">
        <v>0</v>
      </c>
      <c r="F2184">
        <v>0</v>
      </c>
      <c r="G2184">
        <v>40000</v>
      </c>
      <c r="H2184" t="s">
        <v>24</v>
      </c>
      <c r="I2184" t="s">
        <v>5433</v>
      </c>
      <c r="J2184" t="s">
        <v>17</v>
      </c>
      <c r="K2184" t="s">
        <v>17</v>
      </c>
      <c r="L2184" t="s">
        <v>7249</v>
      </c>
      <c r="M2184" t="s">
        <v>18</v>
      </c>
      <c r="N2184">
        <v>0</v>
      </c>
    </row>
    <row r="2185" spans="1:14" x14ac:dyDescent="0.25">
      <c r="A2185" t="s">
        <v>88</v>
      </c>
      <c r="B2185" t="s">
        <v>111</v>
      </c>
      <c r="C2185">
        <v>9000</v>
      </c>
      <c r="D2185" t="s">
        <v>24</v>
      </c>
      <c r="E2185">
        <v>0</v>
      </c>
      <c r="F2185">
        <v>10000</v>
      </c>
      <c r="G2185">
        <v>19000</v>
      </c>
      <c r="H2185" t="s">
        <v>24</v>
      </c>
      <c r="I2185" t="s">
        <v>7250</v>
      </c>
      <c r="J2185" t="s">
        <v>17</v>
      </c>
      <c r="K2185" t="s">
        <v>7251</v>
      </c>
      <c r="L2185" t="s">
        <v>5621</v>
      </c>
      <c r="M2185" t="s">
        <v>18</v>
      </c>
      <c r="N2185">
        <v>0</v>
      </c>
    </row>
    <row r="2186" spans="1:14" x14ac:dyDescent="0.25">
      <c r="A2186" t="s">
        <v>88</v>
      </c>
      <c r="B2186" t="s">
        <v>1985</v>
      </c>
      <c r="C2186">
        <v>2000</v>
      </c>
      <c r="D2186" t="s">
        <v>24</v>
      </c>
      <c r="E2186">
        <v>0</v>
      </c>
      <c r="F2186">
        <v>0</v>
      </c>
      <c r="G2186">
        <v>2000</v>
      </c>
      <c r="H2186" t="s">
        <v>24</v>
      </c>
      <c r="I2186" t="s">
        <v>7252</v>
      </c>
      <c r="J2186" t="s">
        <v>17</v>
      </c>
      <c r="K2186" t="s">
        <v>17</v>
      </c>
      <c r="L2186" t="s">
        <v>7253</v>
      </c>
      <c r="M2186" t="s">
        <v>18</v>
      </c>
      <c r="N2186">
        <v>0</v>
      </c>
    </row>
    <row r="2187" spans="1:14" x14ac:dyDescent="0.25">
      <c r="A2187" t="s">
        <v>88</v>
      </c>
      <c r="B2187" t="s">
        <v>1988</v>
      </c>
      <c r="C2187">
        <v>3000</v>
      </c>
      <c r="D2187" t="s">
        <v>24</v>
      </c>
      <c r="E2187">
        <v>0</v>
      </c>
      <c r="F2187">
        <v>0</v>
      </c>
      <c r="G2187">
        <v>3000</v>
      </c>
      <c r="H2187" t="s">
        <v>24</v>
      </c>
      <c r="I2187" t="s">
        <v>7254</v>
      </c>
      <c r="J2187" t="s">
        <v>17</v>
      </c>
      <c r="K2187" t="s">
        <v>17</v>
      </c>
      <c r="L2187" t="s">
        <v>5560</v>
      </c>
      <c r="M2187" t="s">
        <v>18</v>
      </c>
      <c r="N2187">
        <v>0</v>
      </c>
    </row>
    <row r="2188" spans="1:14" x14ac:dyDescent="0.25">
      <c r="A2188" t="s">
        <v>88</v>
      </c>
      <c r="B2188" t="s">
        <v>2012</v>
      </c>
      <c r="C2188">
        <v>13000</v>
      </c>
      <c r="D2188" t="s">
        <v>24</v>
      </c>
      <c r="E2188">
        <v>0</v>
      </c>
      <c r="F2188">
        <v>0</v>
      </c>
      <c r="G2188">
        <v>13000</v>
      </c>
      <c r="H2188" t="s">
        <v>24</v>
      </c>
      <c r="I2188" t="s">
        <v>6384</v>
      </c>
      <c r="J2188" t="s">
        <v>17</v>
      </c>
      <c r="K2188" t="s">
        <v>17</v>
      </c>
      <c r="L2188" t="s">
        <v>7255</v>
      </c>
      <c r="M2188" t="s">
        <v>18</v>
      </c>
      <c r="N2188">
        <v>0</v>
      </c>
    </row>
    <row r="2189" spans="1:14" x14ac:dyDescent="0.25">
      <c r="A2189" t="s">
        <v>88</v>
      </c>
      <c r="B2189" t="s">
        <v>2015</v>
      </c>
      <c r="C2189">
        <v>30000</v>
      </c>
      <c r="D2189" t="s">
        <v>24</v>
      </c>
      <c r="E2189">
        <v>0</v>
      </c>
      <c r="F2189">
        <v>0</v>
      </c>
      <c r="G2189">
        <v>30000</v>
      </c>
      <c r="H2189" t="s">
        <v>24</v>
      </c>
      <c r="I2189" t="s">
        <v>7256</v>
      </c>
      <c r="J2189" t="s">
        <v>17</v>
      </c>
      <c r="K2189" t="s">
        <v>17</v>
      </c>
      <c r="L2189" t="s">
        <v>6387</v>
      </c>
      <c r="M2189" t="s">
        <v>18</v>
      </c>
      <c r="N2189">
        <v>0</v>
      </c>
    </row>
    <row r="2190" spans="1:14" x14ac:dyDescent="0.25">
      <c r="A2190" t="s">
        <v>88</v>
      </c>
      <c r="B2190" t="s">
        <v>2030</v>
      </c>
      <c r="C2190">
        <v>54160</v>
      </c>
      <c r="D2190" t="s">
        <v>24</v>
      </c>
      <c r="E2190">
        <v>0</v>
      </c>
      <c r="F2190">
        <v>0</v>
      </c>
      <c r="G2190">
        <v>54160</v>
      </c>
      <c r="H2190" t="s">
        <v>24</v>
      </c>
      <c r="I2190" t="s">
        <v>6393</v>
      </c>
      <c r="J2190" t="s">
        <v>17</v>
      </c>
      <c r="K2190" t="s">
        <v>17</v>
      </c>
      <c r="L2190" t="s">
        <v>5586</v>
      </c>
      <c r="M2190" t="s">
        <v>18</v>
      </c>
      <c r="N2190">
        <v>0</v>
      </c>
    </row>
    <row r="2191" spans="1:14" x14ac:dyDescent="0.25">
      <c r="A2191" t="s">
        <v>88</v>
      </c>
      <c r="B2191" t="s">
        <v>2033</v>
      </c>
      <c r="C2191">
        <v>10000</v>
      </c>
      <c r="D2191" t="s">
        <v>24</v>
      </c>
      <c r="E2191">
        <v>0</v>
      </c>
      <c r="F2191">
        <v>0</v>
      </c>
      <c r="G2191">
        <v>10000</v>
      </c>
      <c r="H2191" t="s">
        <v>24</v>
      </c>
      <c r="I2191" t="s">
        <v>6395</v>
      </c>
      <c r="J2191" t="s">
        <v>17</v>
      </c>
      <c r="K2191" t="s">
        <v>17</v>
      </c>
      <c r="L2191" t="s">
        <v>6394</v>
      </c>
      <c r="M2191" t="s">
        <v>18</v>
      </c>
      <c r="N2191">
        <v>0</v>
      </c>
    </row>
    <row r="2192" spans="1:14" x14ac:dyDescent="0.25">
      <c r="A2192" t="s">
        <v>88</v>
      </c>
      <c r="B2192" t="s">
        <v>2037</v>
      </c>
      <c r="C2192">
        <v>2500</v>
      </c>
      <c r="D2192" t="s">
        <v>24</v>
      </c>
      <c r="E2192">
        <v>0</v>
      </c>
      <c r="F2192">
        <v>0</v>
      </c>
      <c r="G2192">
        <v>2500</v>
      </c>
      <c r="H2192" t="s">
        <v>24</v>
      </c>
      <c r="I2192" t="s">
        <v>5597</v>
      </c>
      <c r="J2192" t="s">
        <v>17</v>
      </c>
      <c r="K2192" t="s">
        <v>17</v>
      </c>
      <c r="L2192" t="s">
        <v>5622</v>
      </c>
      <c r="M2192" t="s">
        <v>18</v>
      </c>
      <c r="N2192">
        <v>0</v>
      </c>
    </row>
    <row r="2193" spans="1:14" x14ac:dyDescent="0.25">
      <c r="A2193" t="s">
        <v>88</v>
      </c>
      <c r="B2193" t="s">
        <v>2040</v>
      </c>
      <c r="C2193">
        <v>14200</v>
      </c>
      <c r="D2193" t="s">
        <v>24</v>
      </c>
      <c r="E2193">
        <v>0</v>
      </c>
      <c r="F2193">
        <v>0</v>
      </c>
      <c r="G2193">
        <v>14200</v>
      </c>
      <c r="H2193" t="s">
        <v>24</v>
      </c>
      <c r="I2193" t="s">
        <v>5491</v>
      </c>
      <c r="J2193" t="s">
        <v>17</v>
      </c>
      <c r="K2193" t="s">
        <v>17</v>
      </c>
      <c r="L2193" t="s">
        <v>5490</v>
      </c>
      <c r="M2193" t="s">
        <v>18</v>
      </c>
      <c r="N2193">
        <v>0</v>
      </c>
    </row>
    <row r="2194" spans="1:14" x14ac:dyDescent="0.25">
      <c r="A2194" t="s">
        <v>88</v>
      </c>
      <c r="B2194" t="s">
        <v>328</v>
      </c>
      <c r="C2194">
        <v>126394</v>
      </c>
      <c r="D2194" t="s">
        <v>24</v>
      </c>
      <c r="E2194">
        <v>0</v>
      </c>
      <c r="F2194">
        <v>0</v>
      </c>
      <c r="G2194">
        <v>126394</v>
      </c>
      <c r="H2194" t="s">
        <v>24</v>
      </c>
      <c r="I2194" t="s">
        <v>6397</v>
      </c>
      <c r="J2194" t="s">
        <v>17</v>
      </c>
      <c r="K2194" t="s">
        <v>17</v>
      </c>
      <c r="L2194" t="s">
        <v>6396</v>
      </c>
      <c r="M2194" t="s">
        <v>18</v>
      </c>
      <c r="N2194">
        <v>0</v>
      </c>
    </row>
    <row r="2195" spans="1:14" x14ac:dyDescent="0.25">
      <c r="A2195" t="s">
        <v>88</v>
      </c>
      <c r="B2195" t="s">
        <v>2045</v>
      </c>
      <c r="C2195">
        <v>20000</v>
      </c>
      <c r="D2195" t="s">
        <v>24</v>
      </c>
      <c r="E2195">
        <v>0</v>
      </c>
      <c r="F2195">
        <v>0</v>
      </c>
      <c r="G2195">
        <v>20000</v>
      </c>
      <c r="H2195" t="s">
        <v>24</v>
      </c>
      <c r="I2195" t="s">
        <v>6398</v>
      </c>
      <c r="J2195" t="s">
        <v>17</v>
      </c>
      <c r="K2195" t="s">
        <v>17</v>
      </c>
      <c r="L2195" t="s">
        <v>6400</v>
      </c>
      <c r="M2195" t="s">
        <v>18</v>
      </c>
      <c r="N2195">
        <v>0</v>
      </c>
    </row>
    <row r="2196" spans="1:14" x14ac:dyDescent="0.25">
      <c r="A2196" t="s">
        <v>88</v>
      </c>
      <c r="B2196" t="s">
        <v>2053</v>
      </c>
      <c r="C2196">
        <v>28300</v>
      </c>
      <c r="D2196" t="s">
        <v>24</v>
      </c>
      <c r="E2196">
        <v>0</v>
      </c>
      <c r="F2196">
        <v>0</v>
      </c>
      <c r="G2196">
        <v>28300</v>
      </c>
      <c r="H2196" t="s">
        <v>24</v>
      </c>
      <c r="I2196" t="s">
        <v>6403</v>
      </c>
      <c r="J2196" t="s">
        <v>17</v>
      </c>
      <c r="K2196" t="s">
        <v>17</v>
      </c>
      <c r="L2196" t="s">
        <v>6402</v>
      </c>
      <c r="M2196" t="s">
        <v>18</v>
      </c>
      <c r="N2196">
        <v>0</v>
      </c>
    </row>
    <row r="2197" spans="1:14" x14ac:dyDescent="0.25">
      <c r="A2197" t="s">
        <v>88</v>
      </c>
      <c r="B2197" t="s">
        <v>2054</v>
      </c>
      <c r="C2197">
        <v>6500</v>
      </c>
      <c r="D2197" t="s">
        <v>24</v>
      </c>
      <c r="E2197">
        <v>0</v>
      </c>
      <c r="F2197">
        <v>0</v>
      </c>
      <c r="G2197">
        <v>6500</v>
      </c>
      <c r="H2197" t="s">
        <v>24</v>
      </c>
      <c r="I2197" t="s">
        <v>6404</v>
      </c>
      <c r="J2197" t="s">
        <v>17</v>
      </c>
      <c r="K2197" t="s">
        <v>17</v>
      </c>
      <c r="L2197" t="s">
        <v>6405</v>
      </c>
      <c r="M2197" t="s">
        <v>18</v>
      </c>
      <c r="N2197">
        <v>0</v>
      </c>
    </row>
    <row r="2198" spans="1:14" x14ac:dyDescent="0.25">
      <c r="A2198" t="s">
        <v>88</v>
      </c>
      <c r="B2198" t="s">
        <v>2055</v>
      </c>
      <c r="C2198">
        <v>1000</v>
      </c>
      <c r="D2198" t="s">
        <v>24</v>
      </c>
      <c r="E2198">
        <v>0</v>
      </c>
      <c r="F2198">
        <v>0</v>
      </c>
      <c r="G2198">
        <v>1000</v>
      </c>
      <c r="H2198" t="s">
        <v>24</v>
      </c>
      <c r="I2198" t="s">
        <v>6406</v>
      </c>
      <c r="J2198" t="s">
        <v>17</v>
      </c>
      <c r="K2198" t="s">
        <v>17</v>
      </c>
      <c r="L2198" t="s">
        <v>6407</v>
      </c>
      <c r="M2198" t="s">
        <v>18</v>
      </c>
      <c r="N2198">
        <v>0</v>
      </c>
    </row>
    <row r="2199" spans="1:14" x14ac:dyDescent="0.25">
      <c r="A2199" t="s">
        <v>88</v>
      </c>
      <c r="B2199" t="s">
        <v>2058</v>
      </c>
      <c r="C2199">
        <v>25000</v>
      </c>
      <c r="D2199" t="s">
        <v>24</v>
      </c>
      <c r="E2199">
        <v>0</v>
      </c>
      <c r="F2199">
        <v>0</v>
      </c>
      <c r="G2199">
        <v>25000</v>
      </c>
      <c r="H2199" t="s">
        <v>24</v>
      </c>
      <c r="I2199" t="s">
        <v>6410</v>
      </c>
      <c r="J2199" t="s">
        <v>17</v>
      </c>
      <c r="K2199" t="s">
        <v>17</v>
      </c>
      <c r="L2199" t="s">
        <v>6412</v>
      </c>
      <c r="M2199" t="s">
        <v>18</v>
      </c>
      <c r="N2199">
        <v>0</v>
      </c>
    </row>
    <row r="2200" spans="1:14" x14ac:dyDescent="0.25">
      <c r="A2200" t="s">
        <v>88</v>
      </c>
      <c r="B2200" t="s">
        <v>2061</v>
      </c>
      <c r="C2200">
        <v>5000</v>
      </c>
      <c r="D2200" t="s">
        <v>24</v>
      </c>
      <c r="E2200">
        <v>0</v>
      </c>
      <c r="F2200">
        <v>0</v>
      </c>
      <c r="G2200">
        <v>5000</v>
      </c>
      <c r="H2200" t="s">
        <v>24</v>
      </c>
      <c r="I2200" t="s">
        <v>6411</v>
      </c>
      <c r="J2200" t="s">
        <v>17</v>
      </c>
      <c r="K2200" t="s">
        <v>17</v>
      </c>
      <c r="L2200" t="s">
        <v>7257</v>
      </c>
      <c r="M2200" t="s">
        <v>18</v>
      </c>
      <c r="N2200">
        <v>0</v>
      </c>
    </row>
    <row r="2201" spans="1:14" x14ac:dyDescent="0.25">
      <c r="A2201" t="s">
        <v>88</v>
      </c>
      <c r="B2201" t="s">
        <v>2069</v>
      </c>
      <c r="C2201">
        <v>6500</v>
      </c>
      <c r="D2201" t="s">
        <v>24</v>
      </c>
      <c r="E2201">
        <v>0</v>
      </c>
      <c r="F2201">
        <v>1000</v>
      </c>
      <c r="G2201">
        <v>7500</v>
      </c>
      <c r="H2201" t="s">
        <v>24</v>
      </c>
      <c r="I2201" t="s">
        <v>7258</v>
      </c>
      <c r="J2201" t="s">
        <v>17</v>
      </c>
      <c r="K2201" t="s">
        <v>6945</v>
      </c>
      <c r="L2201" t="s">
        <v>6946</v>
      </c>
      <c r="M2201" t="s">
        <v>18</v>
      </c>
      <c r="N2201">
        <v>0</v>
      </c>
    </row>
    <row r="2202" spans="1:14" x14ac:dyDescent="0.25">
      <c r="A2202" t="s">
        <v>88</v>
      </c>
      <c r="B2202" t="s">
        <v>2075</v>
      </c>
      <c r="C2202">
        <v>6500</v>
      </c>
      <c r="D2202" t="s">
        <v>24</v>
      </c>
      <c r="E2202">
        <v>0</v>
      </c>
      <c r="F2202">
        <v>0</v>
      </c>
      <c r="G2202">
        <v>6500</v>
      </c>
      <c r="H2202" t="s">
        <v>24</v>
      </c>
      <c r="I2202" t="s">
        <v>7259</v>
      </c>
      <c r="J2202" t="s">
        <v>17</v>
      </c>
      <c r="K2202" t="s">
        <v>17</v>
      </c>
      <c r="L2202" t="s">
        <v>7260</v>
      </c>
      <c r="M2202" t="s">
        <v>18</v>
      </c>
      <c r="N2202">
        <v>0</v>
      </c>
    </row>
    <row r="2203" spans="1:14" x14ac:dyDescent="0.25">
      <c r="A2203" t="s">
        <v>88</v>
      </c>
      <c r="B2203" t="s">
        <v>2084</v>
      </c>
      <c r="C2203">
        <v>500</v>
      </c>
      <c r="D2203" t="s">
        <v>24</v>
      </c>
      <c r="E2203">
        <v>0</v>
      </c>
      <c r="F2203">
        <v>0</v>
      </c>
      <c r="G2203">
        <v>500</v>
      </c>
      <c r="H2203" t="s">
        <v>24</v>
      </c>
      <c r="I2203" t="s">
        <v>6890</v>
      </c>
      <c r="J2203" t="s">
        <v>17</v>
      </c>
      <c r="K2203" t="s">
        <v>17</v>
      </c>
      <c r="L2203" t="s">
        <v>6889</v>
      </c>
      <c r="M2203" t="s">
        <v>18</v>
      </c>
      <c r="N2203">
        <v>0</v>
      </c>
    </row>
    <row r="2204" spans="1:14" x14ac:dyDescent="0.25">
      <c r="A2204" t="s">
        <v>88</v>
      </c>
      <c r="B2204" t="s">
        <v>2093</v>
      </c>
      <c r="C2204">
        <v>500</v>
      </c>
      <c r="D2204" t="s">
        <v>24</v>
      </c>
      <c r="E2204">
        <v>0</v>
      </c>
      <c r="F2204">
        <v>0</v>
      </c>
      <c r="G2204">
        <v>500</v>
      </c>
      <c r="H2204" t="s">
        <v>24</v>
      </c>
      <c r="I2204" t="s">
        <v>7261</v>
      </c>
      <c r="J2204" t="s">
        <v>17</v>
      </c>
      <c r="K2204" t="s">
        <v>17</v>
      </c>
      <c r="L2204" t="s">
        <v>7262</v>
      </c>
      <c r="M2204" t="s">
        <v>18</v>
      </c>
      <c r="N2204">
        <v>0</v>
      </c>
    </row>
    <row r="2205" spans="1:14" x14ac:dyDescent="0.25">
      <c r="A2205" t="s">
        <v>88</v>
      </c>
      <c r="B2205" t="s">
        <v>2099</v>
      </c>
      <c r="C2205">
        <v>500</v>
      </c>
      <c r="D2205" t="s">
        <v>24</v>
      </c>
      <c r="E2205">
        <v>0</v>
      </c>
      <c r="F2205">
        <v>0</v>
      </c>
      <c r="G2205">
        <v>500</v>
      </c>
      <c r="H2205" t="s">
        <v>24</v>
      </c>
      <c r="I2205" t="s">
        <v>7263</v>
      </c>
      <c r="J2205" t="s">
        <v>17</v>
      </c>
      <c r="K2205" t="s">
        <v>17</v>
      </c>
      <c r="L2205" t="s">
        <v>7265</v>
      </c>
      <c r="M2205" t="s">
        <v>18</v>
      </c>
      <c r="N2205">
        <v>0</v>
      </c>
    </row>
    <row r="2206" spans="1:14" x14ac:dyDescent="0.25">
      <c r="A2206" t="s">
        <v>88</v>
      </c>
      <c r="B2206" t="s">
        <v>2102</v>
      </c>
      <c r="C2206">
        <v>250</v>
      </c>
      <c r="D2206" t="s">
        <v>24</v>
      </c>
      <c r="E2206">
        <v>0</v>
      </c>
      <c r="F2206">
        <v>0</v>
      </c>
      <c r="G2206">
        <v>250</v>
      </c>
      <c r="H2206" t="s">
        <v>24</v>
      </c>
      <c r="I2206" t="s">
        <v>7264</v>
      </c>
      <c r="J2206" t="s">
        <v>17</v>
      </c>
      <c r="K2206" t="s">
        <v>17</v>
      </c>
      <c r="L2206" t="s">
        <v>6912</v>
      </c>
      <c r="M2206" t="s">
        <v>18</v>
      </c>
      <c r="N2206">
        <v>0</v>
      </c>
    </row>
    <row r="2207" spans="1:14" x14ac:dyDescent="0.25">
      <c r="A2207" t="s">
        <v>88</v>
      </c>
      <c r="B2207" t="s">
        <v>2114</v>
      </c>
      <c r="C2207">
        <v>10000</v>
      </c>
      <c r="D2207" t="s">
        <v>24</v>
      </c>
      <c r="E2207">
        <v>0</v>
      </c>
      <c r="F2207">
        <v>0</v>
      </c>
      <c r="G2207">
        <v>10000</v>
      </c>
      <c r="H2207" t="s">
        <v>24</v>
      </c>
      <c r="I2207" t="s">
        <v>7268</v>
      </c>
      <c r="J2207" t="s">
        <v>17</v>
      </c>
      <c r="K2207" t="s">
        <v>17</v>
      </c>
      <c r="L2207" t="s">
        <v>7267</v>
      </c>
      <c r="M2207" t="s">
        <v>18</v>
      </c>
      <c r="N2207">
        <v>0</v>
      </c>
    </row>
    <row r="2208" spans="1:14" x14ac:dyDescent="0.25">
      <c r="A2208" t="s">
        <v>88</v>
      </c>
      <c r="B2208" t="s">
        <v>2125</v>
      </c>
      <c r="C2208">
        <v>5000</v>
      </c>
      <c r="D2208" t="s">
        <v>24</v>
      </c>
      <c r="E2208">
        <v>0</v>
      </c>
      <c r="F2208">
        <v>0</v>
      </c>
      <c r="G2208">
        <v>5000</v>
      </c>
      <c r="H2208" t="s">
        <v>24</v>
      </c>
      <c r="I2208" t="s">
        <v>6788</v>
      </c>
      <c r="J2208" t="s">
        <v>17</v>
      </c>
      <c r="K2208" t="s">
        <v>17</v>
      </c>
      <c r="L2208" t="s">
        <v>6415</v>
      </c>
      <c r="M2208" t="s">
        <v>18</v>
      </c>
      <c r="N2208">
        <v>0</v>
      </c>
    </row>
    <row r="2209" spans="1:14" x14ac:dyDescent="0.25">
      <c r="A2209" t="s">
        <v>88</v>
      </c>
      <c r="B2209" t="s">
        <v>2142</v>
      </c>
      <c r="C2209">
        <v>42700</v>
      </c>
      <c r="D2209" t="s">
        <v>24</v>
      </c>
      <c r="E2209">
        <v>0</v>
      </c>
      <c r="F2209">
        <v>0</v>
      </c>
      <c r="G2209">
        <v>42700</v>
      </c>
      <c r="H2209" t="s">
        <v>24</v>
      </c>
      <c r="I2209" t="s">
        <v>7269</v>
      </c>
      <c r="J2209" t="s">
        <v>17</v>
      </c>
      <c r="K2209" t="s">
        <v>17</v>
      </c>
      <c r="L2209" t="s">
        <v>6413</v>
      </c>
      <c r="M2209" t="s">
        <v>18</v>
      </c>
      <c r="N2209">
        <v>0</v>
      </c>
    </row>
    <row r="2210" spans="1:14" x14ac:dyDescent="0.25">
      <c r="A2210" t="s">
        <v>88</v>
      </c>
      <c r="B2210" t="s">
        <v>2143</v>
      </c>
      <c r="C2210">
        <v>20000</v>
      </c>
      <c r="D2210" t="s">
        <v>24</v>
      </c>
      <c r="E2210">
        <v>0</v>
      </c>
      <c r="F2210">
        <v>0</v>
      </c>
      <c r="G2210">
        <v>20000</v>
      </c>
      <c r="H2210" t="s">
        <v>24</v>
      </c>
      <c r="I2210" t="s">
        <v>7270</v>
      </c>
      <c r="J2210" t="s">
        <v>17</v>
      </c>
      <c r="K2210" t="s">
        <v>17</v>
      </c>
      <c r="L2210" t="s">
        <v>6929</v>
      </c>
      <c r="M2210" t="s">
        <v>18</v>
      </c>
      <c r="N2210">
        <v>0</v>
      </c>
    </row>
    <row r="2211" spans="1:14" x14ac:dyDescent="0.25">
      <c r="A2211" t="s">
        <v>88</v>
      </c>
      <c r="B2211" t="s">
        <v>2147</v>
      </c>
      <c r="C2211">
        <v>187450</v>
      </c>
      <c r="D2211" t="s">
        <v>24</v>
      </c>
      <c r="E2211">
        <v>0</v>
      </c>
      <c r="F2211">
        <v>7000</v>
      </c>
      <c r="G2211">
        <v>194450</v>
      </c>
      <c r="H2211" t="s">
        <v>24</v>
      </c>
      <c r="I2211" t="s">
        <v>7273</v>
      </c>
      <c r="J2211" t="s">
        <v>17</v>
      </c>
      <c r="K2211" t="s">
        <v>7274</v>
      </c>
      <c r="L2211" t="s">
        <v>7272</v>
      </c>
      <c r="M2211" t="s">
        <v>18</v>
      </c>
      <c r="N2211">
        <v>0</v>
      </c>
    </row>
    <row r="2212" spans="1:14" x14ac:dyDescent="0.25">
      <c r="A2212" t="s">
        <v>88</v>
      </c>
      <c r="B2212" t="s">
        <v>2148</v>
      </c>
      <c r="C2212">
        <v>5000</v>
      </c>
      <c r="D2212" t="s">
        <v>24</v>
      </c>
      <c r="E2212">
        <v>0</v>
      </c>
      <c r="F2212">
        <v>0</v>
      </c>
      <c r="G2212">
        <v>5000</v>
      </c>
      <c r="H2212" t="s">
        <v>24</v>
      </c>
      <c r="I2212" t="s">
        <v>7275</v>
      </c>
      <c r="J2212" t="s">
        <v>17</v>
      </c>
      <c r="K2212" t="s">
        <v>17</v>
      </c>
      <c r="L2212" t="s">
        <v>6941</v>
      </c>
      <c r="M2212" t="s">
        <v>18</v>
      </c>
      <c r="N2212">
        <v>0</v>
      </c>
    </row>
    <row r="2213" spans="1:14" x14ac:dyDescent="0.25">
      <c r="A2213" t="s">
        <v>88</v>
      </c>
      <c r="B2213" t="s">
        <v>2156</v>
      </c>
      <c r="C2213">
        <v>20000</v>
      </c>
      <c r="D2213" t="s">
        <v>24</v>
      </c>
      <c r="E2213">
        <v>0</v>
      </c>
      <c r="F2213">
        <v>0</v>
      </c>
      <c r="G2213">
        <v>20000</v>
      </c>
      <c r="H2213" t="s">
        <v>24</v>
      </c>
      <c r="I2213" t="s">
        <v>6886</v>
      </c>
      <c r="J2213" t="s">
        <v>17</v>
      </c>
      <c r="K2213" t="s">
        <v>17</v>
      </c>
      <c r="L2213" t="s">
        <v>7276</v>
      </c>
      <c r="M2213" t="s">
        <v>18</v>
      </c>
      <c r="N2213">
        <v>0</v>
      </c>
    </row>
    <row r="2214" spans="1:14" x14ac:dyDescent="0.25">
      <c r="A2214" t="s">
        <v>88</v>
      </c>
      <c r="B2214" t="s">
        <v>2177</v>
      </c>
      <c r="C2214">
        <v>21200</v>
      </c>
      <c r="D2214" t="s">
        <v>24</v>
      </c>
      <c r="E2214">
        <v>0</v>
      </c>
      <c r="F2214">
        <v>2000</v>
      </c>
      <c r="G2214">
        <v>23200</v>
      </c>
      <c r="H2214" t="s">
        <v>24</v>
      </c>
      <c r="I2214" t="s">
        <v>7277</v>
      </c>
      <c r="J2214" t="s">
        <v>17</v>
      </c>
      <c r="K2214" t="s">
        <v>7280</v>
      </c>
      <c r="L2214" t="s">
        <v>7278</v>
      </c>
      <c r="M2214" t="s">
        <v>18</v>
      </c>
      <c r="N2214">
        <v>0</v>
      </c>
    </row>
    <row r="2215" spans="1:14" x14ac:dyDescent="0.25">
      <c r="A2215" t="s">
        <v>88</v>
      </c>
      <c r="B2215" t="s">
        <v>182</v>
      </c>
      <c r="C2215">
        <v>7000</v>
      </c>
      <c r="D2215" t="s">
        <v>24</v>
      </c>
      <c r="E2215">
        <v>0</v>
      </c>
      <c r="F2215">
        <v>0</v>
      </c>
      <c r="G2215">
        <v>7000</v>
      </c>
      <c r="H2215" t="s">
        <v>24</v>
      </c>
      <c r="I2215" t="s">
        <v>7282</v>
      </c>
      <c r="J2215" t="s">
        <v>17</v>
      </c>
      <c r="K2215" t="s">
        <v>17</v>
      </c>
      <c r="L2215" t="s">
        <v>7283</v>
      </c>
      <c r="M2215" t="s">
        <v>18</v>
      </c>
      <c r="N2215">
        <v>0</v>
      </c>
    </row>
    <row r="2216" spans="1:14" x14ac:dyDescent="0.25">
      <c r="A2216" t="s">
        <v>88</v>
      </c>
      <c r="B2216" t="s">
        <v>2185</v>
      </c>
      <c r="C2216">
        <v>4000</v>
      </c>
      <c r="D2216" t="s">
        <v>24</v>
      </c>
      <c r="E2216">
        <v>0</v>
      </c>
      <c r="F2216">
        <v>0</v>
      </c>
      <c r="G2216">
        <v>4000</v>
      </c>
      <c r="H2216" t="s">
        <v>24</v>
      </c>
      <c r="I2216" t="s">
        <v>7284</v>
      </c>
      <c r="J2216" t="s">
        <v>17</v>
      </c>
      <c r="K2216" t="s">
        <v>17</v>
      </c>
      <c r="L2216" t="s">
        <v>6894</v>
      </c>
      <c r="M2216" t="s">
        <v>18</v>
      </c>
      <c r="N2216">
        <v>0</v>
      </c>
    </row>
    <row r="2217" spans="1:14" x14ac:dyDescent="0.25">
      <c r="A2217" t="s">
        <v>88</v>
      </c>
      <c r="B2217" t="s">
        <v>2188</v>
      </c>
      <c r="C2217">
        <v>253000</v>
      </c>
      <c r="D2217" t="s">
        <v>24</v>
      </c>
      <c r="E2217">
        <v>0</v>
      </c>
      <c r="F2217">
        <v>0</v>
      </c>
      <c r="G2217">
        <v>253000</v>
      </c>
      <c r="H2217" t="s">
        <v>24</v>
      </c>
      <c r="I2217" t="s">
        <v>5624</v>
      </c>
      <c r="J2217" t="s">
        <v>17</v>
      </c>
      <c r="K2217" t="s">
        <v>17</v>
      </c>
      <c r="L2217" t="s">
        <v>5623</v>
      </c>
      <c r="M2217" t="s">
        <v>18</v>
      </c>
      <c r="N2217">
        <v>0</v>
      </c>
    </row>
    <row r="2218" spans="1:14" x14ac:dyDescent="0.25">
      <c r="A2218" t="s">
        <v>88</v>
      </c>
      <c r="B2218" t="s">
        <v>2191</v>
      </c>
      <c r="C2218">
        <v>17500</v>
      </c>
      <c r="D2218" t="s">
        <v>24</v>
      </c>
      <c r="E2218">
        <v>0</v>
      </c>
      <c r="F2218">
        <v>13000</v>
      </c>
      <c r="G2218">
        <v>30500</v>
      </c>
      <c r="H2218" t="s">
        <v>24</v>
      </c>
      <c r="I2218" t="s">
        <v>6417</v>
      </c>
      <c r="J2218" t="s">
        <v>17</v>
      </c>
      <c r="K2218" t="s">
        <v>7286</v>
      </c>
      <c r="L2218" t="s">
        <v>7285</v>
      </c>
      <c r="M2218" t="s">
        <v>18</v>
      </c>
      <c r="N2218">
        <v>0</v>
      </c>
    </row>
    <row r="2219" spans="1:14" x14ac:dyDescent="0.25">
      <c r="A2219" t="s">
        <v>88</v>
      </c>
      <c r="B2219" t="s">
        <v>2194</v>
      </c>
      <c r="C2219">
        <v>240000</v>
      </c>
      <c r="D2219" t="s">
        <v>24</v>
      </c>
      <c r="E2219">
        <v>0</v>
      </c>
      <c r="F2219">
        <v>0</v>
      </c>
      <c r="G2219">
        <v>240000</v>
      </c>
      <c r="H2219" t="s">
        <v>24</v>
      </c>
      <c r="I2219" t="s">
        <v>7287</v>
      </c>
      <c r="J2219" t="s">
        <v>17</v>
      </c>
      <c r="K2219" t="s">
        <v>17</v>
      </c>
      <c r="L2219" t="s">
        <v>7289</v>
      </c>
      <c r="M2219" t="s">
        <v>18</v>
      </c>
      <c r="N2219">
        <v>0</v>
      </c>
    </row>
    <row r="2220" spans="1:14" x14ac:dyDescent="0.25">
      <c r="A2220" t="s">
        <v>88</v>
      </c>
      <c r="B2220" t="s">
        <v>2211</v>
      </c>
      <c r="C2220">
        <v>8000</v>
      </c>
      <c r="D2220" t="s">
        <v>24</v>
      </c>
      <c r="E2220">
        <v>0</v>
      </c>
      <c r="F2220">
        <v>0</v>
      </c>
      <c r="G2220">
        <v>8000</v>
      </c>
      <c r="H2220" t="s">
        <v>24</v>
      </c>
      <c r="I2220" t="s">
        <v>7288</v>
      </c>
      <c r="J2220" t="s">
        <v>17</v>
      </c>
      <c r="K2220" t="s">
        <v>17</v>
      </c>
      <c r="L2220" t="s">
        <v>6867</v>
      </c>
      <c r="M2220" t="s">
        <v>18</v>
      </c>
      <c r="N2220">
        <v>0</v>
      </c>
    </row>
    <row r="2221" spans="1:14" x14ac:dyDescent="0.25">
      <c r="A2221" t="s">
        <v>88</v>
      </c>
      <c r="B2221" t="s">
        <v>2214</v>
      </c>
      <c r="C2221">
        <v>66800</v>
      </c>
      <c r="D2221" t="s">
        <v>24</v>
      </c>
      <c r="E2221">
        <v>0</v>
      </c>
      <c r="F2221">
        <v>1000</v>
      </c>
      <c r="G2221">
        <v>67800</v>
      </c>
      <c r="H2221" t="s">
        <v>24</v>
      </c>
      <c r="I2221" t="s">
        <v>6866</v>
      </c>
      <c r="J2221" t="s">
        <v>17</v>
      </c>
      <c r="K2221" t="s">
        <v>6800</v>
      </c>
      <c r="L2221" t="s">
        <v>6801</v>
      </c>
      <c r="M2221" t="s">
        <v>18</v>
      </c>
      <c r="N2221">
        <v>0</v>
      </c>
    </row>
    <row r="2222" spans="1:14" x14ac:dyDescent="0.25">
      <c r="A2222" t="s">
        <v>88</v>
      </c>
      <c r="B2222" t="s">
        <v>2220</v>
      </c>
      <c r="C2222">
        <v>30000</v>
      </c>
      <c r="D2222" t="s">
        <v>24</v>
      </c>
      <c r="E2222">
        <v>0</v>
      </c>
      <c r="F2222">
        <v>0</v>
      </c>
      <c r="G2222">
        <v>30000</v>
      </c>
      <c r="H2222" t="s">
        <v>24</v>
      </c>
      <c r="I2222" t="s">
        <v>7290</v>
      </c>
      <c r="J2222" t="s">
        <v>17</v>
      </c>
      <c r="K2222" t="s">
        <v>17</v>
      </c>
      <c r="L2222" t="s">
        <v>7291</v>
      </c>
      <c r="M2222" t="s">
        <v>18</v>
      </c>
      <c r="N2222">
        <v>0</v>
      </c>
    </row>
    <row r="2223" spans="1:14" x14ac:dyDescent="0.25">
      <c r="A2223" t="s">
        <v>88</v>
      </c>
      <c r="B2223" t="s">
        <v>2226</v>
      </c>
      <c r="C2223">
        <v>50000</v>
      </c>
      <c r="D2223" t="s">
        <v>24</v>
      </c>
      <c r="E2223">
        <v>0</v>
      </c>
      <c r="F2223">
        <v>0</v>
      </c>
      <c r="G2223">
        <v>50000</v>
      </c>
      <c r="H2223" t="s">
        <v>24</v>
      </c>
      <c r="I2223" t="s">
        <v>7292</v>
      </c>
      <c r="J2223" t="s">
        <v>17</v>
      </c>
      <c r="K2223" t="s">
        <v>17</v>
      </c>
      <c r="L2223" t="s">
        <v>7293</v>
      </c>
      <c r="M2223" t="s">
        <v>18</v>
      </c>
      <c r="N2223">
        <v>0</v>
      </c>
    </row>
    <row r="2224" spans="1:14" x14ac:dyDescent="0.25">
      <c r="A2224" t="s">
        <v>88</v>
      </c>
      <c r="B2224" t="s">
        <v>2229</v>
      </c>
      <c r="C2224">
        <v>43900</v>
      </c>
      <c r="D2224" t="s">
        <v>24</v>
      </c>
      <c r="E2224">
        <v>0</v>
      </c>
      <c r="F2224">
        <v>0</v>
      </c>
      <c r="G2224">
        <v>43900</v>
      </c>
      <c r="H2224" t="s">
        <v>24</v>
      </c>
      <c r="I2224" t="s">
        <v>6915</v>
      </c>
      <c r="J2224" t="s">
        <v>17</v>
      </c>
      <c r="K2224" t="s">
        <v>17</v>
      </c>
      <c r="L2224" t="s">
        <v>6914</v>
      </c>
      <c r="M2224" t="s">
        <v>18</v>
      </c>
      <c r="N2224">
        <v>0</v>
      </c>
    </row>
    <row r="2225" spans="1:14" x14ac:dyDescent="0.25">
      <c r="A2225" t="s">
        <v>88</v>
      </c>
      <c r="B2225" t="s">
        <v>2238</v>
      </c>
      <c r="C2225">
        <v>21000</v>
      </c>
      <c r="D2225" t="s">
        <v>24</v>
      </c>
      <c r="E2225">
        <v>0</v>
      </c>
      <c r="F2225">
        <v>0</v>
      </c>
      <c r="G2225">
        <v>21000</v>
      </c>
      <c r="H2225" t="s">
        <v>24</v>
      </c>
      <c r="I2225" t="s">
        <v>7294</v>
      </c>
      <c r="J2225" t="s">
        <v>17</v>
      </c>
      <c r="K2225" t="s">
        <v>17</v>
      </c>
      <c r="L2225" t="s">
        <v>7295</v>
      </c>
      <c r="M2225" t="s">
        <v>18</v>
      </c>
      <c r="N2225">
        <v>0</v>
      </c>
    </row>
    <row r="2226" spans="1:14" x14ac:dyDescent="0.25">
      <c r="A2226" t="s">
        <v>88</v>
      </c>
      <c r="B2226" t="s">
        <v>401</v>
      </c>
      <c r="C2226">
        <v>4500</v>
      </c>
      <c r="D2226" t="s">
        <v>24</v>
      </c>
      <c r="E2226">
        <v>0</v>
      </c>
      <c r="F2226">
        <v>0</v>
      </c>
      <c r="G2226">
        <v>4500</v>
      </c>
      <c r="H2226" t="s">
        <v>24</v>
      </c>
      <c r="I2226" t="s">
        <v>6896</v>
      </c>
      <c r="J2226" t="s">
        <v>17</v>
      </c>
      <c r="K2226" t="s">
        <v>17</v>
      </c>
      <c r="L2226" t="s">
        <v>6895</v>
      </c>
      <c r="M2226" t="s">
        <v>18</v>
      </c>
      <c r="N2226">
        <v>0</v>
      </c>
    </row>
    <row r="2227" spans="1:14" x14ac:dyDescent="0.25">
      <c r="A2227" t="s">
        <v>88</v>
      </c>
      <c r="B2227" t="s">
        <v>360</v>
      </c>
      <c r="C2227">
        <v>39000</v>
      </c>
      <c r="D2227" t="s">
        <v>24</v>
      </c>
      <c r="E2227">
        <v>0</v>
      </c>
      <c r="F2227">
        <v>0</v>
      </c>
      <c r="G2227">
        <v>39000</v>
      </c>
      <c r="H2227" t="s">
        <v>24</v>
      </c>
      <c r="I2227" t="s">
        <v>7296</v>
      </c>
      <c r="J2227" t="s">
        <v>17</v>
      </c>
      <c r="K2227" t="s">
        <v>17</v>
      </c>
      <c r="L2227" t="s">
        <v>7297</v>
      </c>
      <c r="M2227" t="s">
        <v>18</v>
      </c>
      <c r="N2227">
        <v>0</v>
      </c>
    </row>
    <row r="2228" spans="1:14" x14ac:dyDescent="0.25">
      <c r="A2228" t="s">
        <v>88</v>
      </c>
      <c r="B2228" t="s">
        <v>2245</v>
      </c>
      <c r="C2228">
        <v>26600</v>
      </c>
      <c r="D2228" t="s">
        <v>24</v>
      </c>
      <c r="E2228">
        <v>0</v>
      </c>
      <c r="F2228">
        <v>0</v>
      </c>
      <c r="G2228">
        <v>26600</v>
      </c>
      <c r="H2228" t="s">
        <v>24</v>
      </c>
      <c r="I2228" t="s">
        <v>7298</v>
      </c>
      <c r="J2228" t="s">
        <v>17</v>
      </c>
      <c r="K2228" t="s">
        <v>17</v>
      </c>
      <c r="L2228" t="s">
        <v>7299</v>
      </c>
      <c r="M2228" t="s">
        <v>18</v>
      </c>
      <c r="N2228">
        <v>0</v>
      </c>
    </row>
    <row r="2229" spans="1:14" x14ac:dyDescent="0.25">
      <c r="A2229" t="s">
        <v>88</v>
      </c>
      <c r="B2229" t="s">
        <v>165</v>
      </c>
      <c r="C2229">
        <v>11000</v>
      </c>
      <c r="D2229" t="s">
        <v>24</v>
      </c>
      <c r="E2229">
        <v>0</v>
      </c>
      <c r="F2229">
        <v>0</v>
      </c>
      <c r="G2229">
        <v>11000</v>
      </c>
      <c r="H2229" t="s">
        <v>24</v>
      </c>
      <c r="I2229" t="s">
        <v>7300</v>
      </c>
      <c r="J2229" t="s">
        <v>17</v>
      </c>
      <c r="K2229" t="s">
        <v>17</v>
      </c>
      <c r="L2229" t="s">
        <v>7301</v>
      </c>
      <c r="M2229" t="s">
        <v>18</v>
      </c>
      <c r="N2229">
        <v>0</v>
      </c>
    </row>
    <row r="2230" spans="1:14" x14ac:dyDescent="0.25">
      <c r="A2230" t="s">
        <v>88</v>
      </c>
      <c r="B2230" t="s">
        <v>6822</v>
      </c>
      <c r="C2230">
        <v>10000</v>
      </c>
      <c r="D2230" t="s">
        <v>24</v>
      </c>
      <c r="E2230">
        <v>0</v>
      </c>
      <c r="F2230">
        <v>0</v>
      </c>
      <c r="G2230">
        <v>10000</v>
      </c>
      <c r="H2230" t="s">
        <v>24</v>
      </c>
      <c r="I2230" t="s">
        <v>7302</v>
      </c>
      <c r="J2230" t="s">
        <v>17</v>
      </c>
      <c r="K2230" t="s">
        <v>17</v>
      </c>
      <c r="L2230" t="s">
        <v>7303</v>
      </c>
      <c r="M2230" t="s">
        <v>18</v>
      </c>
      <c r="N2230">
        <v>0</v>
      </c>
    </row>
    <row r="2231" spans="1:14" x14ac:dyDescent="0.25">
      <c r="A2231" t="s">
        <v>88</v>
      </c>
      <c r="B2231" t="s">
        <v>103</v>
      </c>
      <c r="C2231">
        <v>1200</v>
      </c>
      <c r="D2231" t="s">
        <v>24</v>
      </c>
      <c r="E2231">
        <v>0</v>
      </c>
      <c r="F2231">
        <v>0</v>
      </c>
      <c r="G2231">
        <v>1200</v>
      </c>
      <c r="H2231" t="s">
        <v>24</v>
      </c>
      <c r="I2231" t="s">
        <v>7304</v>
      </c>
      <c r="J2231" t="s">
        <v>17</v>
      </c>
      <c r="K2231" t="s">
        <v>17</v>
      </c>
      <c r="L2231" t="s">
        <v>7306</v>
      </c>
      <c r="M2231" t="s">
        <v>18</v>
      </c>
      <c r="N2231">
        <v>0</v>
      </c>
    </row>
    <row r="2232" spans="1:14" x14ac:dyDescent="0.25">
      <c r="A2232" t="s">
        <v>88</v>
      </c>
      <c r="B2232" t="s">
        <v>2252</v>
      </c>
      <c r="C2232">
        <v>68531.09</v>
      </c>
      <c r="D2232" t="s">
        <v>24</v>
      </c>
      <c r="E2232">
        <v>0</v>
      </c>
      <c r="F2232">
        <v>1500</v>
      </c>
      <c r="G2232">
        <v>70031.09</v>
      </c>
      <c r="H2232" t="s">
        <v>24</v>
      </c>
      <c r="I2232" t="s">
        <v>7305</v>
      </c>
      <c r="J2232" t="s">
        <v>17</v>
      </c>
      <c r="K2232" t="s">
        <v>7308</v>
      </c>
      <c r="L2232" t="s">
        <v>7307</v>
      </c>
      <c r="M2232" t="s">
        <v>18</v>
      </c>
      <c r="N2232">
        <v>0</v>
      </c>
    </row>
    <row r="2233" spans="1:14" x14ac:dyDescent="0.25">
      <c r="A2233" t="s">
        <v>88</v>
      </c>
      <c r="B2233" t="s">
        <v>2255</v>
      </c>
      <c r="C2233">
        <v>140000</v>
      </c>
      <c r="D2233" t="s">
        <v>24</v>
      </c>
      <c r="E2233">
        <v>0</v>
      </c>
      <c r="F2233">
        <v>9000</v>
      </c>
      <c r="G2233">
        <v>149000</v>
      </c>
      <c r="H2233" t="s">
        <v>24</v>
      </c>
      <c r="I2233" t="s">
        <v>7309</v>
      </c>
      <c r="J2233" t="s">
        <v>17</v>
      </c>
      <c r="K2233" t="s">
        <v>5625</v>
      </c>
      <c r="L2233" t="s">
        <v>5626</v>
      </c>
      <c r="M2233" t="s">
        <v>18</v>
      </c>
      <c r="N2233">
        <v>0</v>
      </c>
    </row>
    <row r="2234" spans="1:14" x14ac:dyDescent="0.25">
      <c r="A2234" t="s">
        <v>88</v>
      </c>
      <c r="B2234" t="s">
        <v>2258</v>
      </c>
      <c r="C2234">
        <v>75394</v>
      </c>
      <c r="D2234" t="s">
        <v>24</v>
      </c>
      <c r="E2234">
        <v>0</v>
      </c>
      <c r="F2234">
        <v>0</v>
      </c>
      <c r="G2234">
        <v>75394</v>
      </c>
      <c r="H2234" t="s">
        <v>24</v>
      </c>
      <c r="I2234" t="s">
        <v>6418</v>
      </c>
      <c r="J2234" t="s">
        <v>17</v>
      </c>
      <c r="K2234" t="s">
        <v>17</v>
      </c>
      <c r="L2234" t="s">
        <v>7311</v>
      </c>
      <c r="M2234" t="s">
        <v>18</v>
      </c>
      <c r="N2234">
        <v>0</v>
      </c>
    </row>
    <row r="2235" spans="1:14" x14ac:dyDescent="0.25">
      <c r="A2235" t="s">
        <v>88</v>
      </c>
      <c r="B2235" t="s">
        <v>2261</v>
      </c>
      <c r="C2235">
        <v>20000</v>
      </c>
      <c r="D2235" t="s">
        <v>24</v>
      </c>
      <c r="E2235">
        <v>0</v>
      </c>
      <c r="F2235">
        <v>0</v>
      </c>
      <c r="G2235">
        <v>20000</v>
      </c>
      <c r="H2235" t="s">
        <v>24</v>
      </c>
      <c r="I2235" t="s">
        <v>7310</v>
      </c>
      <c r="J2235" t="s">
        <v>17</v>
      </c>
      <c r="K2235" t="s">
        <v>17</v>
      </c>
      <c r="L2235" t="s">
        <v>7312</v>
      </c>
      <c r="M2235" t="s">
        <v>18</v>
      </c>
      <c r="N2235">
        <v>0</v>
      </c>
    </row>
    <row r="2236" spans="1:14" x14ac:dyDescent="0.25">
      <c r="A2236" t="s">
        <v>88</v>
      </c>
      <c r="B2236" t="s">
        <v>2269</v>
      </c>
      <c r="C2236">
        <v>9500</v>
      </c>
      <c r="D2236" t="s">
        <v>24</v>
      </c>
      <c r="E2236">
        <v>0</v>
      </c>
      <c r="F2236">
        <v>0</v>
      </c>
      <c r="G2236">
        <v>9500</v>
      </c>
      <c r="H2236" t="s">
        <v>24</v>
      </c>
      <c r="I2236" t="s">
        <v>7315</v>
      </c>
      <c r="J2236" t="s">
        <v>17</v>
      </c>
      <c r="K2236" t="s">
        <v>17</v>
      </c>
      <c r="L2236" t="s">
        <v>7317</v>
      </c>
      <c r="M2236" t="s">
        <v>18</v>
      </c>
      <c r="N2236">
        <v>0</v>
      </c>
    </row>
    <row r="2237" spans="1:14" x14ac:dyDescent="0.25">
      <c r="A2237" t="s">
        <v>88</v>
      </c>
      <c r="B2237" t="s">
        <v>2272</v>
      </c>
      <c r="C2237">
        <v>10000</v>
      </c>
      <c r="D2237" t="s">
        <v>24</v>
      </c>
      <c r="E2237">
        <v>0</v>
      </c>
      <c r="F2237">
        <v>0</v>
      </c>
      <c r="G2237">
        <v>10000</v>
      </c>
      <c r="H2237" t="s">
        <v>24</v>
      </c>
      <c r="I2237" t="s">
        <v>7316</v>
      </c>
      <c r="J2237" t="s">
        <v>17</v>
      </c>
      <c r="K2237" t="s">
        <v>17</v>
      </c>
      <c r="L2237" t="s">
        <v>7318</v>
      </c>
      <c r="M2237" t="s">
        <v>18</v>
      </c>
      <c r="N2237">
        <v>0</v>
      </c>
    </row>
    <row r="2238" spans="1:14" x14ac:dyDescent="0.25">
      <c r="A2238" t="s">
        <v>88</v>
      </c>
      <c r="B2238" t="s">
        <v>2275</v>
      </c>
      <c r="C2238">
        <v>33000</v>
      </c>
      <c r="D2238" t="s">
        <v>24</v>
      </c>
      <c r="E2238">
        <v>0</v>
      </c>
      <c r="F2238">
        <v>0</v>
      </c>
      <c r="G2238">
        <v>33000</v>
      </c>
      <c r="H2238" t="s">
        <v>24</v>
      </c>
      <c r="I2238" t="s">
        <v>7319</v>
      </c>
      <c r="J2238" t="s">
        <v>17</v>
      </c>
      <c r="K2238" t="s">
        <v>17</v>
      </c>
      <c r="L2238" t="s">
        <v>7320</v>
      </c>
      <c r="M2238" t="s">
        <v>18</v>
      </c>
      <c r="N2238">
        <v>0</v>
      </c>
    </row>
    <row r="2239" spans="1:14" x14ac:dyDescent="0.25">
      <c r="A2239" t="s">
        <v>88</v>
      </c>
      <c r="B2239" t="s">
        <v>319</v>
      </c>
      <c r="C2239">
        <v>40000</v>
      </c>
      <c r="D2239" t="s">
        <v>24</v>
      </c>
      <c r="E2239">
        <v>0</v>
      </c>
      <c r="F2239">
        <v>0</v>
      </c>
      <c r="G2239">
        <v>40000</v>
      </c>
      <c r="H2239" t="s">
        <v>24</v>
      </c>
      <c r="I2239" t="s">
        <v>6420</v>
      </c>
      <c r="J2239" t="s">
        <v>17</v>
      </c>
      <c r="K2239" t="s">
        <v>17</v>
      </c>
      <c r="L2239" t="s">
        <v>6421</v>
      </c>
      <c r="M2239" t="s">
        <v>18</v>
      </c>
      <c r="N2239">
        <v>0</v>
      </c>
    </row>
    <row r="2240" spans="1:14" x14ac:dyDescent="0.25">
      <c r="A2240" t="s">
        <v>88</v>
      </c>
      <c r="B2240" t="s">
        <v>2284</v>
      </c>
      <c r="C2240">
        <v>15500</v>
      </c>
      <c r="D2240" t="s">
        <v>24</v>
      </c>
      <c r="E2240">
        <v>0</v>
      </c>
      <c r="F2240">
        <v>0</v>
      </c>
      <c r="G2240">
        <v>15500</v>
      </c>
      <c r="H2240" t="s">
        <v>24</v>
      </c>
      <c r="I2240" t="s">
        <v>6422</v>
      </c>
      <c r="J2240" t="s">
        <v>17</v>
      </c>
      <c r="K2240" t="s">
        <v>17</v>
      </c>
      <c r="L2240" t="s">
        <v>5627</v>
      </c>
      <c r="M2240" t="s">
        <v>18</v>
      </c>
      <c r="N2240">
        <v>0</v>
      </c>
    </row>
    <row r="2241" spans="1:14" x14ac:dyDescent="0.25">
      <c r="A2241" t="s">
        <v>88</v>
      </c>
      <c r="B2241" t="s">
        <v>2283</v>
      </c>
      <c r="C2241">
        <v>5000</v>
      </c>
      <c r="D2241" t="s">
        <v>24</v>
      </c>
      <c r="E2241">
        <v>0</v>
      </c>
      <c r="F2241">
        <v>0</v>
      </c>
      <c r="G2241">
        <v>5000</v>
      </c>
      <c r="H2241" t="s">
        <v>24</v>
      </c>
      <c r="I2241" t="s">
        <v>3724</v>
      </c>
      <c r="J2241" t="s">
        <v>17</v>
      </c>
      <c r="K2241" t="s">
        <v>17</v>
      </c>
      <c r="L2241" t="s">
        <v>3723</v>
      </c>
      <c r="M2241" t="s">
        <v>18</v>
      </c>
      <c r="N2241">
        <v>0</v>
      </c>
    </row>
    <row r="2242" spans="1:14" x14ac:dyDescent="0.25">
      <c r="A2242" t="s">
        <v>88</v>
      </c>
      <c r="B2242" t="s">
        <v>2287</v>
      </c>
      <c r="C2242">
        <v>5000</v>
      </c>
      <c r="D2242" t="s">
        <v>24</v>
      </c>
      <c r="E2242">
        <v>0</v>
      </c>
      <c r="F2242">
        <v>0</v>
      </c>
      <c r="G2242">
        <v>5000</v>
      </c>
      <c r="H2242" t="s">
        <v>24</v>
      </c>
      <c r="I2242" t="s">
        <v>6424</v>
      </c>
      <c r="J2242" t="s">
        <v>17</v>
      </c>
      <c r="K2242" t="s">
        <v>17</v>
      </c>
      <c r="L2242" t="s">
        <v>6423</v>
      </c>
      <c r="M2242" t="s">
        <v>18</v>
      </c>
      <c r="N2242">
        <v>0</v>
      </c>
    </row>
    <row r="2243" spans="1:14" x14ac:dyDescent="0.25">
      <c r="A2243" t="s">
        <v>88</v>
      </c>
      <c r="B2243" t="s">
        <v>287</v>
      </c>
      <c r="C2243">
        <v>50000</v>
      </c>
      <c r="D2243" t="s">
        <v>24</v>
      </c>
      <c r="E2243">
        <v>0</v>
      </c>
      <c r="F2243">
        <v>0</v>
      </c>
      <c r="G2243">
        <v>50000</v>
      </c>
      <c r="H2243" t="s">
        <v>24</v>
      </c>
      <c r="I2243" t="s">
        <v>7321</v>
      </c>
      <c r="J2243" t="s">
        <v>17</v>
      </c>
      <c r="K2243" t="s">
        <v>17</v>
      </c>
      <c r="L2243" t="s">
        <v>7322</v>
      </c>
      <c r="M2243" t="s">
        <v>18</v>
      </c>
      <c r="N2243">
        <v>0</v>
      </c>
    </row>
    <row r="2244" spans="1:14" x14ac:dyDescent="0.25">
      <c r="A2244" t="s">
        <v>88</v>
      </c>
      <c r="B2244" t="s">
        <v>2295</v>
      </c>
      <c r="C2244">
        <v>63900</v>
      </c>
      <c r="D2244" t="s">
        <v>24</v>
      </c>
      <c r="E2244">
        <v>0</v>
      </c>
      <c r="F2244">
        <v>0</v>
      </c>
      <c r="G2244">
        <v>63900</v>
      </c>
      <c r="H2244" t="s">
        <v>24</v>
      </c>
      <c r="I2244" t="s">
        <v>7323</v>
      </c>
      <c r="J2244" t="s">
        <v>17</v>
      </c>
      <c r="K2244" t="s">
        <v>17</v>
      </c>
      <c r="L2244" t="s">
        <v>6425</v>
      </c>
      <c r="M2244" t="s">
        <v>18</v>
      </c>
      <c r="N2244">
        <v>0</v>
      </c>
    </row>
    <row r="2245" spans="1:14" x14ac:dyDescent="0.25">
      <c r="A2245" t="s">
        <v>88</v>
      </c>
      <c r="B2245" t="s">
        <v>2300</v>
      </c>
      <c r="C2245">
        <v>1000</v>
      </c>
      <c r="D2245" t="s">
        <v>24</v>
      </c>
      <c r="E2245">
        <v>0</v>
      </c>
      <c r="F2245">
        <v>0</v>
      </c>
      <c r="G2245">
        <v>1000</v>
      </c>
      <c r="H2245" t="s">
        <v>24</v>
      </c>
      <c r="I2245" t="s">
        <v>6427</v>
      </c>
      <c r="J2245" t="s">
        <v>17</v>
      </c>
      <c r="K2245" t="s">
        <v>17</v>
      </c>
      <c r="L2245" t="s">
        <v>6426</v>
      </c>
      <c r="M2245" t="s">
        <v>18</v>
      </c>
      <c r="N2245">
        <v>0</v>
      </c>
    </row>
    <row r="2246" spans="1:14" x14ac:dyDescent="0.25">
      <c r="A2246" t="s">
        <v>88</v>
      </c>
      <c r="B2246" t="s">
        <v>2303</v>
      </c>
      <c r="C2246">
        <v>10000</v>
      </c>
      <c r="D2246" t="s">
        <v>24</v>
      </c>
      <c r="E2246">
        <v>0</v>
      </c>
      <c r="F2246">
        <v>0</v>
      </c>
      <c r="G2246">
        <v>10000</v>
      </c>
      <c r="H2246" t="s">
        <v>24</v>
      </c>
      <c r="I2246" t="s">
        <v>6428</v>
      </c>
      <c r="J2246" t="s">
        <v>17</v>
      </c>
      <c r="K2246" t="s">
        <v>17</v>
      </c>
      <c r="L2246" t="s">
        <v>6430</v>
      </c>
      <c r="M2246" t="s">
        <v>18</v>
      </c>
      <c r="N2246">
        <v>0</v>
      </c>
    </row>
    <row r="2247" spans="1:14" x14ac:dyDescent="0.25">
      <c r="A2247" t="s">
        <v>88</v>
      </c>
      <c r="B2247" t="s">
        <v>2306</v>
      </c>
      <c r="C2247">
        <v>7000</v>
      </c>
      <c r="D2247" t="s">
        <v>24</v>
      </c>
      <c r="E2247">
        <v>0</v>
      </c>
      <c r="F2247">
        <v>0</v>
      </c>
      <c r="G2247">
        <v>7000</v>
      </c>
      <c r="H2247" t="s">
        <v>24</v>
      </c>
      <c r="I2247" t="s">
        <v>6429</v>
      </c>
      <c r="J2247" t="s">
        <v>17</v>
      </c>
      <c r="K2247" t="s">
        <v>17</v>
      </c>
      <c r="L2247" t="s">
        <v>7324</v>
      </c>
      <c r="M2247" t="s">
        <v>18</v>
      </c>
      <c r="N2247">
        <v>0</v>
      </c>
    </row>
    <row r="2248" spans="1:14" x14ac:dyDescent="0.25">
      <c r="A2248" t="s">
        <v>88</v>
      </c>
      <c r="B2248" t="s">
        <v>2329</v>
      </c>
      <c r="C2248">
        <v>10000</v>
      </c>
      <c r="D2248" t="s">
        <v>24</v>
      </c>
      <c r="E2248">
        <v>0</v>
      </c>
      <c r="F2248">
        <v>0</v>
      </c>
      <c r="G2248">
        <v>10000</v>
      </c>
      <c r="H2248" t="s">
        <v>24</v>
      </c>
      <c r="I2248" t="s">
        <v>7327</v>
      </c>
      <c r="J2248" t="s">
        <v>17</v>
      </c>
      <c r="K2248" t="s">
        <v>17</v>
      </c>
      <c r="L2248" t="s">
        <v>7328</v>
      </c>
      <c r="M2248" t="s">
        <v>18</v>
      </c>
      <c r="N2248">
        <v>0</v>
      </c>
    </row>
    <row r="2249" spans="1:14" x14ac:dyDescent="0.25">
      <c r="A2249" t="s">
        <v>88</v>
      </c>
      <c r="B2249" t="s">
        <v>278</v>
      </c>
      <c r="C2249">
        <v>4000</v>
      </c>
      <c r="D2249" t="s">
        <v>24</v>
      </c>
      <c r="E2249">
        <v>0</v>
      </c>
      <c r="F2249">
        <v>0</v>
      </c>
      <c r="G2249">
        <v>4000</v>
      </c>
      <c r="H2249" t="s">
        <v>24</v>
      </c>
      <c r="I2249" t="s">
        <v>7329</v>
      </c>
      <c r="J2249" t="s">
        <v>17</v>
      </c>
      <c r="K2249" t="s">
        <v>17</v>
      </c>
      <c r="L2249" t="s">
        <v>7330</v>
      </c>
      <c r="M2249" t="s">
        <v>18</v>
      </c>
      <c r="N2249">
        <v>0</v>
      </c>
    </row>
    <row r="2250" spans="1:14" x14ac:dyDescent="0.25">
      <c r="A2250" t="s">
        <v>88</v>
      </c>
      <c r="B2250" t="s">
        <v>2355</v>
      </c>
      <c r="C2250">
        <v>75000</v>
      </c>
      <c r="D2250" t="s">
        <v>24</v>
      </c>
      <c r="E2250">
        <v>0</v>
      </c>
      <c r="F2250">
        <v>0</v>
      </c>
      <c r="G2250">
        <v>75000</v>
      </c>
      <c r="H2250" t="s">
        <v>24</v>
      </c>
      <c r="I2250" t="s">
        <v>7331</v>
      </c>
      <c r="J2250" t="s">
        <v>17</v>
      </c>
      <c r="K2250" t="s">
        <v>17</v>
      </c>
      <c r="L2250" t="s">
        <v>7332</v>
      </c>
      <c r="M2250" t="s">
        <v>18</v>
      </c>
      <c r="N2250">
        <v>0</v>
      </c>
    </row>
    <row r="2251" spans="1:14" x14ac:dyDescent="0.25">
      <c r="A2251" t="s">
        <v>88</v>
      </c>
      <c r="B2251" t="s">
        <v>2358</v>
      </c>
      <c r="C2251">
        <v>1000</v>
      </c>
      <c r="D2251" t="s">
        <v>24</v>
      </c>
      <c r="E2251">
        <v>0</v>
      </c>
      <c r="F2251">
        <v>5000</v>
      </c>
      <c r="G2251">
        <v>6000</v>
      </c>
      <c r="H2251" t="s">
        <v>24</v>
      </c>
      <c r="I2251" t="s">
        <v>6431</v>
      </c>
      <c r="J2251" t="s">
        <v>17</v>
      </c>
      <c r="K2251" t="s">
        <v>7333</v>
      </c>
      <c r="L2251" t="s">
        <v>6432</v>
      </c>
      <c r="M2251" t="s">
        <v>18</v>
      </c>
      <c r="N2251">
        <v>0</v>
      </c>
    </row>
    <row r="2252" spans="1:14" x14ac:dyDescent="0.25">
      <c r="A2252" t="s">
        <v>88</v>
      </c>
      <c r="B2252" t="s">
        <v>2364</v>
      </c>
      <c r="C2252">
        <v>7000</v>
      </c>
      <c r="D2252" t="s">
        <v>24</v>
      </c>
      <c r="E2252">
        <v>0</v>
      </c>
      <c r="F2252">
        <v>0</v>
      </c>
      <c r="G2252">
        <v>7000</v>
      </c>
      <c r="H2252" t="s">
        <v>24</v>
      </c>
      <c r="I2252" t="s">
        <v>7334</v>
      </c>
      <c r="J2252" t="s">
        <v>17</v>
      </c>
      <c r="K2252" t="s">
        <v>17</v>
      </c>
      <c r="L2252" t="s">
        <v>7335</v>
      </c>
      <c r="M2252" t="s">
        <v>18</v>
      </c>
      <c r="N2252">
        <v>0</v>
      </c>
    </row>
    <row r="2253" spans="1:14" x14ac:dyDescent="0.25">
      <c r="A2253" t="s">
        <v>88</v>
      </c>
      <c r="B2253" t="s">
        <v>2370</v>
      </c>
      <c r="C2253">
        <v>24000</v>
      </c>
      <c r="D2253" t="s">
        <v>24</v>
      </c>
      <c r="E2253">
        <v>0</v>
      </c>
      <c r="F2253">
        <v>0</v>
      </c>
      <c r="G2253">
        <v>24000</v>
      </c>
      <c r="H2253" t="s">
        <v>24</v>
      </c>
      <c r="I2253" t="s">
        <v>6433</v>
      </c>
      <c r="J2253" t="s">
        <v>17</v>
      </c>
      <c r="K2253" t="s">
        <v>17</v>
      </c>
      <c r="L2253" t="s">
        <v>6435</v>
      </c>
      <c r="M2253" t="s">
        <v>18</v>
      </c>
      <c r="N2253">
        <v>0</v>
      </c>
    </row>
    <row r="2254" spans="1:14" x14ac:dyDescent="0.25">
      <c r="A2254" t="s">
        <v>88</v>
      </c>
      <c r="B2254" t="s">
        <v>2381</v>
      </c>
      <c r="C2254">
        <v>100000</v>
      </c>
      <c r="D2254" t="s">
        <v>24</v>
      </c>
      <c r="E2254">
        <v>0</v>
      </c>
      <c r="F2254">
        <v>0</v>
      </c>
      <c r="G2254">
        <v>100000</v>
      </c>
      <c r="H2254" t="s">
        <v>24</v>
      </c>
      <c r="I2254" t="s">
        <v>6434</v>
      </c>
      <c r="J2254" t="s">
        <v>17</v>
      </c>
      <c r="K2254" t="s">
        <v>17</v>
      </c>
      <c r="L2254" t="s">
        <v>7336</v>
      </c>
      <c r="M2254" t="s">
        <v>18</v>
      </c>
      <c r="N2254">
        <v>0</v>
      </c>
    </row>
    <row r="2255" spans="1:14" x14ac:dyDescent="0.25">
      <c r="A2255" t="s">
        <v>88</v>
      </c>
      <c r="B2255" t="s">
        <v>2393</v>
      </c>
      <c r="C2255">
        <v>125000</v>
      </c>
      <c r="D2255" t="s">
        <v>24</v>
      </c>
      <c r="E2255">
        <v>0</v>
      </c>
      <c r="F2255">
        <v>0</v>
      </c>
      <c r="G2255">
        <v>125000</v>
      </c>
      <c r="H2255" t="s">
        <v>24</v>
      </c>
      <c r="I2255" t="s">
        <v>7339</v>
      </c>
      <c r="J2255" t="s">
        <v>17</v>
      </c>
      <c r="K2255" t="s">
        <v>17</v>
      </c>
      <c r="L2255" t="s">
        <v>7340</v>
      </c>
      <c r="M2255" t="s">
        <v>18</v>
      </c>
      <c r="N2255">
        <v>0</v>
      </c>
    </row>
    <row r="2256" spans="1:14" x14ac:dyDescent="0.25">
      <c r="A2256" t="s">
        <v>88</v>
      </c>
      <c r="B2256" t="s">
        <v>2394</v>
      </c>
      <c r="C2256">
        <v>50000</v>
      </c>
      <c r="D2256" t="s">
        <v>24</v>
      </c>
      <c r="E2256">
        <v>0</v>
      </c>
      <c r="F2256">
        <v>0</v>
      </c>
      <c r="G2256">
        <v>50000</v>
      </c>
      <c r="H2256" t="s">
        <v>24</v>
      </c>
      <c r="I2256" t="s">
        <v>7341</v>
      </c>
      <c r="J2256" t="s">
        <v>17</v>
      </c>
      <c r="K2256" t="s">
        <v>17</v>
      </c>
      <c r="L2256" t="s">
        <v>7342</v>
      </c>
      <c r="M2256" t="s">
        <v>18</v>
      </c>
      <c r="N2256">
        <v>0</v>
      </c>
    </row>
    <row r="2257" spans="1:14" x14ac:dyDescent="0.25">
      <c r="A2257" t="s">
        <v>88</v>
      </c>
      <c r="B2257" t="s">
        <v>2398</v>
      </c>
      <c r="C2257">
        <v>10000</v>
      </c>
      <c r="D2257" t="s">
        <v>24</v>
      </c>
      <c r="E2257">
        <v>0</v>
      </c>
      <c r="F2257">
        <v>0</v>
      </c>
      <c r="G2257">
        <v>10000</v>
      </c>
      <c r="H2257" t="s">
        <v>24</v>
      </c>
      <c r="I2257" t="s">
        <v>7343</v>
      </c>
      <c r="J2257" t="s">
        <v>17</v>
      </c>
      <c r="K2257" t="s">
        <v>17</v>
      </c>
      <c r="L2257" t="s">
        <v>6436</v>
      </c>
      <c r="M2257" t="s">
        <v>18</v>
      </c>
      <c r="N2257">
        <v>0</v>
      </c>
    </row>
    <row r="2258" spans="1:14" x14ac:dyDescent="0.25">
      <c r="A2258" t="s">
        <v>88</v>
      </c>
      <c r="B2258" t="s">
        <v>2401</v>
      </c>
      <c r="C2258">
        <v>60</v>
      </c>
      <c r="D2258" t="s">
        <v>24</v>
      </c>
      <c r="E2258">
        <v>0</v>
      </c>
      <c r="F2258">
        <v>0</v>
      </c>
      <c r="G2258">
        <v>60</v>
      </c>
      <c r="H2258" t="s">
        <v>24</v>
      </c>
      <c r="I2258" t="s">
        <v>6438</v>
      </c>
      <c r="J2258" t="s">
        <v>17</v>
      </c>
      <c r="K2258" t="s">
        <v>17</v>
      </c>
      <c r="L2258" t="s">
        <v>6437</v>
      </c>
      <c r="M2258" t="s">
        <v>18</v>
      </c>
      <c r="N2258">
        <v>0</v>
      </c>
    </row>
    <row r="2259" spans="1:14" x14ac:dyDescent="0.25">
      <c r="A2259" t="s">
        <v>88</v>
      </c>
      <c r="B2259" t="s">
        <v>285</v>
      </c>
      <c r="C2259">
        <v>627.62</v>
      </c>
      <c r="D2259" t="s">
        <v>24</v>
      </c>
      <c r="E2259">
        <v>0</v>
      </c>
      <c r="F2259">
        <v>0</v>
      </c>
      <c r="G2259">
        <v>627.62</v>
      </c>
      <c r="H2259" t="s">
        <v>24</v>
      </c>
      <c r="I2259" t="s">
        <v>5805</v>
      </c>
      <c r="J2259" t="s">
        <v>17</v>
      </c>
      <c r="K2259" t="s">
        <v>17</v>
      </c>
      <c r="L2259" t="s">
        <v>5804</v>
      </c>
      <c r="M2259" t="s">
        <v>18</v>
      </c>
      <c r="N2259">
        <v>0</v>
      </c>
    </row>
    <row r="2260" spans="1:14" x14ac:dyDescent="0.25">
      <c r="A2260" t="s">
        <v>88</v>
      </c>
      <c r="B2260" t="s">
        <v>95</v>
      </c>
      <c r="C2260">
        <v>135000</v>
      </c>
      <c r="D2260" t="s">
        <v>24</v>
      </c>
      <c r="E2260">
        <v>0</v>
      </c>
      <c r="F2260">
        <v>0</v>
      </c>
      <c r="G2260">
        <v>135000</v>
      </c>
      <c r="H2260" t="s">
        <v>24</v>
      </c>
      <c r="I2260" t="s">
        <v>3726</v>
      </c>
      <c r="J2260" t="s">
        <v>17</v>
      </c>
      <c r="K2260" t="s">
        <v>17</v>
      </c>
      <c r="L2260" t="s">
        <v>3725</v>
      </c>
      <c r="M2260" t="s">
        <v>18</v>
      </c>
      <c r="N2260">
        <v>0</v>
      </c>
    </row>
    <row r="2261" spans="1:14" x14ac:dyDescent="0.25">
      <c r="A2261" t="s">
        <v>88</v>
      </c>
      <c r="B2261" t="s">
        <v>2429</v>
      </c>
      <c r="C2261">
        <v>500</v>
      </c>
      <c r="D2261" t="s">
        <v>24</v>
      </c>
      <c r="E2261">
        <v>0</v>
      </c>
      <c r="F2261">
        <v>0</v>
      </c>
      <c r="G2261">
        <v>500</v>
      </c>
      <c r="H2261" t="s">
        <v>24</v>
      </c>
      <c r="I2261" t="s">
        <v>273</v>
      </c>
      <c r="J2261" t="s">
        <v>17</v>
      </c>
      <c r="K2261" t="s">
        <v>17</v>
      </c>
      <c r="L2261" t="s">
        <v>7346</v>
      </c>
      <c r="M2261" t="s">
        <v>18</v>
      </c>
      <c r="N2261">
        <v>0</v>
      </c>
    </row>
    <row r="2262" spans="1:14" x14ac:dyDescent="0.25">
      <c r="A2262" t="s">
        <v>88</v>
      </c>
      <c r="B2262" t="s">
        <v>2468</v>
      </c>
      <c r="C2262">
        <v>47000</v>
      </c>
      <c r="D2262" t="s">
        <v>24</v>
      </c>
      <c r="E2262">
        <v>0</v>
      </c>
      <c r="F2262">
        <v>0</v>
      </c>
      <c r="G2262">
        <v>47000</v>
      </c>
      <c r="H2262" t="s">
        <v>24</v>
      </c>
      <c r="I2262" t="s">
        <v>7347</v>
      </c>
      <c r="J2262" t="s">
        <v>17</v>
      </c>
      <c r="K2262" t="s">
        <v>17</v>
      </c>
      <c r="L2262" t="s">
        <v>7348</v>
      </c>
      <c r="M2262" t="s">
        <v>18</v>
      </c>
      <c r="N2262">
        <v>0</v>
      </c>
    </row>
    <row r="2263" spans="1:14" x14ac:dyDescent="0.25">
      <c r="A2263" t="s">
        <v>88</v>
      </c>
      <c r="B2263" t="s">
        <v>5066</v>
      </c>
      <c r="C2263">
        <v>4400</v>
      </c>
      <c r="D2263" t="s">
        <v>24</v>
      </c>
      <c r="E2263">
        <v>0</v>
      </c>
      <c r="F2263">
        <v>0</v>
      </c>
      <c r="G2263">
        <v>4400</v>
      </c>
      <c r="H2263" t="s">
        <v>24</v>
      </c>
      <c r="I2263" t="s">
        <v>7349</v>
      </c>
      <c r="J2263" t="s">
        <v>17</v>
      </c>
      <c r="K2263" t="s">
        <v>17</v>
      </c>
      <c r="L2263" t="s">
        <v>7350</v>
      </c>
      <c r="M2263" t="s">
        <v>18</v>
      </c>
      <c r="N2263">
        <v>0</v>
      </c>
    </row>
    <row r="2264" spans="1:14" x14ac:dyDescent="0.25">
      <c r="A2264" t="s">
        <v>88</v>
      </c>
      <c r="B2264" t="s">
        <v>230</v>
      </c>
      <c r="C2264">
        <v>20000</v>
      </c>
      <c r="D2264" t="s">
        <v>24</v>
      </c>
      <c r="E2264">
        <v>0</v>
      </c>
      <c r="F2264">
        <v>0</v>
      </c>
      <c r="G2264">
        <v>20000</v>
      </c>
      <c r="H2264" t="s">
        <v>24</v>
      </c>
      <c r="I2264" t="s">
        <v>7351</v>
      </c>
      <c r="J2264" t="s">
        <v>17</v>
      </c>
      <c r="K2264" t="s">
        <v>17</v>
      </c>
      <c r="L2264" t="s">
        <v>7352</v>
      </c>
      <c r="M2264" t="s">
        <v>18</v>
      </c>
      <c r="N2264">
        <v>0</v>
      </c>
    </row>
    <row r="2265" spans="1:14" x14ac:dyDescent="0.25">
      <c r="A2265" t="s">
        <v>88</v>
      </c>
      <c r="B2265" t="s">
        <v>393</v>
      </c>
      <c r="C2265">
        <v>67524</v>
      </c>
      <c r="D2265" t="s">
        <v>24</v>
      </c>
      <c r="E2265">
        <v>0</v>
      </c>
      <c r="F2265">
        <v>0</v>
      </c>
      <c r="G2265">
        <v>67524</v>
      </c>
      <c r="H2265" t="s">
        <v>24</v>
      </c>
      <c r="I2265" t="s">
        <v>5628</v>
      </c>
      <c r="J2265" t="s">
        <v>17</v>
      </c>
      <c r="K2265" t="s">
        <v>17</v>
      </c>
      <c r="L2265" t="s">
        <v>7353</v>
      </c>
      <c r="M2265" t="s">
        <v>18</v>
      </c>
      <c r="N2265">
        <v>0</v>
      </c>
    </row>
    <row r="2266" spans="1:14" x14ac:dyDescent="0.25">
      <c r="A2266" t="s">
        <v>88</v>
      </c>
      <c r="B2266" t="s">
        <v>6790</v>
      </c>
      <c r="C2266">
        <v>50000</v>
      </c>
      <c r="D2266" t="s">
        <v>24</v>
      </c>
      <c r="E2266">
        <v>0</v>
      </c>
      <c r="F2266">
        <v>0</v>
      </c>
      <c r="G2266">
        <v>50000</v>
      </c>
      <c r="H2266" t="s">
        <v>24</v>
      </c>
      <c r="I2266" t="s">
        <v>7354</v>
      </c>
      <c r="J2266" t="s">
        <v>17</v>
      </c>
      <c r="K2266" t="s">
        <v>17</v>
      </c>
      <c r="L2266" t="s">
        <v>5629</v>
      </c>
      <c r="M2266" t="s">
        <v>18</v>
      </c>
      <c r="N2266">
        <v>0</v>
      </c>
    </row>
    <row r="2267" spans="1:14" x14ac:dyDescent="0.25">
      <c r="A2267" t="s">
        <v>88</v>
      </c>
      <c r="B2267" t="s">
        <v>246</v>
      </c>
      <c r="C2267">
        <v>82000</v>
      </c>
      <c r="D2267" t="s">
        <v>24</v>
      </c>
      <c r="E2267">
        <v>0</v>
      </c>
      <c r="F2267">
        <v>5000</v>
      </c>
      <c r="G2267">
        <v>87000</v>
      </c>
      <c r="H2267" t="s">
        <v>24</v>
      </c>
      <c r="I2267" t="s">
        <v>5630</v>
      </c>
      <c r="J2267" t="s">
        <v>17</v>
      </c>
      <c r="K2267" t="s">
        <v>5631</v>
      </c>
      <c r="L2267" t="s">
        <v>5632</v>
      </c>
      <c r="M2267" t="s">
        <v>18</v>
      </c>
      <c r="N2267">
        <v>0</v>
      </c>
    </row>
    <row r="2268" spans="1:14" x14ac:dyDescent="0.25">
      <c r="A2268" t="s">
        <v>88</v>
      </c>
      <c r="B2268" t="s">
        <v>2491</v>
      </c>
      <c r="C2268">
        <v>50000</v>
      </c>
      <c r="D2268" t="s">
        <v>24</v>
      </c>
      <c r="E2268">
        <v>0</v>
      </c>
      <c r="F2268">
        <v>16000</v>
      </c>
      <c r="G2268">
        <v>66000</v>
      </c>
      <c r="H2268" t="s">
        <v>24</v>
      </c>
      <c r="I2268" t="s">
        <v>7355</v>
      </c>
      <c r="J2268" t="s">
        <v>17</v>
      </c>
      <c r="K2268" t="s">
        <v>7357</v>
      </c>
      <c r="L2268" t="s">
        <v>7356</v>
      </c>
      <c r="M2268" t="s">
        <v>18</v>
      </c>
      <c r="N2268">
        <v>0</v>
      </c>
    </row>
    <row r="2269" spans="1:14" x14ac:dyDescent="0.25">
      <c r="A2269" t="s">
        <v>88</v>
      </c>
      <c r="B2269" t="s">
        <v>318</v>
      </c>
      <c r="C2269">
        <v>30000</v>
      </c>
      <c r="D2269" t="s">
        <v>24</v>
      </c>
      <c r="E2269">
        <v>0</v>
      </c>
      <c r="F2269">
        <v>0</v>
      </c>
      <c r="G2269">
        <v>30000</v>
      </c>
      <c r="H2269" t="s">
        <v>24</v>
      </c>
      <c r="I2269" t="s">
        <v>7358</v>
      </c>
      <c r="J2269" t="s">
        <v>17</v>
      </c>
      <c r="K2269" t="s">
        <v>17</v>
      </c>
      <c r="L2269" t="s">
        <v>7359</v>
      </c>
      <c r="M2269" t="s">
        <v>18</v>
      </c>
      <c r="N2269">
        <v>0</v>
      </c>
    </row>
    <row r="2270" spans="1:14" x14ac:dyDescent="0.25">
      <c r="A2270" t="s">
        <v>88</v>
      </c>
      <c r="B2270" t="s">
        <v>2498</v>
      </c>
      <c r="C2270">
        <v>50000</v>
      </c>
      <c r="D2270" t="s">
        <v>24</v>
      </c>
      <c r="E2270">
        <v>0</v>
      </c>
      <c r="F2270">
        <v>0</v>
      </c>
      <c r="G2270">
        <v>50000</v>
      </c>
      <c r="H2270" t="s">
        <v>24</v>
      </c>
      <c r="I2270" t="s">
        <v>7360</v>
      </c>
      <c r="J2270" t="s">
        <v>17</v>
      </c>
      <c r="K2270" t="s">
        <v>17</v>
      </c>
      <c r="L2270" t="s">
        <v>7361</v>
      </c>
      <c r="M2270" t="s">
        <v>18</v>
      </c>
      <c r="N2270">
        <v>0</v>
      </c>
    </row>
    <row r="2271" spans="1:14" x14ac:dyDescent="0.25">
      <c r="A2271" t="s">
        <v>88</v>
      </c>
      <c r="B2271" t="s">
        <v>2500</v>
      </c>
      <c r="C2271">
        <v>59940.81</v>
      </c>
      <c r="D2271" t="s">
        <v>24</v>
      </c>
      <c r="E2271">
        <v>0</v>
      </c>
      <c r="F2271">
        <v>0</v>
      </c>
      <c r="G2271">
        <v>59940.81</v>
      </c>
      <c r="H2271" t="s">
        <v>24</v>
      </c>
      <c r="I2271" t="s">
        <v>7362</v>
      </c>
      <c r="J2271" t="s">
        <v>17</v>
      </c>
      <c r="K2271" t="s">
        <v>17</v>
      </c>
      <c r="L2271" t="s">
        <v>7363</v>
      </c>
      <c r="M2271" t="s">
        <v>18</v>
      </c>
      <c r="N2271">
        <v>0</v>
      </c>
    </row>
    <row r="2272" spans="1:14" x14ac:dyDescent="0.25">
      <c r="A2272" t="s">
        <v>88</v>
      </c>
      <c r="B2272" t="s">
        <v>348</v>
      </c>
      <c r="C2272">
        <v>25000</v>
      </c>
      <c r="D2272" t="s">
        <v>24</v>
      </c>
      <c r="E2272">
        <v>0</v>
      </c>
      <c r="F2272">
        <v>0</v>
      </c>
      <c r="G2272">
        <v>25000</v>
      </c>
      <c r="H2272" t="s">
        <v>24</v>
      </c>
      <c r="I2272" t="s">
        <v>7364</v>
      </c>
      <c r="J2272" t="s">
        <v>17</v>
      </c>
      <c r="K2272" t="s">
        <v>17</v>
      </c>
      <c r="L2272" t="s">
        <v>7365</v>
      </c>
      <c r="M2272" t="s">
        <v>18</v>
      </c>
      <c r="N2272">
        <v>0</v>
      </c>
    </row>
    <row r="2273" spans="1:14" x14ac:dyDescent="0.25">
      <c r="A2273" t="s">
        <v>88</v>
      </c>
      <c r="B2273" t="s">
        <v>2512</v>
      </c>
      <c r="C2273">
        <v>500</v>
      </c>
      <c r="D2273" t="s">
        <v>24</v>
      </c>
      <c r="E2273">
        <v>0</v>
      </c>
      <c r="F2273">
        <v>0</v>
      </c>
      <c r="G2273">
        <v>500</v>
      </c>
      <c r="H2273" t="s">
        <v>24</v>
      </c>
      <c r="I2273" t="s">
        <v>7366</v>
      </c>
      <c r="J2273" t="s">
        <v>17</v>
      </c>
      <c r="K2273" t="s">
        <v>17</v>
      </c>
      <c r="L2273" t="s">
        <v>7367</v>
      </c>
      <c r="M2273" t="s">
        <v>18</v>
      </c>
      <c r="N2273">
        <v>0</v>
      </c>
    </row>
    <row r="2274" spans="1:14" x14ac:dyDescent="0.25">
      <c r="A2274" t="s">
        <v>88</v>
      </c>
      <c r="B2274" t="s">
        <v>2530</v>
      </c>
      <c r="C2274">
        <v>5000</v>
      </c>
      <c r="D2274" t="s">
        <v>24</v>
      </c>
      <c r="E2274">
        <v>0</v>
      </c>
      <c r="F2274">
        <v>0</v>
      </c>
      <c r="G2274">
        <v>5000</v>
      </c>
      <c r="H2274" t="s">
        <v>24</v>
      </c>
      <c r="I2274" t="s">
        <v>7368</v>
      </c>
      <c r="J2274" t="s">
        <v>17</v>
      </c>
      <c r="K2274" t="s">
        <v>17</v>
      </c>
      <c r="L2274" t="s">
        <v>7369</v>
      </c>
      <c r="M2274" t="s">
        <v>18</v>
      </c>
      <c r="N2274">
        <v>0</v>
      </c>
    </row>
    <row r="2275" spans="1:14" x14ac:dyDescent="0.25">
      <c r="A2275" t="s">
        <v>88</v>
      </c>
      <c r="B2275" t="s">
        <v>2536</v>
      </c>
      <c r="C2275">
        <v>30000</v>
      </c>
      <c r="D2275" t="s">
        <v>24</v>
      </c>
      <c r="E2275">
        <v>0</v>
      </c>
      <c r="F2275">
        <v>0</v>
      </c>
      <c r="G2275">
        <v>30000</v>
      </c>
      <c r="H2275" t="s">
        <v>24</v>
      </c>
      <c r="I2275" t="s">
        <v>7370</v>
      </c>
      <c r="J2275" t="s">
        <v>17</v>
      </c>
      <c r="K2275" t="s">
        <v>17</v>
      </c>
      <c r="L2275" t="s">
        <v>7371</v>
      </c>
      <c r="M2275" t="s">
        <v>18</v>
      </c>
      <c r="N2275">
        <v>0</v>
      </c>
    </row>
    <row r="2276" spans="1:14" x14ac:dyDescent="0.25">
      <c r="A2276" t="s">
        <v>88</v>
      </c>
      <c r="B2276" t="s">
        <v>36</v>
      </c>
      <c r="C2276">
        <v>60000</v>
      </c>
      <c r="D2276" t="s">
        <v>24</v>
      </c>
      <c r="E2276">
        <v>0</v>
      </c>
      <c r="F2276">
        <v>0</v>
      </c>
      <c r="G2276">
        <v>60000</v>
      </c>
      <c r="H2276" t="s">
        <v>24</v>
      </c>
      <c r="I2276" t="s">
        <v>7372</v>
      </c>
      <c r="J2276" t="s">
        <v>17</v>
      </c>
      <c r="K2276" t="s">
        <v>17</v>
      </c>
      <c r="L2276" t="s">
        <v>7373</v>
      </c>
      <c r="M2276" t="s">
        <v>18</v>
      </c>
      <c r="N2276">
        <v>0</v>
      </c>
    </row>
    <row r="2277" spans="1:14" x14ac:dyDescent="0.25">
      <c r="A2277" t="s">
        <v>88</v>
      </c>
      <c r="B2277" t="s">
        <v>2556</v>
      </c>
      <c r="C2277">
        <v>200000</v>
      </c>
      <c r="D2277" t="s">
        <v>24</v>
      </c>
      <c r="E2277">
        <v>0</v>
      </c>
      <c r="F2277">
        <v>0</v>
      </c>
      <c r="G2277">
        <v>200000</v>
      </c>
      <c r="H2277" t="s">
        <v>24</v>
      </c>
      <c r="I2277" t="s">
        <v>7374</v>
      </c>
      <c r="J2277" t="s">
        <v>17</v>
      </c>
      <c r="K2277" t="s">
        <v>17</v>
      </c>
      <c r="L2277" t="s">
        <v>7375</v>
      </c>
      <c r="M2277" t="s">
        <v>18</v>
      </c>
      <c r="N2277">
        <v>0</v>
      </c>
    </row>
    <row r="2278" spans="1:14" x14ac:dyDescent="0.25">
      <c r="A2278" t="s">
        <v>88</v>
      </c>
      <c r="B2278" t="s">
        <v>2568</v>
      </c>
      <c r="C2278">
        <v>199600</v>
      </c>
      <c r="D2278" t="s">
        <v>24</v>
      </c>
      <c r="E2278">
        <v>0</v>
      </c>
      <c r="F2278">
        <v>0</v>
      </c>
      <c r="G2278">
        <v>199600</v>
      </c>
      <c r="H2278" t="s">
        <v>24</v>
      </c>
      <c r="I2278" t="s">
        <v>7376</v>
      </c>
      <c r="J2278" t="s">
        <v>17</v>
      </c>
      <c r="K2278" t="s">
        <v>17</v>
      </c>
      <c r="L2278" t="s">
        <v>7377</v>
      </c>
      <c r="M2278" t="s">
        <v>18</v>
      </c>
      <c r="N2278">
        <v>0</v>
      </c>
    </row>
    <row r="2279" spans="1:14" x14ac:dyDescent="0.25">
      <c r="A2279" t="s">
        <v>88</v>
      </c>
      <c r="B2279" t="s">
        <v>2571</v>
      </c>
      <c r="C2279">
        <v>343300</v>
      </c>
      <c r="D2279" t="s">
        <v>24</v>
      </c>
      <c r="E2279">
        <v>0</v>
      </c>
      <c r="F2279">
        <v>35000</v>
      </c>
      <c r="G2279">
        <v>378300</v>
      </c>
      <c r="H2279" t="s">
        <v>24</v>
      </c>
      <c r="I2279" t="s">
        <v>7379</v>
      </c>
      <c r="J2279" t="s">
        <v>17</v>
      </c>
      <c r="K2279" t="s">
        <v>7380</v>
      </c>
      <c r="L2279" t="s">
        <v>7378</v>
      </c>
      <c r="M2279" t="s">
        <v>18</v>
      </c>
      <c r="N2279">
        <v>0</v>
      </c>
    </row>
    <row r="2280" spans="1:14" x14ac:dyDescent="0.25">
      <c r="A2280" t="s">
        <v>88</v>
      </c>
      <c r="B2280" t="s">
        <v>379</v>
      </c>
      <c r="C2280">
        <v>100000</v>
      </c>
      <c r="D2280" t="s">
        <v>24</v>
      </c>
      <c r="E2280">
        <v>0</v>
      </c>
      <c r="F2280">
        <v>0</v>
      </c>
      <c r="G2280">
        <v>100000</v>
      </c>
      <c r="H2280" t="s">
        <v>24</v>
      </c>
      <c r="I2280" t="s">
        <v>9051</v>
      </c>
      <c r="J2280" t="s">
        <v>17</v>
      </c>
      <c r="K2280" t="s">
        <v>17</v>
      </c>
      <c r="L2280" t="s">
        <v>9052</v>
      </c>
      <c r="M2280" t="s">
        <v>18</v>
      </c>
      <c r="N2280">
        <v>0</v>
      </c>
    </row>
    <row r="2281" spans="1:14" x14ac:dyDescent="0.25">
      <c r="A2281" t="s">
        <v>88</v>
      </c>
      <c r="B2281" t="s">
        <v>212</v>
      </c>
      <c r="C2281">
        <v>200000</v>
      </c>
      <c r="D2281" t="s">
        <v>24</v>
      </c>
      <c r="E2281">
        <v>0</v>
      </c>
      <c r="F2281">
        <v>0</v>
      </c>
      <c r="G2281">
        <v>200000</v>
      </c>
      <c r="H2281" t="s">
        <v>24</v>
      </c>
      <c r="I2281" t="s">
        <v>9053</v>
      </c>
      <c r="J2281" t="s">
        <v>17</v>
      </c>
      <c r="K2281" t="s">
        <v>17</v>
      </c>
      <c r="L2281" t="s">
        <v>9054</v>
      </c>
      <c r="M2281" t="s">
        <v>18</v>
      </c>
      <c r="N2281">
        <v>0</v>
      </c>
    </row>
    <row r="2282" spans="1:14" x14ac:dyDescent="0.25">
      <c r="A2282" t="s">
        <v>88</v>
      </c>
      <c r="B2282" t="s">
        <v>2581</v>
      </c>
      <c r="C2282">
        <v>174300</v>
      </c>
      <c r="D2282" t="s">
        <v>24</v>
      </c>
      <c r="E2282">
        <v>0</v>
      </c>
      <c r="F2282">
        <v>0</v>
      </c>
      <c r="G2282">
        <v>174300</v>
      </c>
      <c r="H2282" t="s">
        <v>24</v>
      </c>
      <c r="I2282" t="s">
        <v>9055</v>
      </c>
      <c r="J2282" t="s">
        <v>17</v>
      </c>
      <c r="K2282" t="s">
        <v>17</v>
      </c>
      <c r="L2282" t="s">
        <v>9056</v>
      </c>
      <c r="M2282" t="s">
        <v>18</v>
      </c>
      <c r="N2282">
        <v>0</v>
      </c>
    </row>
    <row r="2283" spans="1:14" x14ac:dyDescent="0.25">
      <c r="A2283" t="s">
        <v>88</v>
      </c>
      <c r="B2283" t="s">
        <v>2589</v>
      </c>
      <c r="C2283">
        <v>74000</v>
      </c>
      <c r="D2283" t="s">
        <v>24</v>
      </c>
      <c r="E2283">
        <v>0</v>
      </c>
      <c r="F2283">
        <v>0</v>
      </c>
      <c r="G2283">
        <v>74000</v>
      </c>
      <c r="H2283" t="s">
        <v>24</v>
      </c>
      <c r="I2283" t="s">
        <v>9057</v>
      </c>
      <c r="J2283" t="s">
        <v>17</v>
      </c>
      <c r="K2283" t="s">
        <v>17</v>
      </c>
      <c r="L2283" t="s">
        <v>9058</v>
      </c>
      <c r="M2283" t="s">
        <v>18</v>
      </c>
      <c r="N2283">
        <v>0</v>
      </c>
    </row>
    <row r="2284" spans="1:14" x14ac:dyDescent="0.25">
      <c r="A2284" t="s">
        <v>88</v>
      </c>
      <c r="B2284" t="s">
        <v>2595</v>
      </c>
      <c r="C2284">
        <v>500</v>
      </c>
      <c r="D2284" t="s">
        <v>24</v>
      </c>
      <c r="E2284">
        <v>0</v>
      </c>
      <c r="F2284">
        <v>0</v>
      </c>
      <c r="G2284">
        <v>500</v>
      </c>
      <c r="H2284" t="s">
        <v>24</v>
      </c>
      <c r="I2284" t="s">
        <v>9059</v>
      </c>
      <c r="J2284" t="s">
        <v>17</v>
      </c>
      <c r="K2284" t="s">
        <v>17</v>
      </c>
      <c r="L2284" t="s">
        <v>9060</v>
      </c>
      <c r="M2284" t="s">
        <v>18</v>
      </c>
      <c r="N2284">
        <v>0</v>
      </c>
    </row>
    <row r="2285" spans="1:14" x14ac:dyDescent="0.25">
      <c r="A2285" t="s">
        <v>88</v>
      </c>
      <c r="B2285" t="s">
        <v>115</v>
      </c>
      <c r="C2285">
        <v>247290</v>
      </c>
      <c r="D2285" t="s">
        <v>24</v>
      </c>
      <c r="E2285">
        <v>0</v>
      </c>
      <c r="F2285">
        <v>0</v>
      </c>
      <c r="G2285">
        <v>247290</v>
      </c>
      <c r="H2285" t="s">
        <v>24</v>
      </c>
      <c r="I2285" t="s">
        <v>9061</v>
      </c>
      <c r="J2285" t="s">
        <v>17</v>
      </c>
      <c r="K2285" t="s">
        <v>17</v>
      </c>
      <c r="L2285" t="s">
        <v>9062</v>
      </c>
      <c r="M2285" t="s">
        <v>18</v>
      </c>
      <c r="N2285">
        <v>0</v>
      </c>
    </row>
    <row r="2286" spans="1:14" x14ac:dyDescent="0.25">
      <c r="A2286" t="s">
        <v>88</v>
      </c>
      <c r="B2286" t="s">
        <v>2620</v>
      </c>
      <c r="C2286">
        <v>279845.71999999997</v>
      </c>
      <c r="D2286" t="s">
        <v>24</v>
      </c>
      <c r="E2286">
        <v>0</v>
      </c>
      <c r="F2286">
        <v>0</v>
      </c>
      <c r="G2286">
        <v>279845.71999999997</v>
      </c>
      <c r="H2286" t="s">
        <v>24</v>
      </c>
      <c r="I2286" t="s">
        <v>9063</v>
      </c>
      <c r="J2286" t="s">
        <v>17</v>
      </c>
      <c r="K2286" t="s">
        <v>17</v>
      </c>
      <c r="L2286" t="s">
        <v>9064</v>
      </c>
      <c r="M2286" t="s">
        <v>18</v>
      </c>
      <c r="N2286">
        <v>0</v>
      </c>
    </row>
    <row r="2287" spans="1:14" x14ac:dyDescent="0.25">
      <c r="A2287" t="s">
        <v>88</v>
      </c>
      <c r="B2287" t="s">
        <v>2626</v>
      </c>
      <c r="C2287">
        <v>25000</v>
      </c>
      <c r="D2287" t="s">
        <v>24</v>
      </c>
      <c r="E2287">
        <v>0</v>
      </c>
      <c r="F2287">
        <v>0</v>
      </c>
      <c r="G2287">
        <v>25000</v>
      </c>
      <c r="H2287" t="s">
        <v>24</v>
      </c>
      <c r="I2287" t="s">
        <v>9065</v>
      </c>
      <c r="J2287" t="s">
        <v>17</v>
      </c>
      <c r="K2287" t="s">
        <v>17</v>
      </c>
      <c r="L2287" t="s">
        <v>9066</v>
      </c>
      <c r="M2287" t="s">
        <v>18</v>
      </c>
      <c r="N2287">
        <v>0</v>
      </c>
    </row>
    <row r="2288" spans="1:14" x14ac:dyDescent="0.25">
      <c r="A2288" t="s">
        <v>88</v>
      </c>
      <c r="B2288" t="s">
        <v>2629</v>
      </c>
      <c r="C2288">
        <v>12000</v>
      </c>
      <c r="D2288" t="s">
        <v>24</v>
      </c>
      <c r="E2288">
        <v>0</v>
      </c>
      <c r="F2288">
        <v>0</v>
      </c>
      <c r="G2288">
        <v>12000</v>
      </c>
      <c r="H2288" t="s">
        <v>24</v>
      </c>
      <c r="I2288" t="s">
        <v>9067</v>
      </c>
      <c r="J2288" t="s">
        <v>17</v>
      </c>
      <c r="K2288" t="s">
        <v>17</v>
      </c>
      <c r="L2288" t="s">
        <v>9068</v>
      </c>
      <c r="M2288" t="s">
        <v>18</v>
      </c>
      <c r="N2288">
        <v>0</v>
      </c>
    </row>
    <row r="2289" spans="1:14" x14ac:dyDescent="0.25">
      <c r="A2289" t="s">
        <v>88</v>
      </c>
      <c r="B2289" t="s">
        <v>2632</v>
      </c>
      <c r="C2289">
        <v>3540</v>
      </c>
      <c r="D2289" t="s">
        <v>24</v>
      </c>
      <c r="E2289">
        <v>0</v>
      </c>
      <c r="F2289">
        <v>0</v>
      </c>
      <c r="G2289">
        <v>3540</v>
      </c>
      <c r="H2289" t="s">
        <v>24</v>
      </c>
      <c r="I2289" t="s">
        <v>9069</v>
      </c>
      <c r="J2289" t="s">
        <v>17</v>
      </c>
      <c r="K2289" t="s">
        <v>17</v>
      </c>
      <c r="L2289" t="s">
        <v>9070</v>
      </c>
      <c r="M2289" t="s">
        <v>18</v>
      </c>
      <c r="N2289">
        <v>0</v>
      </c>
    </row>
    <row r="2290" spans="1:14" x14ac:dyDescent="0.25">
      <c r="A2290" t="s">
        <v>88</v>
      </c>
      <c r="B2290" t="s">
        <v>325</v>
      </c>
      <c r="C2290">
        <v>107000</v>
      </c>
      <c r="D2290" t="s">
        <v>24</v>
      </c>
      <c r="E2290">
        <v>0</v>
      </c>
      <c r="F2290">
        <v>0</v>
      </c>
      <c r="G2290">
        <v>107000</v>
      </c>
      <c r="H2290" t="s">
        <v>24</v>
      </c>
      <c r="I2290" t="s">
        <v>9071</v>
      </c>
      <c r="J2290" t="s">
        <v>17</v>
      </c>
      <c r="K2290" t="s">
        <v>17</v>
      </c>
      <c r="L2290" t="s">
        <v>6439</v>
      </c>
      <c r="M2290" t="s">
        <v>18</v>
      </c>
      <c r="N2290">
        <v>0</v>
      </c>
    </row>
    <row r="2291" spans="1:14" x14ac:dyDescent="0.25">
      <c r="A2291" t="s">
        <v>88</v>
      </c>
      <c r="B2291" t="s">
        <v>2652</v>
      </c>
      <c r="C2291">
        <v>1429</v>
      </c>
      <c r="D2291" t="s">
        <v>24</v>
      </c>
      <c r="E2291">
        <v>0</v>
      </c>
      <c r="F2291">
        <v>0</v>
      </c>
      <c r="G2291">
        <v>1429</v>
      </c>
      <c r="H2291" t="s">
        <v>24</v>
      </c>
      <c r="I2291" t="s">
        <v>9072</v>
      </c>
      <c r="J2291" t="s">
        <v>17</v>
      </c>
      <c r="K2291" t="s">
        <v>17</v>
      </c>
      <c r="L2291" t="s">
        <v>6440</v>
      </c>
      <c r="M2291" t="s">
        <v>18</v>
      </c>
      <c r="N2291">
        <v>0</v>
      </c>
    </row>
    <row r="2292" spans="1:14" x14ac:dyDescent="0.25">
      <c r="A2292" t="s">
        <v>88</v>
      </c>
      <c r="B2292" t="s">
        <v>57</v>
      </c>
      <c r="C2292">
        <v>25000</v>
      </c>
      <c r="D2292" t="s">
        <v>24</v>
      </c>
      <c r="E2292">
        <v>0</v>
      </c>
      <c r="F2292">
        <v>0</v>
      </c>
      <c r="G2292">
        <v>25000</v>
      </c>
      <c r="H2292" t="s">
        <v>24</v>
      </c>
      <c r="I2292" t="s">
        <v>9073</v>
      </c>
      <c r="J2292" t="s">
        <v>17</v>
      </c>
      <c r="K2292" t="s">
        <v>17</v>
      </c>
      <c r="L2292" t="s">
        <v>9074</v>
      </c>
      <c r="M2292" t="s">
        <v>18</v>
      </c>
      <c r="N2292">
        <v>0</v>
      </c>
    </row>
    <row r="2293" spans="1:14" x14ac:dyDescent="0.25">
      <c r="A2293" t="s">
        <v>88</v>
      </c>
      <c r="B2293" t="s">
        <v>2655</v>
      </c>
      <c r="C2293">
        <v>13520</v>
      </c>
      <c r="D2293" t="s">
        <v>24</v>
      </c>
      <c r="E2293">
        <v>0</v>
      </c>
      <c r="F2293">
        <v>0</v>
      </c>
      <c r="G2293">
        <v>13520</v>
      </c>
      <c r="H2293" t="s">
        <v>24</v>
      </c>
      <c r="I2293" t="s">
        <v>9075</v>
      </c>
      <c r="J2293" t="s">
        <v>17</v>
      </c>
      <c r="K2293" t="s">
        <v>17</v>
      </c>
      <c r="L2293" t="s">
        <v>6441</v>
      </c>
      <c r="M2293" t="s">
        <v>18</v>
      </c>
      <c r="N2293">
        <v>0</v>
      </c>
    </row>
    <row r="2294" spans="1:14" x14ac:dyDescent="0.25">
      <c r="A2294" t="s">
        <v>88</v>
      </c>
      <c r="B2294" t="s">
        <v>2658</v>
      </c>
      <c r="C2294">
        <v>435910</v>
      </c>
      <c r="D2294" t="s">
        <v>24</v>
      </c>
      <c r="E2294">
        <v>0</v>
      </c>
      <c r="F2294">
        <v>0</v>
      </c>
      <c r="G2294">
        <v>435910</v>
      </c>
      <c r="H2294" t="s">
        <v>24</v>
      </c>
      <c r="I2294" t="s">
        <v>9076</v>
      </c>
      <c r="J2294" t="s">
        <v>17</v>
      </c>
      <c r="K2294" t="s">
        <v>17</v>
      </c>
      <c r="L2294" t="s">
        <v>9077</v>
      </c>
      <c r="M2294" t="s">
        <v>18</v>
      </c>
      <c r="N2294">
        <v>0</v>
      </c>
    </row>
    <row r="2295" spans="1:14" x14ac:dyDescent="0.25">
      <c r="A2295" t="s">
        <v>88</v>
      </c>
      <c r="B2295" t="s">
        <v>2662</v>
      </c>
      <c r="C2295">
        <v>622000</v>
      </c>
      <c r="D2295" t="s">
        <v>24</v>
      </c>
      <c r="E2295">
        <v>0</v>
      </c>
      <c r="F2295">
        <v>0</v>
      </c>
      <c r="G2295">
        <v>622000</v>
      </c>
      <c r="H2295" t="s">
        <v>24</v>
      </c>
      <c r="I2295" t="s">
        <v>9078</v>
      </c>
      <c r="J2295" t="s">
        <v>17</v>
      </c>
      <c r="K2295" t="s">
        <v>17</v>
      </c>
      <c r="L2295" t="s">
        <v>9079</v>
      </c>
      <c r="M2295" t="s">
        <v>18</v>
      </c>
      <c r="N2295">
        <v>0</v>
      </c>
    </row>
    <row r="2296" spans="1:14" x14ac:dyDescent="0.25">
      <c r="A2296" t="s">
        <v>3575</v>
      </c>
      <c r="B2296" t="s">
        <v>50</v>
      </c>
      <c r="C2296">
        <v>30056381.300000001</v>
      </c>
      <c r="D2296" t="s">
        <v>16</v>
      </c>
      <c r="E2296">
        <v>3215356.92</v>
      </c>
      <c r="F2296">
        <v>0</v>
      </c>
      <c r="G2296">
        <v>33271738.219999999</v>
      </c>
      <c r="H2296" t="s">
        <v>16</v>
      </c>
      <c r="I2296" t="s">
        <v>9080</v>
      </c>
      <c r="J2296" t="s">
        <v>9081</v>
      </c>
      <c r="K2296" t="s">
        <v>17</v>
      </c>
      <c r="L2296" t="s">
        <v>9082</v>
      </c>
      <c r="M2296" t="s">
        <v>18</v>
      </c>
      <c r="N2296">
        <v>0</v>
      </c>
    </row>
    <row r="2297" spans="1:14" x14ac:dyDescent="0.25">
      <c r="A2297" t="s">
        <v>3575</v>
      </c>
      <c r="B2297" t="s">
        <v>152</v>
      </c>
      <c r="C2297">
        <v>2801757.98</v>
      </c>
      <c r="D2297" t="s">
        <v>16</v>
      </c>
      <c r="E2297">
        <v>288200.65999999997</v>
      </c>
      <c r="F2297">
        <v>0</v>
      </c>
      <c r="G2297">
        <v>3089958.64</v>
      </c>
      <c r="H2297" t="s">
        <v>16</v>
      </c>
      <c r="I2297" t="s">
        <v>9083</v>
      </c>
      <c r="J2297" t="s">
        <v>9084</v>
      </c>
      <c r="K2297" t="s">
        <v>17</v>
      </c>
      <c r="L2297" t="s">
        <v>9085</v>
      </c>
      <c r="M2297" t="s">
        <v>18</v>
      </c>
      <c r="N2297">
        <v>0</v>
      </c>
    </row>
    <row r="2298" spans="1:14" x14ac:dyDescent="0.25">
      <c r="A2298" t="s">
        <v>3575</v>
      </c>
      <c r="B2298" t="s">
        <v>27</v>
      </c>
      <c r="C2298">
        <v>886361.95</v>
      </c>
      <c r="D2298" t="s">
        <v>16</v>
      </c>
      <c r="E2298">
        <v>98054.83</v>
      </c>
      <c r="F2298">
        <v>0</v>
      </c>
      <c r="G2298">
        <v>984416.78</v>
      </c>
      <c r="H2298" t="s">
        <v>16</v>
      </c>
      <c r="I2298" t="s">
        <v>9086</v>
      </c>
      <c r="J2298" t="s">
        <v>6442</v>
      </c>
      <c r="K2298" t="s">
        <v>17</v>
      </c>
      <c r="L2298" t="s">
        <v>9087</v>
      </c>
      <c r="M2298" t="s">
        <v>18</v>
      </c>
      <c r="N2298">
        <v>0</v>
      </c>
    </row>
    <row r="2299" spans="1:14" x14ac:dyDescent="0.25">
      <c r="A2299" t="s">
        <v>3585</v>
      </c>
      <c r="B2299" t="s">
        <v>50</v>
      </c>
      <c r="C2299">
        <v>454583.15</v>
      </c>
      <c r="D2299" t="s">
        <v>16</v>
      </c>
      <c r="E2299">
        <v>9347.98</v>
      </c>
      <c r="F2299">
        <v>0</v>
      </c>
      <c r="G2299">
        <v>463931.13</v>
      </c>
      <c r="H2299" t="s">
        <v>16</v>
      </c>
      <c r="I2299" t="s">
        <v>9088</v>
      </c>
      <c r="J2299" t="s">
        <v>6443</v>
      </c>
      <c r="K2299" t="s">
        <v>17</v>
      </c>
      <c r="L2299" t="s">
        <v>9089</v>
      </c>
      <c r="M2299" t="s">
        <v>18</v>
      </c>
      <c r="N2299">
        <v>0</v>
      </c>
    </row>
    <row r="2300" spans="1:14" x14ac:dyDescent="0.25">
      <c r="A2300" t="s">
        <v>3585</v>
      </c>
      <c r="B2300" t="s">
        <v>152</v>
      </c>
      <c r="C2300">
        <v>78.040000000000006</v>
      </c>
      <c r="D2300" t="s">
        <v>16</v>
      </c>
      <c r="E2300">
        <v>0</v>
      </c>
      <c r="F2300">
        <v>0</v>
      </c>
      <c r="G2300">
        <v>78.040000000000006</v>
      </c>
      <c r="H2300" t="s">
        <v>16</v>
      </c>
      <c r="I2300" t="s">
        <v>9090</v>
      </c>
      <c r="J2300" t="s">
        <v>17</v>
      </c>
      <c r="K2300" t="s">
        <v>17</v>
      </c>
      <c r="L2300" t="s">
        <v>9091</v>
      </c>
      <c r="M2300" t="s">
        <v>18</v>
      </c>
      <c r="N2300">
        <v>0</v>
      </c>
    </row>
    <row r="2301" spans="1:14" x14ac:dyDescent="0.25">
      <c r="A2301" t="s">
        <v>3591</v>
      </c>
      <c r="B2301" t="s">
        <v>50</v>
      </c>
      <c r="C2301">
        <v>2022977.37</v>
      </c>
      <c r="D2301" t="s">
        <v>24</v>
      </c>
      <c r="E2301">
        <v>0</v>
      </c>
      <c r="F2301">
        <v>240124.47</v>
      </c>
      <c r="G2301">
        <v>2263101.84</v>
      </c>
      <c r="H2301" t="s">
        <v>24</v>
      </c>
      <c r="I2301" t="s">
        <v>6444</v>
      </c>
      <c r="J2301" t="s">
        <v>17</v>
      </c>
      <c r="K2301" t="s">
        <v>5636</v>
      </c>
      <c r="L2301" t="s">
        <v>5635</v>
      </c>
      <c r="M2301" t="s">
        <v>18</v>
      </c>
      <c r="N2301">
        <v>0</v>
      </c>
    </row>
    <row r="2302" spans="1:14" x14ac:dyDescent="0.25">
      <c r="A2302" t="s">
        <v>3591</v>
      </c>
      <c r="B2302" t="s">
        <v>152</v>
      </c>
      <c r="C2302">
        <v>638</v>
      </c>
      <c r="D2302" t="s">
        <v>24</v>
      </c>
      <c r="E2302">
        <v>0</v>
      </c>
      <c r="F2302">
        <v>0</v>
      </c>
      <c r="G2302">
        <v>638</v>
      </c>
      <c r="H2302" t="s">
        <v>24</v>
      </c>
      <c r="I2302" t="s">
        <v>5637</v>
      </c>
      <c r="J2302" t="s">
        <v>17</v>
      </c>
      <c r="K2302" t="s">
        <v>17</v>
      </c>
      <c r="L2302" t="s">
        <v>3731</v>
      </c>
      <c r="M2302" t="s">
        <v>18</v>
      </c>
      <c r="N2302">
        <v>0</v>
      </c>
    </row>
    <row r="2303" spans="1:14" x14ac:dyDescent="0.25">
      <c r="A2303" t="s">
        <v>3591</v>
      </c>
      <c r="B2303" t="s">
        <v>27</v>
      </c>
      <c r="C2303">
        <v>29205.62</v>
      </c>
      <c r="D2303" t="s">
        <v>24</v>
      </c>
      <c r="E2303">
        <v>0</v>
      </c>
      <c r="F2303">
        <v>0</v>
      </c>
      <c r="G2303">
        <v>29205.62</v>
      </c>
      <c r="H2303" t="s">
        <v>24</v>
      </c>
      <c r="I2303" t="s">
        <v>7382</v>
      </c>
      <c r="J2303" t="s">
        <v>17</v>
      </c>
      <c r="K2303" t="s">
        <v>17</v>
      </c>
      <c r="L2303" t="s">
        <v>7381</v>
      </c>
      <c r="M2303" t="s">
        <v>18</v>
      </c>
      <c r="N2303">
        <v>0</v>
      </c>
    </row>
    <row r="2304" spans="1:14" x14ac:dyDescent="0.25">
      <c r="A2304" t="s">
        <v>3600</v>
      </c>
      <c r="B2304" t="s">
        <v>6270</v>
      </c>
      <c r="C2304">
        <v>25320.75</v>
      </c>
      <c r="D2304" t="s">
        <v>16</v>
      </c>
      <c r="E2304">
        <v>0</v>
      </c>
      <c r="F2304">
        <v>0</v>
      </c>
      <c r="G2304">
        <v>25320.75</v>
      </c>
      <c r="H2304" t="s">
        <v>16</v>
      </c>
      <c r="I2304" t="s">
        <v>5639</v>
      </c>
      <c r="J2304" t="s">
        <v>17</v>
      </c>
      <c r="K2304" t="s">
        <v>17</v>
      </c>
      <c r="L2304" t="s">
        <v>5638</v>
      </c>
      <c r="M2304" t="s">
        <v>18</v>
      </c>
      <c r="N2304">
        <v>0</v>
      </c>
    </row>
    <row r="2305" spans="1:14" x14ac:dyDescent="0.25">
      <c r="A2305" t="s">
        <v>3600</v>
      </c>
      <c r="B2305" t="s">
        <v>6273</v>
      </c>
      <c r="C2305">
        <v>202617.09</v>
      </c>
      <c r="D2305" t="s">
        <v>16</v>
      </c>
      <c r="E2305">
        <v>0</v>
      </c>
      <c r="F2305">
        <v>0</v>
      </c>
      <c r="G2305">
        <v>202617.09</v>
      </c>
      <c r="H2305" t="s">
        <v>16</v>
      </c>
      <c r="I2305" t="s">
        <v>6445</v>
      </c>
      <c r="J2305" t="s">
        <v>17</v>
      </c>
      <c r="K2305" t="s">
        <v>17</v>
      </c>
      <c r="L2305" t="s">
        <v>6446</v>
      </c>
      <c r="M2305" t="s">
        <v>18</v>
      </c>
      <c r="N2305">
        <v>0</v>
      </c>
    </row>
    <row r="2306" spans="1:14" x14ac:dyDescent="0.25">
      <c r="A2306" t="s">
        <v>3600</v>
      </c>
      <c r="B2306" t="s">
        <v>6276</v>
      </c>
      <c r="C2306">
        <v>8</v>
      </c>
      <c r="D2306" t="s">
        <v>16</v>
      </c>
      <c r="E2306">
        <v>0</v>
      </c>
      <c r="F2306">
        <v>0</v>
      </c>
      <c r="G2306">
        <v>8</v>
      </c>
      <c r="H2306" t="s">
        <v>16</v>
      </c>
      <c r="I2306" t="s">
        <v>6447</v>
      </c>
      <c r="J2306" t="s">
        <v>17</v>
      </c>
      <c r="K2306" t="s">
        <v>17</v>
      </c>
      <c r="L2306" t="s">
        <v>5640</v>
      </c>
      <c r="M2306" t="s">
        <v>18</v>
      </c>
      <c r="N2306">
        <v>0</v>
      </c>
    </row>
    <row r="2307" spans="1:14" x14ac:dyDescent="0.25">
      <c r="A2307" t="s">
        <v>3600</v>
      </c>
      <c r="B2307" t="s">
        <v>6279</v>
      </c>
      <c r="C2307">
        <v>77679.360000000001</v>
      </c>
      <c r="D2307" t="s">
        <v>16</v>
      </c>
      <c r="E2307">
        <v>0</v>
      </c>
      <c r="F2307">
        <v>0</v>
      </c>
      <c r="G2307">
        <v>77679.360000000001</v>
      </c>
      <c r="H2307" t="s">
        <v>16</v>
      </c>
      <c r="I2307" t="s">
        <v>5642</v>
      </c>
      <c r="J2307" t="s">
        <v>17</v>
      </c>
      <c r="K2307" t="s">
        <v>17</v>
      </c>
      <c r="L2307" t="s">
        <v>5641</v>
      </c>
      <c r="M2307" t="s">
        <v>18</v>
      </c>
      <c r="N2307">
        <v>0</v>
      </c>
    </row>
    <row r="2308" spans="1:14" x14ac:dyDescent="0.25">
      <c r="A2308" t="s">
        <v>3600</v>
      </c>
      <c r="B2308" t="s">
        <v>6282</v>
      </c>
      <c r="C2308">
        <v>7970.59</v>
      </c>
      <c r="D2308" t="s">
        <v>16</v>
      </c>
      <c r="E2308">
        <v>0</v>
      </c>
      <c r="F2308">
        <v>0</v>
      </c>
      <c r="G2308">
        <v>7970.59</v>
      </c>
      <c r="H2308" t="s">
        <v>16</v>
      </c>
      <c r="I2308" t="s">
        <v>5643</v>
      </c>
      <c r="J2308" t="s">
        <v>17</v>
      </c>
      <c r="K2308" t="s">
        <v>17</v>
      </c>
      <c r="L2308" t="s">
        <v>5645</v>
      </c>
      <c r="M2308" t="s">
        <v>18</v>
      </c>
      <c r="N2308">
        <v>0</v>
      </c>
    </row>
    <row r="2309" spans="1:14" x14ac:dyDescent="0.25">
      <c r="A2309" t="s">
        <v>3600</v>
      </c>
      <c r="B2309" t="s">
        <v>6285</v>
      </c>
      <c r="C2309">
        <v>138856</v>
      </c>
      <c r="D2309" t="s">
        <v>16</v>
      </c>
      <c r="E2309">
        <v>0</v>
      </c>
      <c r="F2309">
        <v>0</v>
      </c>
      <c r="G2309">
        <v>138856</v>
      </c>
      <c r="H2309" t="s">
        <v>16</v>
      </c>
      <c r="I2309" t="s">
        <v>5644</v>
      </c>
      <c r="J2309" t="s">
        <v>17</v>
      </c>
      <c r="K2309" t="s">
        <v>17</v>
      </c>
      <c r="L2309" t="s">
        <v>6448</v>
      </c>
      <c r="M2309" t="s">
        <v>18</v>
      </c>
      <c r="N2309">
        <v>0</v>
      </c>
    </row>
    <row r="2310" spans="1:14" x14ac:dyDescent="0.25">
      <c r="A2310" t="s">
        <v>3600</v>
      </c>
      <c r="B2310" t="s">
        <v>6288</v>
      </c>
      <c r="C2310">
        <v>62.98</v>
      </c>
      <c r="D2310" t="s">
        <v>16</v>
      </c>
      <c r="E2310">
        <v>0</v>
      </c>
      <c r="F2310">
        <v>0</v>
      </c>
      <c r="G2310">
        <v>62.98</v>
      </c>
      <c r="H2310" t="s">
        <v>16</v>
      </c>
      <c r="I2310" t="s">
        <v>6449</v>
      </c>
      <c r="J2310" t="s">
        <v>17</v>
      </c>
      <c r="K2310" t="s">
        <v>17</v>
      </c>
      <c r="L2310" t="s">
        <v>9092</v>
      </c>
      <c r="M2310" t="s">
        <v>18</v>
      </c>
      <c r="N2310">
        <v>0</v>
      </c>
    </row>
    <row r="2311" spans="1:14" x14ac:dyDescent="0.25">
      <c r="A2311" t="s">
        <v>3600</v>
      </c>
      <c r="B2311" t="s">
        <v>6289</v>
      </c>
      <c r="C2311">
        <v>3913.02</v>
      </c>
      <c r="D2311" t="s">
        <v>16</v>
      </c>
      <c r="E2311">
        <v>0</v>
      </c>
      <c r="F2311">
        <v>0</v>
      </c>
      <c r="G2311">
        <v>3913.02</v>
      </c>
      <c r="H2311" t="s">
        <v>16</v>
      </c>
      <c r="I2311" t="s">
        <v>6450</v>
      </c>
      <c r="J2311" t="s">
        <v>17</v>
      </c>
      <c r="K2311" t="s">
        <v>17</v>
      </c>
      <c r="L2311" t="s">
        <v>6451</v>
      </c>
      <c r="M2311" t="s">
        <v>18</v>
      </c>
      <c r="N2311">
        <v>0</v>
      </c>
    </row>
    <row r="2312" spans="1:14" x14ac:dyDescent="0.25">
      <c r="A2312" t="s">
        <v>3600</v>
      </c>
      <c r="B2312" t="s">
        <v>6290</v>
      </c>
      <c r="C2312">
        <v>9500</v>
      </c>
      <c r="D2312" t="s">
        <v>16</v>
      </c>
      <c r="E2312">
        <v>0</v>
      </c>
      <c r="F2312">
        <v>0</v>
      </c>
      <c r="G2312">
        <v>9500</v>
      </c>
      <c r="H2312" t="s">
        <v>16</v>
      </c>
      <c r="I2312" t="s">
        <v>9093</v>
      </c>
      <c r="J2312" t="s">
        <v>17</v>
      </c>
      <c r="K2312" t="s">
        <v>17</v>
      </c>
      <c r="L2312" t="s">
        <v>6452</v>
      </c>
      <c r="M2312" t="s">
        <v>18</v>
      </c>
      <c r="N2312">
        <v>0</v>
      </c>
    </row>
    <row r="2313" spans="1:14" x14ac:dyDescent="0.25">
      <c r="A2313" t="s">
        <v>3600</v>
      </c>
      <c r="B2313" t="s">
        <v>6291</v>
      </c>
      <c r="C2313">
        <v>10851.75</v>
      </c>
      <c r="D2313" t="s">
        <v>16</v>
      </c>
      <c r="E2313">
        <v>0</v>
      </c>
      <c r="F2313">
        <v>0</v>
      </c>
      <c r="G2313">
        <v>10851.75</v>
      </c>
      <c r="H2313" t="s">
        <v>16</v>
      </c>
      <c r="I2313" t="s">
        <v>5745</v>
      </c>
      <c r="J2313" t="s">
        <v>17</v>
      </c>
      <c r="K2313" t="s">
        <v>17</v>
      </c>
      <c r="L2313" t="s">
        <v>9094</v>
      </c>
      <c r="M2313" t="s">
        <v>18</v>
      </c>
      <c r="N2313">
        <v>0</v>
      </c>
    </row>
    <row r="2314" spans="1:14" x14ac:dyDescent="0.25">
      <c r="A2314" t="s">
        <v>3600</v>
      </c>
      <c r="B2314" t="s">
        <v>6292</v>
      </c>
      <c r="C2314">
        <v>149.34</v>
      </c>
      <c r="D2314" t="s">
        <v>16</v>
      </c>
      <c r="E2314">
        <v>0</v>
      </c>
      <c r="F2314">
        <v>0</v>
      </c>
      <c r="G2314">
        <v>149.34</v>
      </c>
      <c r="H2314" t="s">
        <v>16</v>
      </c>
      <c r="I2314" t="s">
        <v>7383</v>
      </c>
      <c r="J2314" t="s">
        <v>17</v>
      </c>
      <c r="K2314" t="s">
        <v>17</v>
      </c>
      <c r="L2314" t="s">
        <v>7384</v>
      </c>
      <c r="M2314" t="s">
        <v>18</v>
      </c>
      <c r="N2314">
        <v>0</v>
      </c>
    </row>
    <row r="2315" spans="1:14" x14ac:dyDescent="0.25">
      <c r="A2315" t="s">
        <v>3600</v>
      </c>
      <c r="B2315" t="s">
        <v>6293</v>
      </c>
      <c r="C2315">
        <v>2017.6</v>
      </c>
      <c r="D2315" t="s">
        <v>16</v>
      </c>
      <c r="E2315">
        <v>0</v>
      </c>
      <c r="F2315">
        <v>0</v>
      </c>
      <c r="G2315">
        <v>2017.6</v>
      </c>
      <c r="H2315" t="s">
        <v>16</v>
      </c>
      <c r="I2315" t="s">
        <v>7386</v>
      </c>
      <c r="J2315" t="s">
        <v>17</v>
      </c>
      <c r="K2315" t="s">
        <v>17</v>
      </c>
      <c r="L2315" t="s">
        <v>7385</v>
      </c>
      <c r="M2315" t="s">
        <v>18</v>
      </c>
      <c r="N2315">
        <v>0</v>
      </c>
    </row>
    <row r="2316" spans="1:14" x14ac:dyDescent="0.25">
      <c r="A2316" t="s">
        <v>3600</v>
      </c>
      <c r="B2316" t="s">
        <v>6294</v>
      </c>
      <c r="C2316">
        <v>800</v>
      </c>
      <c r="D2316" t="s">
        <v>16</v>
      </c>
      <c r="E2316">
        <v>0</v>
      </c>
      <c r="F2316">
        <v>0</v>
      </c>
      <c r="G2316">
        <v>800</v>
      </c>
      <c r="H2316" t="s">
        <v>16</v>
      </c>
      <c r="I2316" t="s">
        <v>7387</v>
      </c>
      <c r="J2316" t="s">
        <v>17</v>
      </c>
      <c r="K2316" t="s">
        <v>17</v>
      </c>
      <c r="L2316" t="s">
        <v>7389</v>
      </c>
      <c r="M2316" t="s">
        <v>18</v>
      </c>
      <c r="N2316">
        <v>0</v>
      </c>
    </row>
    <row r="2317" spans="1:14" x14ac:dyDescent="0.25">
      <c r="A2317" t="s">
        <v>3600</v>
      </c>
      <c r="B2317" t="s">
        <v>6295</v>
      </c>
      <c r="C2317">
        <v>1500</v>
      </c>
      <c r="D2317" t="s">
        <v>16</v>
      </c>
      <c r="E2317">
        <v>0</v>
      </c>
      <c r="F2317">
        <v>0</v>
      </c>
      <c r="G2317">
        <v>1500</v>
      </c>
      <c r="H2317" t="s">
        <v>16</v>
      </c>
      <c r="I2317" t="s">
        <v>7388</v>
      </c>
      <c r="J2317" t="s">
        <v>17</v>
      </c>
      <c r="K2317" t="s">
        <v>17</v>
      </c>
      <c r="L2317" t="s">
        <v>7390</v>
      </c>
      <c r="M2317" t="s">
        <v>18</v>
      </c>
      <c r="N2317">
        <v>0</v>
      </c>
    </row>
    <row r="2318" spans="1:14" x14ac:dyDescent="0.25">
      <c r="A2318" t="s">
        <v>3600</v>
      </c>
      <c r="B2318" t="s">
        <v>6296</v>
      </c>
      <c r="C2318">
        <v>63174.76</v>
      </c>
      <c r="D2318" t="s">
        <v>16</v>
      </c>
      <c r="E2318">
        <v>0</v>
      </c>
      <c r="F2318">
        <v>0</v>
      </c>
      <c r="G2318">
        <v>63174.76</v>
      </c>
      <c r="H2318" t="s">
        <v>16</v>
      </c>
      <c r="I2318" t="s">
        <v>7391</v>
      </c>
      <c r="J2318" t="s">
        <v>17</v>
      </c>
      <c r="K2318" t="s">
        <v>17</v>
      </c>
      <c r="L2318" t="s">
        <v>6454</v>
      </c>
      <c r="M2318" t="s">
        <v>18</v>
      </c>
      <c r="N2318">
        <v>0</v>
      </c>
    </row>
    <row r="2319" spans="1:14" x14ac:dyDescent="0.25">
      <c r="A2319" t="s">
        <v>3600</v>
      </c>
      <c r="B2319" t="s">
        <v>6299</v>
      </c>
      <c r="C2319">
        <v>1283.2</v>
      </c>
      <c r="D2319" t="s">
        <v>16</v>
      </c>
      <c r="E2319">
        <v>0</v>
      </c>
      <c r="F2319">
        <v>0</v>
      </c>
      <c r="G2319">
        <v>1283.2</v>
      </c>
      <c r="H2319" t="s">
        <v>16</v>
      </c>
      <c r="I2319" t="s">
        <v>6456</v>
      </c>
      <c r="J2319" t="s">
        <v>17</v>
      </c>
      <c r="K2319" t="s">
        <v>17</v>
      </c>
      <c r="L2319" t="s">
        <v>6455</v>
      </c>
      <c r="M2319" t="s">
        <v>18</v>
      </c>
      <c r="N2319">
        <v>0</v>
      </c>
    </row>
    <row r="2320" spans="1:14" x14ac:dyDescent="0.25">
      <c r="A2320" t="s">
        <v>3600</v>
      </c>
      <c r="B2320" t="s">
        <v>6300</v>
      </c>
      <c r="C2320">
        <v>9660</v>
      </c>
      <c r="D2320" t="s">
        <v>16</v>
      </c>
      <c r="E2320">
        <v>0</v>
      </c>
      <c r="F2320">
        <v>0</v>
      </c>
      <c r="G2320">
        <v>9660</v>
      </c>
      <c r="H2320" t="s">
        <v>16</v>
      </c>
      <c r="I2320" t="s">
        <v>7392</v>
      </c>
      <c r="J2320" t="s">
        <v>17</v>
      </c>
      <c r="K2320" t="s">
        <v>17</v>
      </c>
      <c r="L2320" t="s">
        <v>7393</v>
      </c>
      <c r="M2320" t="s">
        <v>18</v>
      </c>
      <c r="N2320">
        <v>0</v>
      </c>
    </row>
    <row r="2321" spans="1:14" x14ac:dyDescent="0.25">
      <c r="A2321" t="s">
        <v>3600</v>
      </c>
      <c r="B2321" t="s">
        <v>6301</v>
      </c>
      <c r="C2321">
        <v>3500</v>
      </c>
      <c r="D2321" t="s">
        <v>16</v>
      </c>
      <c r="E2321">
        <v>0</v>
      </c>
      <c r="F2321">
        <v>0</v>
      </c>
      <c r="G2321">
        <v>3500</v>
      </c>
      <c r="H2321" t="s">
        <v>16</v>
      </c>
      <c r="I2321" t="s">
        <v>7395</v>
      </c>
      <c r="J2321" t="s">
        <v>17</v>
      </c>
      <c r="K2321" t="s">
        <v>17</v>
      </c>
      <c r="L2321" t="s">
        <v>7394</v>
      </c>
      <c r="M2321" t="s">
        <v>18</v>
      </c>
      <c r="N2321">
        <v>0</v>
      </c>
    </row>
    <row r="2322" spans="1:14" x14ac:dyDescent="0.25">
      <c r="A2322" t="s">
        <v>3600</v>
      </c>
      <c r="B2322" t="s">
        <v>6302</v>
      </c>
      <c r="C2322">
        <v>43.5</v>
      </c>
      <c r="D2322" t="s">
        <v>16</v>
      </c>
      <c r="E2322">
        <v>0</v>
      </c>
      <c r="F2322">
        <v>0</v>
      </c>
      <c r="G2322">
        <v>43.5</v>
      </c>
      <c r="H2322" t="s">
        <v>16</v>
      </c>
      <c r="I2322" t="s">
        <v>7396</v>
      </c>
      <c r="J2322" t="s">
        <v>17</v>
      </c>
      <c r="K2322" t="s">
        <v>17</v>
      </c>
      <c r="L2322" t="s">
        <v>7398</v>
      </c>
      <c r="M2322" t="s">
        <v>18</v>
      </c>
      <c r="N2322">
        <v>0</v>
      </c>
    </row>
    <row r="2323" spans="1:14" x14ac:dyDescent="0.25">
      <c r="A2323" t="s">
        <v>3600</v>
      </c>
      <c r="B2323" t="s">
        <v>6304</v>
      </c>
      <c r="C2323">
        <v>4550</v>
      </c>
      <c r="D2323" t="s">
        <v>16</v>
      </c>
      <c r="E2323">
        <v>0</v>
      </c>
      <c r="F2323">
        <v>0</v>
      </c>
      <c r="G2323">
        <v>4550</v>
      </c>
      <c r="H2323" t="s">
        <v>16</v>
      </c>
      <c r="I2323" t="s">
        <v>7397</v>
      </c>
      <c r="J2323" t="s">
        <v>17</v>
      </c>
      <c r="K2323" t="s">
        <v>17</v>
      </c>
      <c r="L2323" t="s">
        <v>7399</v>
      </c>
      <c r="M2323" t="s">
        <v>18</v>
      </c>
      <c r="N2323">
        <v>0</v>
      </c>
    </row>
    <row r="2324" spans="1:14" x14ac:dyDescent="0.25">
      <c r="A2324" t="s">
        <v>3600</v>
      </c>
      <c r="B2324" t="s">
        <v>6306</v>
      </c>
      <c r="C2324">
        <v>72200</v>
      </c>
      <c r="D2324" t="s">
        <v>16</v>
      </c>
      <c r="E2324">
        <v>0</v>
      </c>
      <c r="F2324">
        <v>0</v>
      </c>
      <c r="G2324">
        <v>72200</v>
      </c>
      <c r="H2324" t="s">
        <v>16</v>
      </c>
      <c r="I2324" t="s">
        <v>7401</v>
      </c>
      <c r="J2324" t="s">
        <v>17</v>
      </c>
      <c r="K2324" t="s">
        <v>17</v>
      </c>
      <c r="L2324" t="s">
        <v>7400</v>
      </c>
      <c r="M2324" t="s">
        <v>18</v>
      </c>
      <c r="N2324">
        <v>0</v>
      </c>
    </row>
    <row r="2325" spans="1:14" x14ac:dyDescent="0.25">
      <c r="A2325" t="s">
        <v>3600</v>
      </c>
      <c r="B2325" t="s">
        <v>6308</v>
      </c>
      <c r="C2325">
        <v>17010</v>
      </c>
      <c r="D2325" t="s">
        <v>16</v>
      </c>
      <c r="E2325">
        <v>0</v>
      </c>
      <c r="F2325">
        <v>0</v>
      </c>
      <c r="G2325">
        <v>17010</v>
      </c>
      <c r="H2325" t="s">
        <v>16</v>
      </c>
      <c r="I2325" t="s">
        <v>7402</v>
      </c>
      <c r="J2325" t="s">
        <v>17</v>
      </c>
      <c r="K2325" t="s">
        <v>17</v>
      </c>
      <c r="L2325" t="s">
        <v>7404</v>
      </c>
      <c r="M2325" t="s">
        <v>18</v>
      </c>
      <c r="N2325">
        <v>0</v>
      </c>
    </row>
    <row r="2326" spans="1:14" x14ac:dyDescent="0.25">
      <c r="A2326" t="s">
        <v>3600</v>
      </c>
      <c r="B2326" t="s">
        <v>6311</v>
      </c>
      <c r="C2326">
        <v>100000</v>
      </c>
      <c r="D2326" t="s">
        <v>16</v>
      </c>
      <c r="E2326">
        <v>0</v>
      </c>
      <c r="F2326">
        <v>0</v>
      </c>
      <c r="G2326">
        <v>100000</v>
      </c>
      <c r="H2326" t="s">
        <v>16</v>
      </c>
      <c r="I2326" t="s">
        <v>7403</v>
      </c>
      <c r="J2326" t="s">
        <v>17</v>
      </c>
      <c r="K2326" t="s">
        <v>17</v>
      </c>
      <c r="L2326" t="s">
        <v>7405</v>
      </c>
      <c r="M2326" t="s">
        <v>18</v>
      </c>
      <c r="N2326">
        <v>0</v>
      </c>
    </row>
    <row r="2327" spans="1:14" x14ac:dyDescent="0.25">
      <c r="A2327" t="s">
        <v>3600</v>
      </c>
      <c r="B2327" t="s">
        <v>6313</v>
      </c>
      <c r="C2327">
        <v>220.87</v>
      </c>
      <c r="D2327" t="s">
        <v>16</v>
      </c>
      <c r="E2327">
        <v>0</v>
      </c>
      <c r="F2327">
        <v>0</v>
      </c>
      <c r="G2327">
        <v>220.87</v>
      </c>
      <c r="H2327" t="s">
        <v>16</v>
      </c>
      <c r="I2327" t="s">
        <v>7406</v>
      </c>
      <c r="J2327" t="s">
        <v>17</v>
      </c>
      <c r="K2327" t="s">
        <v>17</v>
      </c>
      <c r="L2327" t="s">
        <v>6457</v>
      </c>
      <c r="M2327" t="s">
        <v>18</v>
      </c>
      <c r="N2327">
        <v>0</v>
      </c>
    </row>
    <row r="2328" spans="1:14" x14ac:dyDescent="0.25">
      <c r="A2328" t="s">
        <v>3600</v>
      </c>
      <c r="B2328" t="s">
        <v>6314</v>
      </c>
      <c r="C2328">
        <v>225</v>
      </c>
      <c r="D2328" t="s">
        <v>16</v>
      </c>
      <c r="E2328">
        <v>0</v>
      </c>
      <c r="F2328">
        <v>0</v>
      </c>
      <c r="G2328">
        <v>225</v>
      </c>
      <c r="H2328" t="s">
        <v>16</v>
      </c>
      <c r="I2328" t="s">
        <v>6459</v>
      </c>
      <c r="J2328" t="s">
        <v>17</v>
      </c>
      <c r="K2328" t="s">
        <v>17</v>
      </c>
      <c r="L2328" t="s">
        <v>6458</v>
      </c>
      <c r="M2328" t="s">
        <v>18</v>
      </c>
      <c r="N2328">
        <v>0</v>
      </c>
    </row>
    <row r="2329" spans="1:14" x14ac:dyDescent="0.25">
      <c r="A2329" t="s">
        <v>3600</v>
      </c>
      <c r="B2329" t="s">
        <v>6316</v>
      </c>
      <c r="C2329">
        <v>11020</v>
      </c>
      <c r="D2329" t="s">
        <v>16</v>
      </c>
      <c r="E2329">
        <v>0</v>
      </c>
      <c r="F2329">
        <v>0</v>
      </c>
      <c r="G2329">
        <v>11020</v>
      </c>
      <c r="H2329" t="s">
        <v>16</v>
      </c>
      <c r="I2329" t="s">
        <v>7407</v>
      </c>
      <c r="J2329" t="s">
        <v>17</v>
      </c>
      <c r="K2329" t="s">
        <v>17</v>
      </c>
      <c r="L2329" t="s">
        <v>7408</v>
      </c>
      <c r="M2329" t="s">
        <v>18</v>
      </c>
      <c r="N2329">
        <v>0</v>
      </c>
    </row>
    <row r="2330" spans="1:14" x14ac:dyDescent="0.25">
      <c r="A2330" t="s">
        <v>3600</v>
      </c>
      <c r="B2330" t="s">
        <v>6318</v>
      </c>
      <c r="C2330">
        <v>2686.5</v>
      </c>
      <c r="D2330" t="s">
        <v>16</v>
      </c>
      <c r="E2330">
        <v>0</v>
      </c>
      <c r="F2330">
        <v>0</v>
      </c>
      <c r="G2330">
        <v>2686.5</v>
      </c>
      <c r="H2330" t="s">
        <v>16</v>
      </c>
      <c r="I2330" t="s">
        <v>7410</v>
      </c>
      <c r="J2330" t="s">
        <v>17</v>
      </c>
      <c r="K2330" t="s">
        <v>17</v>
      </c>
      <c r="L2330" t="s">
        <v>7409</v>
      </c>
      <c r="M2330" t="s">
        <v>18</v>
      </c>
      <c r="N2330">
        <v>0</v>
      </c>
    </row>
    <row r="2331" spans="1:14" x14ac:dyDescent="0.25">
      <c r="A2331" t="s">
        <v>3600</v>
      </c>
      <c r="B2331" t="s">
        <v>6321</v>
      </c>
      <c r="C2331">
        <v>1659</v>
      </c>
      <c r="D2331" t="s">
        <v>16</v>
      </c>
      <c r="E2331">
        <v>0</v>
      </c>
      <c r="F2331">
        <v>0</v>
      </c>
      <c r="G2331">
        <v>1659</v>
      </c>
      <c r="H2331" t="s">
        <v>16</v>
      </c>
      <c r="I2331" t="s">
        <v>7411</v>
      </c>
      <c r="J2331" t="s">
        <v>17</v>
      </c>
      <c r="K2331" t="s">
        <v>17</v>
      </c>
      <c r="L2331" t="s">
        <v>7413</v>
      </c>
      <c r="M2331" t="s">
        <v>18</v>
      </c>
      <c r="N2331">
        <v>0</v>
      </c>
    </row>
    <row r="2332" spans="1:14" x14ac:dyDescent="0.25">
      <c r="A2332" t="s">
        <v>3600</v>
      </c>
      <c r="B2332" t="s">
        <v>6322</v>
      </c>
      <c r="C2332">
        <v>20936.78</v>
      </c>
      <c r="D2332" t="s">
        <v>16</v>
      </c>
      <c r="E2332">
        <v>0</v>
      </c>
      <c r="F2332">
        <v>0</v>
      </c>
      <c r="G2332">
        <v>20936.78</v>
      </c>
      <c r="H2332" t="s">
        <v>16</v>
      </c>
      <c r="I2332" t="s">
        <v>7412</v>
      </c>
      <c r="J2332" t="s">
        <v>17</v>
      </c>
      <c r="K2332" t="s">
        <v>17</v>
      </c>
      <c r="L2332" t="s">
        <v>7414</v>
      </c>
      <c r="M2332" t="s">
        <v>18</v>
      </c>
      <c r="N2332">
        <v>0</v>
      </c>
    </row>
    <row r="2333" spans="1:14" x14ac:dyDescent="0.25">
      <c r="A2333" t="s">
        <v>3600</v>
      </c>
      <c r="B2333" t="s">
        <v>6323</v>
      </c>
      <c r="C2333">
        <v>1250</v>
      </c>
      <c r="D2333" t="s">
        <v>16</v>
      </c>
      <c r="E2333">
        <v>0</v>
      </c>
      <c r="F2333">
        <v>0</v>
      </c>
      <c r="G2333">
        <v>1250</v>
      </c>
      <c r="H2333" t="s">
        <v>16</v>
      </c>
      <c r="I2333" t="s">
        <v>7416</v>
      </c>
      <c r="J2333" t="s">
        <v>17</v>
      </c>
      <c r="K2333" t="s">
        <v>17</v>
      </c>
      <c r="L2333" t="s">
        <v>7415</v>
      </c>
      <c r="M2333" t="s">
        <v>18</v>
      </c>
      <c r="N2333">
        <v>0</v>
      </c>
    </row>
    <row r="2334" spans="1:14" x14ac:dyDescent="0.25">
      <c r="A2334" t="s">
        <v>3600</v>
      </c>
      <c r="B2334" t="s">
        <v>6324</v>
      </c>
      <c r="C2334">
        <v>644112.23</v>
      </c>
      <c r="D2334" t="s">
        <v>16</v>
      </c>
      <c r="E2334">
        <v>0</v>
      </c>
      <c r="F2334">
        <v>0</v>
      </c>
      <c r="G2334">
        <v>644112.23</v>
      </c>
      <c r="H2334" t="s">
        <v>16</v>
      </c>
      <c r="I2334" t="s">
        <v>6460</v>
      </c>
      <c r="J2334" t="s">
        <v>17</v>
      </c>
      <c r="K2334" t="s">
        <v>17</v>
      </c>
      <c r="L2334" t="s">
        <v>6461</v>
      </c>
      <c r="M2334" t="s">
        <v>18</v>
      </c>
      <c r="N2334">
        <v>0</v>
      </c>
    </row>
    <row r="2335" spans="1:14" x14ac:dyDescent="0.25">
      <c r="A2335" t="s">
        <v>3600</v>
      </c>
      <c r="B2335" t="s">
        <v>6325</v>
      </c>
      <c r="C2335">
        <v>10319.950000000001</v>
      </c>
      <c r="D2335" t="s">
        <v>16</v>
      </c>
      <c r="E2335">
        <v>0</v>
      </c>
      <c r="F2335">
        <v>0</v>
      </c>
      <c r="G2335">
        <v>10319.950000000001</v>
      </c>
      <c r="H2335" t="s">
        <v>16</v>
      </c>
      <c r="I2335" t="s">
        <v>6462</v>
      </c>
      <c r="J2335" t="s">
        <v>17</v>
      </c>
      <c r="K2335" t="s">
        <v>17</v>
      </c>
      <c r="L2335" t="s">
        <v>6464</v>
      </c>
      <c r="M2335" t="s">
        <v>18</v>
      </c>
      <c r="N2335">
        <v>0</v>
      </c>
    </row>
    <row r="2336" spans="1:14" x14ac:dyDescent="0.25">
      <c r="A2336" t="s">
        <v>3600</v>
      </c>
      <c r="B2336" t="s">
        <v>6326</v>
      </c>
      <c r="C2336">
        <v>9920</v>
      </c>
      <c r="D2336" t="s">
        <v>16</v>
      </c>
      <c r="E2336">
        <v>0</v>
      </c>
      <c r="F2336">
        <v>0</v>
      </c>
      <c r="G2336">
        <v>9920</v>
      </c>
      <c r="H2336" t="s">
        <v>16</v>
      </c>
      <c r="I2336" t="s">
        <v>6463</v>
      </c>
      <c r="J2336" t="s">
        <v>17</v>
      </c>
      <c r="K2336" t="s">
        <v>17</v>
      </c>
      <c r="L2336" t="s">
        <v>6465</v>
      </c>
      <c r="M2336" t="s">
        <v>18</v>
      </c>
      <c r="N2336">
        <v>0</v>
      </c>
    </row>
    <row r="2337" spans="1:14" x14ac:dyDescent="0.25">
      <c r="A2337" t="s">
        <v>3600</v>
      </c>
      <c r="B2337" t="s">
        <v>6327</v>
      </c>
      <c r="C2337">
        <v>8255.9599999999991</v>
      </c>
      <c r="D2337" t="s">
        <v>16</v>
      </c>
      <c r="E2337">
        <v>0</v>
      </c>
      <c r="F2337">
        <v>0</v>
      </c>
      <c r="G2337">
        <v>8255.9599999999991</v>
      </c>
      <c r="H2337" t="s">
        <v>16</v>
      </c>
      <c r="I2337" t="s">
        <v>6466</v>
      </c>
      <c r="J2337" t="s">
        <v>17</v>
      </c>
      <c r="K2337" t="s">
        <v>17</v>
      </c>
      <c r="L2337" t="s">
        <v>7418</v>
      </c>
      <c r="M2337" t="s">
        <v>18</v>
      </c>
      <c r="N2337">
        <v>0</v>
      </c>
    </row>
    <row r="2338" spans="1:14" x14ac:dyDescent="0.25">
      <c r="A2338" t="s">
        <v>3600</v>
      </c>
      <c r="B2338" t="s">
        <v>6328</v>
      </c>
      <c r="C2338">
        <v>8255.9599999999991</v>
      </c>
      <c r="D2338" t="s">
        <v>16</v>
      </c>
      <c r="E2338">
        <v>0</v>
      </c>
      <c r="F2338">
        <v>0</v>
      </c>
      <c r="G2338">
        <v>8255.9599999999991</v>
      </c>
      <c r="H2338" t="s">
        <v>16</v>
      </c>
      <c r="I2338" t="s">
        <v>7417</v>
      </c>
      <c r="J2338" t="s">
        <v>17</v>
      </c>
      <c r="K2338" t="s">
        <v>17</v>
      </c>
      <c r="L2338" t="s">
        <v>7419</v>
      </c>
      <c r="M2338" t="s">
        <v>18</v>
      </c>
      <c r="N2338">
        <v>0</v>
      </c>
    </row>
    <row r="2339" spans="1:14" x14ac:dyDescent="0.25">
      <c r="A2339" t="s">
        <v>3600</v>
      </c>
      <c r="B2339" t="s">
        <v>6329</v>
      </c>
      <c r="C2339">
        <v>2017.2</v>
      </c>
      <c r="D2339" t="s">
        <v>16</v>
      </c>
      <c r="E2339">
        <v>0</v>
      </c>
      <c r="F2339">
        <v>0</v>
      </c>
      <c r="G2339">
        <v>2017.2</v>
      </c>
      <c r="H2339" t="s">
        <v>16</v>
      </c>
      <c r="I2339" t="s">
        <v>7420</v>
      </c>
      <c r="J2339" t="s">
        <v>17</v>
      </c>
      <c r="K2339" t="s">
        <v>17</v>
      </c>
      <c r="L2339" t="s">
        <v>6467</v>
      </c>
      <c r="M2339" t="s">
        <v>18</v>
      </c>
      <c r="N2339">
        <v>0</v>
      </c>
    </row>
    <row r="2340" spans="1:14" x14ac:dyDescent="0.25">
      <c r="A2340" t="s">
        <v>3600</v>
      </c>
      <c r="B2340" t="s">
        <v>6330</v>
      </c>
      <c r="C2340">
        <v>11273.94</v>
      </c>
      <c r="D2340" t="s">
        <v>16</v>
      </c>
      <c r="E2340">
        <v>0</v>
      </c>
      <c r="F2340">
        <v>0</v>
      </c>
      <c r="G2340">
        <v>11273.94</v>
      </c>
      <c r="H2340" t="s">
        <v>16</v>
      </c>
      <c r="I2340" t="s">
        <v>5786</v>
      </c>
      <c r="J2340" t="s">
        <v>17</v>
      </c>
      <c r="K2340" t="s">
        <v>17</v>
      </c>
      <c r="L2340" t="s">
        <v>9095</v>
      </c>
      <c r="M2340" t="s">
        <v>18</v>
      </c>
      <c r="N2340">
        <v>0</v>
      </c>
    </row>
    <row r="2341" spans="1:14" x14ac:dyDescent="0.25">
      <c r="A2341" t="s">
        <v>3600</v>
      </c>
      <c r="B2341" t="s">
        <v>6333</v>
      </c>
      <c r="C2341">
        <v>11307.77</v>
      </c>
      <c r="D2341" t="s">
        <v>16</v>
      </c>
      <c r="E2341">
        <v>0</v>
      </c>
      <c r="F2341">
        <v>0</v>
      </c>
      <c r="G2341">
        <v>11307.77</v>
      </c>
      <c r="H2341" t="s">
        <v>16</v>
      </c>
      <c r="I2341" t="s">
        <v>9096</v>
      </c>
      <c r="J2341" t="s">
        <v>17</v>
      </c>
      <c r="K2341" t="s">
        <v>17</v>
      </c>
      <c r="L2341" t="s">
        <v>9097</v>
      </c>
      <c r="M2341" t="s">
        <v>18</v>
      </c>
      <c r="N2341">
        <v>0</v>
      </c>
    </row>
    <row r="2342" spans="1:14" x14ac:dyDescent="0.25">
      <c r="A2342" t="s">
        <v>3605</v>
      </c>
      <c r="B2342" t="s">
        <v>6336</v>
      </c>
      <c r="C2342">
        <v>2400</v>
      </c>
      <c r="D2342" t="s">
        <v>16</v>
      </c>
      <c r="E2342">
        <v>0</v>
      </c>
      <c r="F2342">
        <v>0</v>
      </c>
      <c r="G2342">
        <v>2400</v>
      </c>
      <c r="H2342" t="s">
        <v>16</v>
      </c>
      <c r="I2342" t="s">
        <v>9098</v>
      </c>
      <c r="J2342" t="s">
        <v>17</v>
      </c>
      <c r="K2342" t="s">
        <v>17</v>
      </c>
      <c r="L2342" t="s">
        <v>9099</v>
      </c>
      <c r="M2342" t="s">
        <v>18</v>
      </c>
      <c r="N2342">
        <v>0</v>
      </c>
    </row>
    <row r="2343" spans="1:14" x14ac:dyDescent="0.25">
      <c r="A2343" t="s">
        <v>3608</v>
      </c>
      <c r="B2343" t="s">
        <v>6339</v>
      </c>
      <c r="C2343">
        <v>1950</v>
      </c>
      <c r="D2343" t="s">
        <v>16</v>
      </c>
      <c r="E2343">
        <v>0</v>
      </c>
      <c r="F2343">
        <v>0</v>
      </c>
      <c r="G2343">
        <v>1950</v>
      </c>
      <c r="H2343" t="s">
        <v>16</v>
      </c>
      <c r="I2343" t="s">
        <v>9100</v>
      </c>
      <c r="J2343" t="s">
        <v>17</v>
      </c>
      <c r="K2343" t="s">
        <v>17</v>
      </c>
      <c r="L2343" t="s">
        <v>9101</v>
      </c>
      <c r="M2343" t="s">
        <v>18</v>
      </c>
      <c r="N2343">
        <v>0</v>
      </c>
    </row>
    <row r="2344" spans="1:14" x14ac:dyDescent="0.25">
      <c r="A2344" t="s">
        <v>3608</v>
      </c>
      <c r="B2344" t="s">
        <v>6296</v>
      </c>
      <c r="C2344">
        <v>28158.28</v>
      </c>
      <c r="D2344" t="s">
        <v>16</v>
      </c>
      <c r="E2344">
        <v>0</v>
      </c>
      <c r="F2344">
        <v>0</v>
      </c>
      <c r="G2344">
        <v>28158.28</v>
      </c>
      <c r="H2344" t="s">
        <v>16</v>
      </c>
      <c r="I2344" t="s">
        <v>9102</v>
      </c>
      <c r="J2344" t="s">
        <v>17</v>
      </c>
      <c r="K2344" t="s">
        <v>17</v>
      </c>
      <c r="L2344" t="s">
        <v>9103</v>
      </c>
      <c r="M2344" t="s">
        <v>18</v>
      </c>
      <c r="N2344">
        <v>0</v>
      </c>
    </row>
    <row r="2345" spans="1:14" x14ac:dyDescent="0.25">
      <c r="A2345" t="s">
        <v>3608</v>
      </c>
      <c r="B2345" t="s">
        <v>6341</v>
      </c>
      <c r="C2345">
        <v>30812.87</v>
      </c>
      <c r="D2345" t="s">
        <v>16</v>
      </c>
      <c r="E2345">
        <v>0</v>
      </c>
      <c r="F2345">
        <v>0</v>
      </c>
      <c r="G2345">
        <v>30812.87</v>
      </c>
      <c r="H2345" t="s">
        <v>16</v>
      </c>
      <c r="I2345" t="s">
        <v>6468</v>
      </c>
      <c r="J2345" t="s">
        <v>17</v>
      </c>
      <c r="K2345" t="s">
        <v>17</v>
      </c>
      <c r="L2345" t="s">
        <v>7422</v>
      </c>
      <c r="M2345" t="s">
        <v>18</v>
      </c>
      <c r="N2345">
        <v>0</v>
      </c>
    </row>
    <row r="2346" spans="1:14" x14ac:dyDescent="0.25">
      <c r="A2346" t="s">
        <v>3611</v>
      </c>
      <c r="B2346" t="s">
        <v>6344</v>
      </c>
      <c r="C2346">
        <v>180</v>
      </c>
      <c r="D2346" t="s">
        <v>16</v>
      </c>
      <c r="E2346">
        <v>0</v>
      </c>
      <c r="F2346">
        <v>0</v>
      </c>
      <c r="G2346">
        <v>180</v>
      </c>
      <c r="H2346" t="s">
        <v>16</v>
      </c>
      <c r="I2346" t="s">
        <v>7421</v>
      </c>
      <c r="J2346" t="s">
        <v>17</v>
      </c>
      <c r="K2346" t="s">
        <v>17</v>
      </c>
      <c r="L2346" t="s">
        <v>9104</v>
      </c>
      <c r="M2346" t="s">
        <v>18</v>
      </c>
      <c r="N2346">
        <v>0</v>
      </c>
    </row>
    <row r="2347" spans="1:14" x14ac:dyDescent="0.25">
      <c r="A2347" t="s">
        <v>3611</v>
      </c>
      <c r="B2347" t="s">
        <v>6347</v>
      </c>
      <c r="C2347">
        <v>180</v>
      </c>
      <c r="D2347" t="s">
        <v>16</v>
      </c>
      <c r="E2347">
        <v>0</v>
      </c>
      <c r="F2347">
        <v>0</v>
      </c>
      <c r="G2347">
        <v>180</v>
      </c>
      <c r="H2347" t="s">
        <v>16</v>
      </c>
      <c r="I2347" t="s">
        <v>9105</v>
      </c>
      <c r="J2347" t="s">
        <v>17</v>
      </c>
      <c r="K2347" t="s">
        <v>17</v>
      </c>
      <c r="L2347" t="s">
        <v>9106</v>
      </c>
      <c r="M2347" t="s">
        <v>18</v>
      </c>
      <c r="N2347">
        <v>0</v>
      </c>
    </row>
    <row r="2348" spans="1:14" x14ac:dyDescent="0.25">
      <c r="A2348" t="s">
        <v>112</v>
      </c>
      <c r="B2348" t="s">
        <v>1281</v>
      </c>
      <c r="C2348">
        <v>90377.66</v>
      </c>
      <c r="D2348" t="s">
        <v>24</v>
      </c>
      <c r="E2348">
        <v>49198.15</v>
      </c>
      <c r="F2348">
        <v>112500</v>
      </c>
      <c r="G2348">
        <v>153679.51</v>
      </c>
      <c r="H2348" t="s">
        <v>24</v>
      </c>
      <c r="I2348" t="s">
        <v>9107</v>
      </c>
      <c r="J2348" t="s">
        <v>9108</v>
      </c>
      <c r="K2348" t="s">
        <v>9109</v>
      </c>
      <c r="L2348" t="s">
        <v>9110</v>
      </c>
      <c r="M2348" t="s">
        <v>18</v>
      </c>
      <c r="N2348">
        <v>0</v>
      </c>
    </row>
    <row r="2349" spans="1:14" x14ac:dyDescent="0.25">
      <c r="A2349" t="s">
        <v>112</v>
      </c>
      <c r="B2349" t="s">
        <v>1282</v>
      </c>
      <c r="C2349">
        <v>37657.300000000003</v>
      </c>
      <c r="D2349" t="s">
        <v>24</v>
      </c>
      <c r="E2349">
        <v>20499.23</v>
      </c>
      <c r="F2349">
        <v>0</v>
      </c>
      <c r="G2349">
        <v>17158.07</v>
      </c>
      <c r="H2349" t="s">
        <v>24</v>
      </c>
      <c r="I2349" t="s">
        <v>9111</v>
      </c>
      <c r="J2349" t="s">
        <v>9112</v>
      </c>
      <c r="K2349" t="s">
        <v>17</v>
      </c>
      <c r="L2349" t="s">
        <v>9113</v>
      </c>
      <c r="M2349" t="s">
        <v>18</v>
      </c>
      <c r="N2349">
        <v>0</v>
      </c>
    </row>
    <row r="2350" spans="1:14" x14ac:dyDescent="0.25">
      <c r="A2350" t="s">
        <v>112</v>
      </c>
      <c r="B2350" t="s">
        <v>1283</v>
      </c>
      <c r="C2350">
        <v>22594.38</v>
      </c>
      <c r="D2350" t="s">
        <v>24</v>
      </c>
      <c r="E2350">
        <v>12299.54</v>
      </c>
      <c r="F2350">
        <v>0</v>
      </c>
      <c r="G2350">
        <v>10294.84</v>
      </c>
      <c r="H2350" t="s">
        <v>24</v>
      </c>
      <c r="I2350" t="s">
        <v>9114</v>
      </c>
      <c r="J2350" t="s">
        <v>9115</v>
      </c>
      <c r="K2350" t="s">
        <v>17</v>
      </c>
      <c r="L2350" t="s">
        <v>9116</v>
      </c>
      <c r="M2350" t="s">
        <v>18</v>
      </c>
      <c r="N2350">
        <v>0</v>
      </c>
    </row>
    <row r="2351" spans="1:14" x14ac:dyDescent="0.25">
      <c r="A2351" t="s">
        <v>112</v>
      </c>
      <c r="B2351" t="s">
        <v>6351</v>
      </c>
      <c r="C2351">
        <v>50875.81</v>
      </c>
      <c r="D2351" t="s">
        <v>16</v>
      </c>
      <c r="E2351">
        <v>8108.84</v>
      </c>
      <c r="F2351">
        <v>0</v>
      </c>
      <c r="G2351">
        <v>58984.65</v>
      </c>
      <c r="H2351" t="s">
        <v>16</v>
      </c>
      <c r="I2351" t="s">
        <v>9117</v>
      </c>
      <c r="J2351" t="s">
        <v>7423</v>
      </c>
      <c r="K2351" t="s">
        <v>17</v>
      </c>
      <c r="L2351" t="s">
        <v>9118</v>
      </c>
      <c r="M2351" t="s">
        <v>18</v>
      </c>
      <c r="N2351">
        <v>0</v>
      </c>
    </row>
    <row r="2352" spans="1:14" x14ac:dyDescent="0.25">
      <c r="A2352" t="s">
        <v>112</v>
      </c>
      <c r="B2352" t="s">
        <v>3616</v>
      </c>
      <c r="C2352">
        <v>21200.53</v>
      </c>
      <c r="D2352" t="s">
        <v>16</v>
      </c>
      <c r="E2352">
        <v>3379.19</v>
      </c>
      <c r="F2352">
        <v>0</v>
      </c>
      <c r="G2352">
        <v>24579.72</v>
      </c>
      <c r="H2352" t="s">
        <v>16</v>
      </c>
      <c r="I2352" t="s">
        <v>9119</v>
      </c>
      <c r="J2352" t="s">
        <v>7424</v>
      </c>
      <c r="K2352" t="s">
        <v>17</v>
      </c>
      <c r="L2352" t="s">
        <v>9120</v>
      </c>
      <c r="M2352" t="s">
        <v>18</v>
      </c>
      <c r="N2352">
        <v>0</v>
      </c>
    </row>
    <row r="2353" spans="1:14" x14ac:dyDescent="0.25">
      <c r="A2353" t="s">
        <v>112</v>
      </c>
      <c r="B2353" t="s">
        <v>3615</v>
      </c>
      <c r="C2353">
        <v>12719.58</v>
      </c>
      <c r="D2353" t="s">
        <v>16</v>
      </c>
      <c r="E2353">
        <v>2027.4</v>
      </c>
      <c r="F2353">
        <v>0</v>
      </c>
      <c r="G2353">
        <v>14746.98</v>
      </c>
      <c r="H2353" t="s">
        <v>16</v>
      </c>
      <c r="I2353" t="s">
        <v>9121</v>
      </c>
      <c r="J2353" t="s">
        <v>7425</v>
      </c>
      <c r="K2353" t="s">
        <v>17</v>
      </c>
      <c r="L2353" t="s">
        <v>9122</v>
      </c>
      <c r="M2353" t="s">
        <v>18</v>
      </c>
      <c r="N2353">
        <v>0</v>
      </c>
    </row>
    <row r="2354" spans="1:14" x14ac:dyDescent="0.25">
      <c r="A2354" t="s">
        <v>112</v>
      </c>
      <c r="B2354" t="s">
        <v>1284</v>
      </c>
      <c r="C2354">
        <v>7927.39</v>
      </c>
      <c r="D2354" t="s">
        <v>24</v>
      </c>
      <c r="E2354">
        <v>1241.3599999999999</v>
      </c>
      <c r="F2354">
        <v>444.34</v>
      </c>
      <c r="G2354">
        <v>7130.37</v>
      </c>
      <c r="H2354" t="s">
        <v>24</v>
      </c>
      <c r="I2354" t="s">
        <v>9123</v>
      </c>
      <c r="J2354" t="s">
        <v>7427</v>
      </c>
      <c r="K2354" t="s">
        <v>7426</v>
      </c>
      <c r="L2354" t="s">
        <v>9124</v>
      </c>
      <c r="M2354" t="s">
        <v>18</v>
      </c>
      <c r="N2354">
        <v>0</v>
      </c>
    </row>
    <row r="2355" spans="1:14" x14ac:dyDescent="0.25">
      <c r="A2355" t="s">
        <v>112</v>
      </c>
      <c r="B2355" t="s">
        <v>1285</v>
      </c>
      <c r="C2355">
        <v>3302.94</v>
      </c>
      <c r="D2355" t="s">
        <v>24</v>
      </c>
      <c r="E2355">
        <v>517.25</v>
      </c>
      <c r="F2355">
        <v>185.15</v>
      </c>
      <c r="G2355">
        <v>2970.84</v>
      </c>
      <c r="H2355" t="s">
        <v>24</v>
      </c>
      <c r="I2355" t="s">
        <v>9125</v>
      </c>
      <c r="J2355" t="s">
        <v>6470</v>
      </c>
      <c r="K2355" t="s">
        <v>6469</v>
      </c>
      <c r="L2355" t="s">
        <v>9126</v>
      </c>
      <c r="M2355" t="s">
        <v>18</v>
      </c>
      <c r="N2355">
        <v>0</v>
      </c>
    </row>
    <row r="2356" spans="1:14" x14ac:dyDescent="0.25">
      <c r="A2356" t="s">
        <v>112</v>
      </c>
      <c r="B2356" t="s">
        <v>1286</v>
      </c>
      <c r="C2356">
        <v>1981.74</v>
      </c>
      <c r="D2356" t="s">
        <v>24</v>
      </c>
      <c r="E2356">
        <v>310.35000000000002</v>
      </c>
      <c r="F2356">
        <v>111.09</v>
      </c>
      <c r="G2356">
        <v>1782.48</v>
      </c>
      <c r="H2356" t="s">
        <v>24</v>
      </c>
      <c r="I2356" t="s">
        <v>9127</v>
      </c>
      <c r="J2356" t="s">
        <v>6472</v>
      </c>
      <c r="K2356" t="s">
        <v>6471</v>
      </c>
      <c r="L2356" t="s">
        <v>9128</v>
      </c>
      <c r="M2356" t="s">
        <v>18</v>
      </c>
      <c r="N2356">
        <v>0</v>
      </c>
    </row>
    <row r="2357" spans="1:14" x14ac:dyDescent="0.25">
      <c r="A2357" t="s">
        <v>112</v>
      </c>
      <c r="B2357" t="s">
        <v>1287</v>
      </c>
      <c r="C2357">
        <v>1860.7</v>
      </c>
      <c r="D2357" t="s">
        <v>24</v>
      </c>
      <c r="E2357">
        <v>118.22</v>
      </c>
      <c r="F2357">
        <v>41.48</v>
      </c>
      <c r="G2357">
        <v>1783.96</v>
      </c>
      <c r="H2357" t="s">
        <v>24</v>
      </c>
      <c r="I2357" t="s">
        <v>6473</v>
      </c>
      <c r="J2357" t="s">
        <v>9129</v>
      </c>
      <c r="K2357" t="s">
        <v>5647</v>
      </c>
      <c r="L2357" t="s">
        <v>5646</v>
      </c>
      <c r="M2357" t="s">
        <v>18</v>
      </c>
      <c r="N2357">
        <v>0</v>
      </c>
    </row>
    <row r="2358" spans="1:14" x14ac:dyDescent="0.25">
      <c r="A2358" t="s">
        <v>112</v>
      </c>
      <c r="B2358" t="s">
        <v>1288</v>
      </c>
      <c r="C2358">
        <v>775.24</v>
      </c>
      <c r="D2358" t="s">
        <v>24</v>
      </c>
      <c r="E2358">
        <v>49.28</v>
      </c>
      <c r="F2358">
        <v>17.29</v>
      </c>
      <c r="G2358">
        <v>743.25</v>
      </c>
      <c r="H2358" t="s">
        <v>24</v>
      </c>
      <c r="I2358" t="s">
        <v>9130</v>
      </c>
      <c r="J2358" t="s">
        <v>9131</v>
      </c>
      <c r="K2358" t="s">
        <v>9132</v>
      </c>
      <c r="L2358" t="s">
        <v>9133</v>
      </c>
      <c r="M2358" t="s">
        <v>18</v>
      </c>
      <c r="N2358">
        <v>0</v>
      </c>
    </row>
    <row r="2359" spans="1:14" x14ac:dyDescent="0.25">
      <c r="A2359" t="s">
        <v>112</v>
      </c>
      <c r="B2359" t="s">
        <v>1290</v>
      </c>
      <c r="C2359">
        <v>465.15</v>
      </c>
      <c r="D2359" t="s">
        <v>24</v>
      </c>
      <c r="E2359">
        <v>29.56</v>
      </c>
      <c r="F2359">
        <v>10.37</v>
      </c>
      <c r="G2359">
        <v>445.96</v>
      </c>
      <c r="H2359" t="s">
        <v>24</v>
      </c>
      <c r="I2359" t="s">
        <v>9134</v>
      </c>
      <c r="J2359" t="s">
        <v>9135</v>
      </c>
      <c r="K2359" t="s">
        <v>9136</v>
      </c>
      <c r="L2359" t="s">
        <v>9137</v>
      </c>
      <c r="M2359" t="s">
        <v>18</v>
      </c>
      <c r="N2359">
        <v>0</v>
      </c>
    </row>
    <row r="2360" spans="1:14" x14ac:dyDescent="0.25">
      <c r="A2360" t="s">
        <v>112</v>
      </c>
      <c r="B2360" t="s">
        <v>1293</v>
      </c>
      <c r="C2360">
        <v>26625.61</v>
      </c>
      <c r="D2360" t="s">
        <v>24</v>
      </c>
      <c r="E2360">
        <v>7948.13</v>
      </c>
      <c r="F2360">
        <v>1005.04</v>
      </c>
      <c r="G2360">
        <v>19682.52</v>
      </c>
      <c r="H2360" t="s">
        <v>24</v>
      </c>
      <c r="I2360" t="s">
        <v>9138</v>
      </c>
      <c r="J2360" t="s">
        <v>9139</v>
      </c>
      <c r="K2360" t="s">
        <v>9140</v>
      </c>
      <c r="L2360" t="s">
        <v>9141</v>
      </c>
      <c r="M2360" t="s">
        <v>18</v>
      </c>
      <c r="N2360">
        <v>0</v>
      </c>
    </row>
    <row r="2361" spans="1:14" x14ac:dyDescent="0.25">
      <c r="A2361" t="s">
        <v>112</v>
      </c>
      <c r="B2361" t="s">
        <v>1296</v>
      </c>
      <c r="C2361">
        <v>11093.83</v>
      </c>
      <c r="D2361" t="s">
        <v>24</v>
      </c>
      <c r="E2361">
        <v>3311.79</v>
      </c>
      <c r="F2361">
        <v>418.78</v>
      </c>
      <c r="G2361">
        <v>8200.82</v>
      </c>
      <c r="H2361" t="s">
        <v>24</v>
      </c>
      <c r="I2361" t="s">
        <v>9142</v>
      </c>
      <c r="J2361" t="s">
        <v>9143</v>
      </c>
      <c r="K2361" t="s">
        <v>9144</v>
      </c>
      <c r="L2361" t="s">
        <v>9145</v>
      </c>
      <c r="M2361" t="s">
        <v>18</v>
      </c>
      <c r="N2361">
        <v>0</v>
      </c>
    </row>
    <row r="2362" spans="1:14" x14ac:dyDescent="0.25">
      <c r="A2362" t="s">
        <v>112</v>
      </c>
      <c r="B2362" t="s">
        <v>1299</v>
      </c>
      <c r="C2362">
        <v>6656.33</v>
      </c>
      <c r="D2362" t="s">
        <v>24</v>
      </c>
      <c r="E2362">
        <v>1987.03</v>
      </c>
      <c r="F2362">
        <v>251.26</v>
      </c>
      <c r="G2362">
        <v>4920.5600000000004</v>
      </c>
      <c r="H2362" t="s">
        <v>24</v>
      </c>
      <c r="I2362" t="s">
        <v>9146</v>
      </c>
      <c r="J2362" t="s">
        <v>9147</v>
      </c>
      <c r="K2362" t="s">
        <v>9148</v>
      </c>
      <c r="L2362" t="s">
        <v>9149</v>
      </c>
      <c r="M2362" t="s">
        <v>18</v>
      </c>
      <c r="N2362">
        <v>0</v>
      </c>
    </row>
    <row r="2363" spans="1:14" x14ac:dyDescent="0.25">
      <c r="A2363" t="s">
        <v>112</v>
      </c>
      <c r="B2363" t="s">
        <v>1302</v>
      </c>
      <c r="C2363">
        <v>1237.04</v>
      </c>
      <c r="D2363" t="s">
        <v>24</v>
      </c>
      <c r="E2363">
        <v>3654.16</v>
      </c>
      <c r="F2363">
        <v>530.91</v>
      </c>
      <c r="G2363">
        <v>1886.21</v>
      </c>
      <c r="H2363" t="s">
        <v>16</v>
      </c>
      <c r="I2363" t="s">
        <v>9150</v>
      </c>
      <c r="J2363" t="s">
        <v>9151</v>
      </c>
      <c r="K2363" t="s">
        <v>9152</v>
      </c>
      <c r="L2363" t="s">
        <v>9153</v>
      </c>
      <c r="M2363" t="s">
        <v>18</v>
      </c>
      <c r="N2363">
        <v>0</v>
      </c>
    </row>
    <row r="2364" spans="1:14" x14ac:dyDescent="0.25">
      <c r="A2364" t="s">
        <v>112</v>
      </c>
      <c r="B2364" t="s">
        <v>1305</v>
      </c>
      <c r="C2364">
        <v>515.14</v>
      </c>
      <c r="D2364" t="s">
        <v>24</v>
      </c>
      <c r="E2364">
        <v>1522.62</v>
      </c>
      <c r="F2364">
        <v>221.22</v>
      </c>
      <c r="G2364">
        <v>786.26</v>
      </c>
      <c r="H2364" t="s">
        <v>16</v>
      </c>
      <c r="I2364" t="s">
        <v>9154</v>
      </c>
      <c r="J2364" t="s">
        <v>9155</v>
      </c>
      <c r="K2364" t="s">
        <v>9156</v>
      </c>
      <c r="L2364" t="s">
        <v>9157</v>
      </c>
      <c r="M2364" t="s">
        <v>18</v>
      </c>
      <c r="N2364">
        <v>0</v>
      </c>
    </row>
    <row r="2365" spans="1:14" x14ac:dyDescent="0.25">
      <c r="A2365" t="s">
        <v>112</v>
      </c>
      <c r="B2365" t="s">
        <v>1308</v>
      </c>
      <c r="C2365">
        <v>309.18</v>
      </c>
      <c r="D2365" t="s">
        <v>24</v>
      </c>
      <c r="E2365">
        <v>913.57</v>
      </c>
      <c r="F2365">
        <v>132.74</v>
      </c>
      <c r="G2365">
        <v>471.65</v>
      </c>
      <c r="H2365" t="s">
        <v>16</v>
      </c>
      <c r="I2365" t="s">
        <v>9158</v>
      </c>
      <c r="J2365" t="s">
        <v>9159</v>
      </c>
      <c r="K2365" t="s">
        <v>9160</v>
      </c>
      <c r="L2365" t="s">
        <v>9161</v>
      </c>
      <c r="M2365" t="s">
        <v>18</v>
      </c>
      <c r="N2365">
        <v>0</v>
      </c>
    </row>
    <row r="2366" spans="1:14" x14ac:dyDescent="0.25">
      <c r="A2366" t="s">
        <v>112</v>
      </c>
      <c r="B2366" t="s">
        <v>1311</v>
      </c>
      <c r="C2366">
        <v>521598</v>
      </c>
      <c r="D2366" t="s">
        <v>24</v>
      </c>
      <c r="E2366">
        <v>149511.6</v>
      </c>
      <c r="F2366">
        <v>0</v>
      </c>
      <c r="G2366">
        <v>372086.4</v>
      </c>
      <c r="H2366" t="s">
        <v>24</v>
      </c>
      <c r="I2366" t="s">
        <v>9162</v>
      </c>
      <c r="J2366" t="s">
        <v>9163</v>
      </c>
      <c r="K2366" t="s">
        <v>17</v>
      </c>
      <c r="L2366" t="s">
        <v>9164</v>
      </c>
      <c r="M2366" t="s">
        <v>18</v>
      </c>
      <c r="N2366">
        <v>0</v>
      </c>
    </row>
    <row r="2367" spans="1:14" x14ac:dyDescent="0.25">
      <c r="A2367" t="s">
        <v>112</v>
      </c>
      <c r="B2367" t="s">
        <v>1314</v>
      </c>
      <c r="C2367">
        <v>217332.5</v>
      </c>
      <c r="D2367" t="s">
        <v>24</v>
      </c>
      <c r="E2367">
        <v>62296.5</v>
      </c>
      <c r="F2367">
        <v>0</v>
      </c>
      <c r="G2367">
        <v>155036</v>
      </c>
      <c r="H2367" t="s">
        <v>24</v>
      </c>
      <c r="I2367" t="s">
        <v>9165</v>
      </c>
      <c r="J2367" t="s">
        <v>9166</v>
      </c>
      <c r="K2367" t="s">
        <v>17</v>
      </c>
      <c r="L2367" t="s">
        <v>9167</v>
      </c>
      <c r="M2367" t="s">
        <v>18</v>
      </c>
      <c r="N2367">
        <v>0</v>
      </c>
    </row>
    <row r="2368" spans="1:14" x14ac:dyDescent="0.25">
      <c r="A2368" t="s">
        <v>112</v>
      </c>
      <c r="B2368" t="s">
        <v>1317</v>
      </c>
      <c r="C2368">
        <v>130399.5</v>
      </c>
      <c r="D2368" t="s">
        <v>24</v>
      </c>
      <c r="E2368">
        <v>37377.9</v>
      </c>
      <c r="F2368">
        <v>0</v>
      </c>
      <c r="G2368">
        <v>93021.6</v>
      </c>
      <c r="H2368" t="s">
        <v>24</v>
      </c>
      <c r="I2368" t="s">
        <v>9168</v>
      </c>
      <c r="J2368" t="s">
        <v>7428</v>
      </c>
      <c r="K2368" t="s">
        <v>17</v>
      </c>
      <c r="L2368" t="s">
        <v>5434</v>
      </c>
      <c r="M2368" t="s">
        <v>18</v>
      </c>
      <c r="N2368">
        <v>0</v>
      </c>
    </row>
    <row r="2369" spans="1:14" x14ac:dyDescent="0.25">
      <c r="A2369" t="s">
        <v>112</v>
      </c>
      <c r="B2369" t="s">
        <v>1319</v>
      </c>
      <c r="C2369">
        <v>93792.639999999999</v>
      </c>
      <c r="D2369" t="s">
        <v>24</v>
      </c>
      <c r="E2369">
        <v>41626.92</v>
      </c>
      <c r="F2369">
        <v>578.85</v>
      </c>
      <c r="G2369">
        <v>52744.57</v>
      </c>
      <c r="H2369" t="s">
        <v>24</v>
      </c>
      <c r="I2369" t="s">
        <v>5648</v>
      </c>
      <c r="J2369" t="s">
        <v>9169</v>
      </c>
      <c r="K2369" t="s">
        <v>9170</v>
      </c>
      <c r="L2369" t="s">
        <v>9171</v>
      </c>
      <c r="M2369" t="s">
        <v>18</v>
      </c>
      <c r="N2369">
        <v>0</v>
      </c>
    </row>
    <row r="2370" spans="1:14" x14ac:dyDescent="0.25">
      <c r="A2370" t="s">
        <v>112</v>
      </c>
      <c r="B2370" t="s">
        <v>1320</v>
      </c>
      <c r="C2370">
        <v>39079.22</v>
      </c>
      <c r="D2370" t="s">
        <v>24</v>
      </c>
      <c r="E2370">
        <v>17344.650000000001</v>
      </c>
      <c r="F2370">
        <v>241.19</v>
      </c>
      <c r="G2370">
        <v>21975.759999999998</v>
      </c>
      <c r="H2370" t="s">
        <v>24</v>
      </c>
      <c r="I2370" t="s">
        <v>9172</v>
      </c>
      <c r="J2370" t="s">
        <v>9173</v>
      </c>
      <c r="K2370" t="s">
        <v>9174</v>
      </c>
      <c r="L2370" t="s">
        <v>9175</v>
      </c>
      <c r="M2370" t="s">
        <v>18</v>
      </c>
      <c r="N2370">
        <v>0</v>
      </c>
    </row>
    <row r="2371" spans="1:14" x14ac:dyDescent="0.25">
      <c r="A2371" t="s">
        <v>112</v>
      </c>
      <c r="B2371" t="s">
        <v>1322</v>
      </c>
      <c r="C2371">
        <v>23447.65</v>
      </c>
      <c r="D2371" t="s">
        <v>24</v>
      </c>
      <c r="E2371">
        <v>10406.73</v>
      </c>
      <c r="F2371">
        <v>144.71</v>
      </c>
      <c r="G2371">
        <v>13185.63</v>
      </c>
      <c r="H2371" t="s">
        <v>24</v>
      </c>
      <c r="I2371" t="s">
        <v>9176</v>
      </c>
      <c r="J2371" t="s">
        <v>9177</v>
      </c>
      <c r="K2371" t="s">
        <v>9178</v>
      </c>
      <c r="L2371" t="s">
        <v>9179</v>
      </c>
      <c r="M2371" t="s">
        <v>18</v>
      </c>
      <c r="N2371">
        <v>0</v>
      </c>
    </row>
    <row r="2372" spans="1:14" x14ac:dyDescent="0.25">
      <c r="A2372" t="s">
        <v>112</v>
      </c>
      <c r="B2372" t="s">
        <v>1323</v>
      </c>
      <c r="C2372">
        <v>39.479999999999997</v>
      </c>
      <c r="D2372" t="s">
        <v>16</v>
      </c>
      <c r="E2372">
        <v>168.13</v>
      </c>
      <c r="F2372">
        <v>0</v>
      </c>
      <c r="G2372">
        <v>207.61</v>
      </c>
      <c r="H2372" t="s">
        <v>16</v>
      </c>
      <c r="I2372" t="s">
        <v>9180</v>
      </c>
      <c r="J2372" t="s">
        <v>9181</v>
      </c>
      <c r="K2372" t="s">
        <v>17</v>
      </c>
      <c r="L2372" t="s">
        <v>9182</v>
      </c>
      <c r="M2372" t="s">
        <v>18</v>
      </c>
      <c r="N2372">
        <v>0</v>
      </c>
    </row>
    <row r="2373" spans="1:14" x14ac:dyDescent="0.25">
      <c r="A2373" t="s">
        <v>112</v>
      </c>
      <c r="B2373" t="s">
        <v>1324</v>
      </c>
      <c r="C2373">
        <v>16.47</v>
      </c>
      <c r="D2373" t="s">
        <v>16</v>
      </c>
      <c r="E2373">
        <v>70.06</v>
      </c>
      <c r="F2373">
        <v>0</v>
      </c>
      <c r="G2373">
        <v>86.53</v>
      </c>
      <c r="H2373" t="s">
        <v>16</v>
      </c>
      <c r="I2373" t="s">
        <v>9183</v>
      </c>
      <c r="J2373" t="s">
        <v>9184</v>
      </c>
      <c r="K2373" t="s">
        <v>17</v>
      </c>
      <c r="L2373" t="s">
        <v>9185</v>
      </c>
      <c r="M2373" t="s">
        <v>18</v>
      </c>
      <c r="N2373">
        <v>0</v>
      </c>
    </row>
    <row r="2374" spans="1:14" x14ac:dyDescent="0.25">
      <c r="A2374" t="s">
        <v>112</v>
      </c>
      <c r="B2374" t="s">
        <v>1327</v>
      </c>
      <c r="C2374">
        <v>9.9</v>
      </c>
      <c r="D2374" t="s">
        <v>16</v>
      </c>
      <c r="E2374">
        <v>42.03</v>
      </c>
      <c r="F2374">
        <v>0</v>
      </c>
      <c r="G2374">
        <v>51.93</v>
      </c>
      <c r="H2374" t="s">
        <v>16</v>
      </c>
      <c r="I2374" t="s">
        <v>9186</v>
      </c>
      <c r="J2374" t="s">
        <v>9187</v>
      </c>
      <c r="K2374" t="s">
        <v>17</v>
      </c>
      <c r="L2374" t="s">
        <v>9188</v>
      </c>
      <c r="M2374" t="s">
        <v>18</v>
      </c>
      <c r="N2374">
        <v>0</v>
      </c>
    </row>
    <row r="2375" spans="1:14" x14ac:dyDescent="0.25">
      <c r="A2375" t="s">
        <v>112</v>
      </c>
      <c r="B2375" t="s">
        <v>1330</v>
      </c>
      <c r="C2375">
        <v>507.23</v>
      </c>
      <c r="D2375" t="s">
        <v>24</v>
      </c>
      <c r="E2375">
        <v>741.07</v>
      </c>
      <c r="F2375">
        <v>0</v>
      </c>
      <c r="G2375">
        <v>233.84</v>
      </c>
      <c r="H2375" t="s">
        <v>16</v>
      </c>
      <c r="I2375" t="s">
        <v>9189</v>
      </c>
      <c r="J2375" t="s">
        <v>9190</v>
      </c>
      <c r="K2375" t="s">
        <v>17</v>
      </c>
      <c r="L2375" t="s">
        <v>9191</v>
      </c>
      <c r="M2375" t="s">
        <v>18</v>
      </c>
      <c r="N2375">
        <v>0</v>
      </c>
    </row>
    <row r="2376" spans="1:14" x14ac:dyDescent="0.25">
      <c r="A2376" t="s">
        <v>112</v>
      </c>
      <c r="B2376" t="s">
        <v>1333</v>
      </c>
      <c r="C2376">
        <v>211.31</v>
      </c>
      <c r="D2376" t="s">
        <v>24</v>
      </c>
      <c r="E2376">
        <v>308.8</v>
      </c>
      <c r="F2376">
        <v>0</v>
      </c>
      <c r="G2376">
        <v>97.49</v>
      </c>
      <c r="H2376" t="s">
        <v>16</v>
      </c>
      <c r="I2376" t="s">
        <v>9192</v>
      </c>
      <c r="J2376" t="s">
        <v>9193</v>
      </c>
      <c r="K2376" t="s">
        <v>17</v>
      </c>
      <c r="L2376" t="s">
        <v>9194</v>
      </c>
      <c r="M2376" t="s">
        <v>18</v>
      </c>
      <c r="N2376">
        <v>0</v>
      </c>
    </row>
    <row r="2377" spans="1:14" x14ac:dyDescent="0.25">
      <c r="A2377" t="s">
        <v>112</v>
      </c>
      <c r="B2377" t="s">
        <v>1334</v>
      </c>
      <c r="C2377">
        <v>126.79</v>
      </c>
      <c r="D2377" t="s">
        <v>24</v>
      </c>
      <c r="E2377">
        <v>185.28</v>
      </c>
      <c r="F2377">
        <v>0</v>
      </c>
      <c r="G2377">
        <v>58.49</v>
      </c>
      <c r="H2377" t="s">
        <v>16</v>
      </c>
      <c r="I2377" t="s">
        <v>9195</v>
      </c>
      <c r="J2377" t="s">
        <v>9196</v>
      </c>
      <c r="K2377" t="s">
        <v>17</v>
      </c>
      <c r="L2377" t="s">
        <v>9197</v>
      </c>
      <c r="M2377" t="s">
        <v>18</v>
      </c>
      <c r="N2377">
        <v>0</v>
      </c>
    </row>
    <row r="2378" spans="1:14" x14ac:dyDescent="0.25">
      <c r="A2378" t="s">
        <v>112</v>
      </c>
      <c r="B2378" t="s">
        <v>1335</v>
      </c>
      <c r="C2378">
        <v>471.51</v>
      </c>
      <c r="D2378" t="s">
        <v>24</v>
      </c>
      <c r="E2378">
        <v>183.69</v>
      </c>
      <c r="F2378">
        <v>0</v>
      </c>
      <c r="G2378">
        <v>287.82</v>
      </c>
      <c r="H2378" t="s">
        <v>24</v>
      </c>
      <c r="I2378" t="s">
        <v>9198</v>
      </c>
      <c r="J2378" t="s">
        <v>9199</v>
      </c>
      <c r="K2378" t="s">
        <v>17</v>
      </c>
      <c r="L2378" t="s">
        <v>9200</v>
      </c>
      <c r="M2378" t="s">
        <v>18</v>
      </c>
      <c r="N2378">
        <v>0</v>
      </c>
    </row>
    <row r="2379" spans="1:14" x14ac:dyDescent="0.25">
      <c r="A2379" t="s">
        <v>112</v>
      </c>
      <c r="B2379" t="s">
        <v>1336</v>
      </c>
      <c r="C2379">
        <v>196.44</v>
      </c>
      <c r="D2379" t="s">
        <v>24</v>
      </c>
      <c r="E2379">
        <v>76.540000000000006</v>
      </c>
      <c r="F2379">
        <v>0</v>
      </c>
      <c r="G2379">
        <v>119.9</v>
      </c>
      <c r="H2379" t="s">
        <v>24</v>
      </c>
      <c r="I2379" t="s">
        <v>9201</v>
      </c>
      <c r="J2379" t="s">
        <v>9202</v>
      </c>
      <c r="K2379" t="s">
        <v>17</v>
      </c>
      <c r="L2379" t="s">
        <v>9203</v>
      </c>
      <c r="M2379" t="s">
        <v>18</v>
      </c>
      <c r="N2379">
        <v>0</v>
      </c>
    </row>
    <row r="2380" spans="1:14" x14ac:dyDescent="0.25">
      <c r="A2380" t="s">
        <v>112</v>
      </c>
      <c r="B2380" t="s">
        <v>1337</v>
      </c>
      <c r="C2380">
        <v>117.88</v>
      </c>
      <c r="D2380" t="s">
        <v>24</v>
      </c>
      <c r="E2380">
        <v>45.92</v>
      </c>
      <c r="F2380">
        <v>0</v>
      </c>
      <c r="G2380">
        <v>71.959999999999994</v>
      </c>
      <c r="H2380" t="s">
        <v>24</v>
      </c>
      <c r="I2380" t="s">
        <v>9204</v>
      </c>
      <c r="J2380" t="s">
        <v>9205</v>
      </c>
      <c r="K2380" t="s">
        <v>17</v>
      </c>
      <c r="L2380" t="s">
        <v>9206</v>
      </c>
      <c r="M2380" t="s">
        <v>18</v>
      </c>
      <c r="N2380">
        <v>0</v>
      </c>
    </row>
    <row r="2381" spans="1:14" x14ac:dyDescent="0.25">
      <c r="A2381" t="s">
        <v>112</v>
      </c>
      <c r="B2381" t="s">
        <v>1338</v>
      </c>
      <c r="C2381">
        <v>635</v>
      </c>
      <c r="D2381" t="s">
        <v>16</v>
      </c>
      <c r="E2381">
        <v>453</v>
      </c>
      <c r="F2381">
        <v>0</v>
      </c>
      <c r="G2381">
        <v>1088</v>
      </c>
      <c r="H2381" t="s">
        <v>16</v>
      </c>
      <c r="I2381" t="s">
        <v>9207</v>
      </c>
      <c r="J2381" t="s">
        <v>9208</v>
      </c>
      <c r="K2381" t="s">
        <v>17</v>
      </c>
      <c r="L2381" t="s">
        <v>9209</v>
      </c>
      <c r="M2381" t="s">
        <v>18</v>
      </c>
      <c r="N2381">
        <v>0</v>
      </c>
    </row>
    <row r="2382" spans="1:14" x14ac:dyDescent="0.25">
      <c r="A2382" t="s">
        <v>112</v>
      </c>
      <c r="B2382" t="s">
        <v>1339</v>
      </c>
      <c r="C2382">
        <v>67</v>
      </c>
      <c r="D2382" t="s">
        <v>24</v>
      </c>
      <c r="E2382">
        <v>0</v>
      </c>
      <c r="F2382">
        <v>0</v>
      </c>
      <c r="G2382">
        <v>67</v>
      </c>
      <c r="H2382" t="s">
        <v>24</v>
      </c>
      <c r="I2382" t="s">
        <v>9210</v>
      </c>
      <c r="J2382" t="s">
        <v>17</v>
      </c>
      <c r="K2382" t="s">
        <v>17</v>
      </c>
      <c r="L2382" t="s">
        <v>9211</v>
      </c>
      <c r="M2382" t="s">
        <v>18</v>
      </c>
      <c r="N2382">
        <v>0</v>
      </c>
    </row>
    <row r="2383" spans="1:14" x14ac:dyDescent="0.25">
      <c r="A2383" t="s">
        <v>112</v>
      </c>
      <c r="B2383" t="s">
        <v>1340</v>
      </c>
      <c r="C2383">
        <v>39</v>
      </c>
      <c r="D2383" t="s">
        <v>24</v>
      </c>
      <c r="E2383">
        <v>0</v>
      </c>
      <c r="F2383">
        <v>0</v>
      </c>
      <c r="G2383">
        <v>39</v>
      </c>
      <c r="H2383" t="s">
        <v>24</v>
      </c>
      <c r="I2383" t="s">
        <v>9212</v>
      </c>
      <c r="J2383" t="s">
        <v>17</v>
      </c>
      <c r="K2383" t="s">
        <v>17</v>
      </c>
      <c r="L2383" t="s">
        <v>9213</v>
      </c>
      <c r="M2383" t="s">
        <v>18</v>
      </c>
      <c r="N2383">
        <v>0</v>
      </c>
    </row>
    <row r="2384" spans="1:14" x14ac:dyDescent="0.25">
      <c r="A2384" t="s">
        <v>112</v>
      </c>
      <c r="B2384" t="s">
        <v>1341</v>
      </c>
      <c r="C2384">
        <v>6804.7</v>
      </c>
      <c r="D2384" t="s">
        <v>24</v>
      </c>
      <c r="E2384">
        <v>21152.5</v>
      </c>
      <c r="F2384">
        <v>2069.9</v>
      </c>
      <c r="G2384">
        <v>12277.9</v>
      </c>
      <c r="H2384" t="s">
        <v>16</v>
      </c>
      <c r="I2384" t="s">
        <v>9214</v>
      </c>
      <c r="J2384" t="s">
        <v>9215</v>
      </c>
      <c r="K2384" t="s">
        <v>9216</v>
      </c>
      <c r="L2384" t="s">
        <v>9217</v>
      </c>
      <c r="M2384" t="s">
        <v>18</v>
      </c>
      <c r="N2384">
        <v>0</v>
      </c>
    </row>
    <row r="2385" spans="1:14" x14ac:dyDescent="0.25">
      <c r="A2385" t="s">
        <v>112</v>
      </c>
      <c r="B2385" t="s">
        <v>5913</v>
      </c>
      <c r="C2385">
        <v>1609</v>
      </c>
      <c r="D2385" t="s">
        <v>24</v>
      </c>
      <c r="E2385">
        <v>3872</v>
      </c>
      <c r="F2385">
        <v>826</v>
      </c>
      <c r="G2385">
        <v>1437</v>
      </c>
      <c r="H2385" t="s">
        <v>16</v>
      </c>
      <c r="I2385" t="s">
        <v>9218</v>
      </c>
      <c r="J2385" t="s">
        <v>7429</v>
      </c>
      <c r="K2385" t="s">
        <v>9219</v>
      </c>
      <c r="L2385" t="s">
        <v>9220</v>
      </c>
      <c r="M2385" t="s">
        <v>18</v>
      </c>
      <c r="N2385">
        <v>0</v>
      </c>
    </row>
    <row r="2386" spans="1:14" x14ac:dyDescent="0.25">
      <c r="A2386" t="s">
        <v>112</v>
      </c>
      <c r="B2386" t="s">
        <v>1344</v>
      </c>
      <c r="C2386">
        <v>128</v>
      </c>
      <c r="D2386" t="s">
        <v>24</v>
      </c>
      <c r="E2386">
        <v>26.35</v>
      </c>
      <c r="F2386">
        <v>0</v>
      </c>
      <c r="G2386">
        <v>101.65</v>
      </c>
      <c r="H2386" t="s">
        <v>24</v>
      </c>
      <c r="I2386" t="s">
        <v>9221</v>
      </c>
      <c r="J2386" t="s">
        <v>9222</v>
      </c>
      <c r="K2386" t="s">
        <v>17</v>
      </c>
      <c r="L2386" t="s">
        <v>9223</v>
      </c>
      <c r="M2386" t="s">
        <v>18</v>
      </c>
      <c r="N2386">
        <v>0</v>
      </c>
    </row>
    <row r="2387" spans="1:14" x14ac:dyDescent="0.25">
      <c r="A2387" t="s">
        <v>112</v>
      </c>
      <c r="B2387" t="s">
        <v>1345</v>
      </c>
      <c r="C2387">
        <v>518.58000000000004</v>
      </c>
      <c r="D2387" t="s">
        <v>16</v>
      </c>
      <c r="E2387">
        <v>954.65</v>
      </c>
      <c r="F2387">
        <v>57.62</v>
      </c>
      <c r="G2387">
        <v>1415.61</v>
      </c>
      <c r="H2387" t="s">
        <v>16</v>
      </c>
      <c r="I2387" t="s">
        <v>9224</v>
      </c>
      <c r="J2387" t="s">
        <v>9225</v>
      </c>
      <c r="K2387" t="s">
        <v>7430</v>
      </c>
      <c r="L2387" t="s">
        <v>9226</v>
      </c>
      <c r="M2387" t="s">
        <v>18</v>
      </c>
      <c r="N2387">
        <v>0</v>
      </c>
    </row>
    <row r="2388" spans="1:14" x14ac:dyDescent="0.25">
      <c r="A2388" t="s">
        <v>112</v>
      </c>
      <c r="B2388" t="s">
        <v>5916</v>
      </c>
      <c r="C2388">
        <v>59</v>
      </c>
      <c r="D2388" t="s">
        <v>24</v>
      </c>
      <c r="E2388">
        <v>0</v>
      </c>
      <c r="F2388">
        <v>0</v>
      </c>
      <c r="G2388">
        <v>59</v>
      </c>
      <c r="H2388" t="s">
        <v>24</v>
      </c>
      <c r="I2388" t="s">
        <v>9227</v>
      </c>
      <c r="J2388" t="s">
        <v>17</v>
      </c>
      <c r="K2388" t="s">
        <v>17</v>
      </c>
      <c r="L2388" t="s">
        <v>9228</v>
      </c>
      <c r="M2388" t="s">
        <v>18</v>
      </c>
      <c r="N2388">
        <v>0</v>
      </c>
    </row>
    <row r="2389" spans="1:14" x14ac:dyDescent="0.25">
      <c r="A2389" t="s">
        <v>112</v>
      </c>
      <c r="B2389" t="s">
        <v>1346</v>
      </c>
      <c r="C2389">
        <v>1394.24</v>
      </c>
      <c r="D2389" t="s">
        <v>16</v>
      </c>
      <c r="E2389">
        <v>312.79000000000002</v>
      </c>
      <c r="F2389">
        <v>29.38</v>
      </c>
      <c r="G2389">
        <v>1677.65</v>
      </c>
      <c r="H2389" t="s">
        <v>16</v>
      </c>
      <c r="I2389" t="s">
        <v>9229</v>
      </c>
      <c r="J2389" t="s">
        <v>7431</v>
      </c>
      <c r="K2389" t="s">
        <v>9230</v>
      </c>
      <c r="L2389" t="s">
        <v>9231</v>
      </c>
      <c r="M2389" t="s">
        <v>18</v>
      </c>
      <c r="N2389">
        <v>0</v>
      </c>
    </row>
    <row r="2390" spans="1:14" x14ac:dyDescent="0.25">
      <c r="A2390" t="s">
        <v>112</v>
      </c>
      <c r="B2390" t="s">
        <v>5919</v>
      </c>
      <c r="C2390">
        <v>39</v>
      </c>
      <c r="D2390" t="s">
        <v>24</v>
      </c>
      <c r="E2390">
        <v>0</v>
      </c>
      <c r="F2390">
        <v>0</v>
      </c>
      <c r="G2390">
        <v>39</v>
      </c>
      <c r="H2390" t="s">
        <v>24</v>
      </c>
      <c r="I2390" t="s">
        <v>9232</v>
      </c>
      <c r="J2390" t="s">
        <v>17</v>
      </c>
      <c r="K2390" t="s">
        <v>17</v>
      </c>
      <c r="L2390" t="s">
        <v>9233</v>
      </c>
      <c r="M2390" t="s">
        <v>18</v>
      </c>
      <c r="N2390">
        <v>0</v>
      </c>
    </row>
    <row r="2391" spans="1:14" x14ac:dyDescent="0.25">
      <c r="A2391" t="s">
        <v>112</v>
      </c>
      <c r="B2391" t="s">
        <v>6385</v>
      </c>
      <c r="C2391">
        <v>175111.19</v>
      </c>
      <c r="D2391" t="s">
        <v>16</v>
      </c>
      <c r="E2391">
        <v>1206.24</v>
      </c>
      <c r="F2391">
        <v>287.3</v>
      </c>
      <c r="G2391">
        <v>176030.13</v>
      </c>
      <c r="H2391" t="s">
        <v>16</v>
      </c>
      <c r="I2391" t="s">
        <v>9234</v>
      </c>
      <c r="J2391" t="s">
        <v>9235</v>
      </c>
      <c r="K2391" t="s">
        <v>9236</v>
      </c>
      <c r="L2391" t="s">
        <v>9237</v>
      </c>
      <c r="M2391" t="s">
        <v>18</v>
      </c>
      <c r="N2391">
        <v>0</v>
      </c>
    </row>
    <row r="2392" spans="1:14" x14ac:dyDescent="0.25">
      <c r="A2392" t="s">
        <v>112</v>
      </c>
      <c r="B2392" t="s">
        <v>6388</v>
      </c>
      <c r="C2392">
        <v>309.14</v>
      </c>
      <c r="D2392" t="s">
        <v>16</v>
      </c>
      <c r="E2392">
        <v>104.71</v>
      </c>
      <c r="F2392">
        <v>23.93</v>
      </c>
      <c r="G2392">
        <v>389.92</v>
      </c>
      <c r="H2392" t="s">
        <v>16</v>
      </c>
      <c r="I2392" t="s">
        <v>9238</v>
      </c>
      <c r="J2392" t="s">
        <v>9239</v>
      </c>
      <c r="K2392" t="s">
        <v>9240</v>
      </c>
      <c r="L2392" t="s">
        <v>9241</v>
      </c>
      <c r="M2392" t="s">
        <v>18</v>
      </c>
      <c r="N2392">
        <v>0</v>
      </c>
    </row>
    <row r="2393" spans="1:14" x14ac:dyDescent="0.25">
      <c r="A2393" t="s">
        <v>112</v>
      </c>
      <c r="B2393" t="s">
        <v>6391</v>
      </c>
      <c r="C2393">
        <v>72.48</v>
      </c>
      <c r="D2393" t="s">
        <v>16</v>
      </c>
      <c r="E2393">
        <v>0</v>
      </c>
      <c r="F2393">
        <v>0</v>
      </c>
      <c r="G2393">
        <v>72.48</v>
      </c>
      <c r="H2393" t="s">
        <v>16</v>
      </c>
      <c r="I2393" t="s">
        <v>9242</v>
      </c>
      <c r="J2393" t="s">
        <v>17</v>
      </c>
      <c r="K2393" t="s">
        <v>17</v>
      </c>
      <c r="L2393" t="s">
        <v>9243</v>
      </c>
      <c r="M2393" t="s">
        <v>18</v>
      </c>
      <c r="N2393">
        <v>0</v>
      </c>
    </row>
    <row r="2394" spans="1:14" x14ac:dyDescent="0.25">
      <c r="A2394" t="s">
        <v>112</v>
      </c>
      <c r="B2394" t="s">
        <v>1349</v>
      </c>
      <c r="C2394">
        <v>436707.09</v>
      </c>
      <c r="D2394" t="s">
        <v>24</v>
      </c>
      <c r="E2394">
        <v>99349.15</v>
      </c>
      <c r="F2394">
        <v>0</v>
      </c>
      <c r="G2394">
        <v>337357.94</v>
      </c>
      <c r="H2394" t="s">
        <v>24</v>
      </c>
      <c r="I2394" t="s">
        <v>9244</v>
      </c>
      <c r="J2394" t="s">
        <v>9245</v>
      </c>
      <c r="K2394" t="s">
        <v>17</v>
      </c>
      <c r="L2394" t="s">
        <v>9246</v>
      </c>
      <c r="M2394" t="s">
        <v>18</v>
      </c>
      <c r="N2394">
        <v>0</v>
      </c>
    </row>
    <row r="2395" spans="1:14" x14ac:dyDescent="0.25">
      <c r="A2395" t="s">
        <v>112</v>
      </c>
      <c r="B2395" t="s">
        <v>1350</v>
      </c>
      <c r="C2395">
        <v>1357.03</v>
      </c>
      <c r="D2395" t="s">
        <v>24</v>
      </c>
      <c r="E2395">
        <v>1104.71</v>
      </c>
      <c r="F2395">
        <v>0</v>
      </c>
      <c r="G2395">
        <v>252.32</v>
      </c>
      <c r="H2395" t="s">
        <v>24</v>
      </c>
      <c r="I2395" t="s">
        <v>9247</v>
      </c>
      <c r="J2395" t="s">
        <v>9248</v>
      </c>
      <c r="K2395" t="s">
        <v>17</v>
      </c>
      <c r="L2395" t="s">
        <v>9249</v>
      </c>
      <c r="M2395" t="s">
        <v>18</v>
      </c>
      <c r="N2395">
        <v>0</v>
      </c>
    </row>
    <row r="2396" spans="1:14" x14ac:dyDescent="0.25">
      <c r="A2396" t="s">
        <v>112</v>
      </c>
      <c r="B2396" t="s">
        <v>1351</v>
      </c>
      <c r="C2396">
        <v>2977.31</v>
      </c>
      <c r="D2396" t="s">
        <v>24</v>
      </c>
      <c r="E2396">
        <v>397.67</v>
      </c>
      <c r="F2396">
        <v>0</v>
      </c>
      <c r="G2396">
        <v>2579.64</v>
      </c>
      <c r="H2396" t="s">
        <v>24</v>
      </c>
      <c r="I2396" t="s">
        <v>9250</v>
      </c>
      <c r="J2396" t="s">
        <v>9251</v>
      </c>
      <c r="K2396" t="s">
        <v>17</v>
      </c>
      <c r="L2396" t="s">
        <v>9252</v>
      </c>
      <c r="M2396" t="s">
        <v>18</v>
      </c>
      <c r="N2396">
        <v>0</v>
      </c>
    </row>
    <row r="2397" spans="1:14" x14ac:dyDescent="0.25">
      <c r="A2397" t="s">
        <v>112</v>
      </c>
      <c r="B2397" t="s">
        <v>1352</v>
      </c>
      <c r="C2397">
        <v>64749.25</v>
      </c>
      <c r="D2397" t="s">
        <v>24</v>
      </c>
      <c r="E2397">
        <v>14754.29</v>
      </c>
      <c r="F2397">
        <v>0</v>
      </c>
      <c r="G2397">
        <v>49994.96</v>
      </c>
      <c r="H2397" t="s">
        <v>24</v>
      </c>
      <c r="I2397" t="s">
        <v>9253</v>
      </c>
      <c r="J2397" t="s">
        <v>9254</v>
      </c>
      <c r="K2397" t="s">
        <v>17</v>
      </c>
      <c r="L2397" t="s">
        <v>9255</v>
      </c>
      <c r="M2397" t="s">
        <v>18</v>
      </c>
      <c r="N2397">
        <v>0</v>
      </c>
    </row>
    <row r="2398" spans="1:14" x14ac:dyDescent="0.25">
      <c r="A2398" t="s">
        <v>112</v>
      </c>
      <c r="B2398" t="s">
        <v>1353</v>
      </c>
      <c r="C2398">
        <v>87359</v>
      </c>
      <c r="D2398" t="s">
        <v>24</v>
      </c>
      <c r="E2398">
        <v>40940</v>
      </c>
      <c r="F2398">
        <v>19808</v>
      </c>
      <c r="G2398">
        <v>66227</v>
      </c>
      <c r="H2398" t="s">
        <v>24</v>
      </c>
      <c r="I2398" t="s">
        <v>9256</v>
      </c>
      <c r="J2398" t="s">
        <v>9257</v>
      </c>
      <c r="K2398" t="s">
        <v>5650</v>
      </c>
      <c r="L2398" t="s">
        <v>5649</v>
      </c>
      <c r="M2398" t="s">
        <v>18</v>
      </c>
      <c r="N2398">
        <v>0</v>
      </c>
    </row>
    <row r="2399" spans="1:14" x14ac:dyDescent="0.25">
      <c r="A2399" t="s">
        <v>112</v>
      </c>
      <c r="B2399" t="s">
        <v>1354</v>
      </c>
      <c r="C2399">
        <v>304</v>
      </c>
      <c r="D2399" t="s">
        <v>24</v>
      </c>
      <c r="E2399">
        <v>2913.75</v>
      </c>
      <c r="F2399">
        <v>2913.75</v>
      </c>
      <c r="G2399">
        <v>304</v>
      </c>
      <c r="H2399" t="s">
        <v>24</v>
      </c>
      <c r="I2399" t="s">
        <v>9258</v>
      </c>
      <c r="J2399" t="s">
        <v>9259</v>
      </c>
      <c r="K2399" t="s">
        <v>9260</v>
      </c>
      <c r="L2399" t="s">
        <v>9261</v>
      </c>
      <c r="M2399" t="s">
        <v>18</v>
      </c>
      <c r="N2399">
        <v>0</v>
      </c>
    </row>
    <row r="2400" spans="1:14" x14ac:dyDescent="0.25">
      <c r="A2400" t="s">
        <v>112</v>
      </c>
      <c r="B2400" t="s">
        <v>1355</v>
      </c>
      <c r="C2400">
        <v>1460</v>
      </c>
      <c r="D2400" t="s">
        <v>24</v>
      </c>
      <c r="E2400">
        <v>0</v>
      </c>
      <c r="F2400">
        <v>0</v>
      </c>
      <c r="G2400">
        <v>1460</v>
      </c>
      <c r="H2400" t="s">
        <v>24</v>
      </c>
      <c r="I2400" t="s">
        <v>9262</v>
      </c>
      <c r="J2400" t="s">
        <v>17</v>
      </c>
      <c r="K2400" t="s">
        <v>17</v>
      </c>
      <c r="L2400" t="s">
        <v>9263</v>
      </c>
      <c r="M2400" t="s">
        <v>18</v>
      </c>
      <c r="N2400">
        <v>0</v>
      </c>
    </row>
    <row r="2401" spans="1:14" x14ac:dyDescent="0.25">
      <c r="A2401" t="s">
        <v>112</v>
      </c>
      <c r="B2401" t="s">
        <v>1356</v>
      </c>
      <c r="C2401">
        <v>171</v>
      </c>
      <c r="D2401" t="s">
        <v>24</v>
      </c>
      <c r="E2401">
        <v>0</v>
      </c>
      <c r="F2401">
        <v>0</v>
      </c>
      <c r="G2401">
        <v>171</v>
      </c>
      <c r="H2401" t="s">
        <v>24</v>
      </c>
      <c r="I2401" t="s">
        <v>9264</v>
      </c>
      <c r="J2401" t="s">
        <v>17</v>
      </c>
      <c r="K2401" t="s">
        <v>17</v>
      </c>
      <c r="L2401" t="s">
        <v>9265</v>
      </c>
      <c r="M2401" t="s">
        <v>18</v>
      </c>
      <c r="N2401">
        <v>0</v>
      </c>
    </row>
    <row r="2402" spans="1:14" x14ac:dyDescent="0.25">
      <c r="A2402" t="s">
        <v>112</v>
      </c>
      <c r="B2402" t="s">
        <v>1357</v>
      </c>
      <c r="C2402">
        <v>655.20000000000005</v>
      </c>
      <c r="D2402" t="s">
        <v>24</v>
      </c>
      <c r="E2402">
        <v>489.08</v>
      </c>
      <c r="F2402">
        <v>0</v>
      </c>
      <c r="G2402">
        <v>166.12</v>
      </c>
      <c r="H2402" t="s">
        <v>24</v>
      </c>
      <c r="I2402" t="s">
        <v>9266</v>
      </c>
      <c r="J2402" t="s">
        <v>5651</v>
      </c>
      <c r="K2402" t="s">
        <v>17</v>
      </c>
      <c r="L2402" t="s">
        <v>9267</v>
      </c>
      <c r="M2402" t="s">
        <v>18</v>
      </c>
      <c r="N2402">
        <v>0</v>
      </c>
    </row>
    <row r="2403" spans="1:14" x14ac:dyDescent="0.25">
      <c r="A2403" t="s">
        <v>112</v>
      </c>
      <c r="B2403" t="s">
        <v>5940</v>
      </c>
      <c r="C2403">
        <v>18950.580000000002</v>
      </c>
      <c r="D2403" t="s">
        <v>16</v>
      </c>
      <c r="E2403">
        <v>2529.7199999999998</v>
      </c>
      <c r="F2403">
        <v>0</v>
      </c>
      <c r="G2403">
        <v>21480.3</v>
      </c>
      <c r="H2403" t="s">
        <v>16</v>
      </c>
      <c r="I2403" t="s">
        <v>9268</v>
      </c>
      <c r="J2403" t="s">
        <v>9269</v>
      </c>
      <c r="K2403" t="s">
        <v>17</v>
      </c>
      <c r="L2403" t="s">
        <v>9270</v>
      </c>
      <c r="M2403" t="s">
        <v>18</v>
      </c>
      <c r="N2403">
        <v>0</v>
      </c>
    </row>
    <row r="2404" spans="1:14" x14ac:dyDescent="0.25">
      <c r="A2404" t="s">
        <v>112</v>
      </c>
      <c r="B2404" t="s">
        <v>5939</v>
      </c>
      <c r="C2404">
        <v>21646.2</v>
      </c>
      <c r="D2404" t="s">
        <v>16</v>
      </c>
      <c r="E2404">
        <v>4573.46</v>
      </c>
      <c r="F2404">
        <v>0</v>
      </c>
      <c r="G2404">
        <v>26219.66</v>
      </c>
      <c r="H2404" t="s">
        <v>16</v>
      </c>
      <c r="I2404" t="s">
        <v>9271</v>
      </c>
      <c r="J2404" t="s">
        <v>9272</v>
      </c>
      <c r="K2404" t="s">
        <v>17</v>
      </c>
      <c r="L2404" t="s">
        <v>9273</v>
      </c>
      <c r="M2404" t="s">
        <v>18</v>
      </c>
      <c r="N2404">
        <v>0</v>
      </c>
    </row>
    <row r="2405" spans="1:14" x14ac:dyDescent="0.25">
      <c r="A2405" t="s">
        <v>112</v>
      </c>
      <c r="B2405" t="s">
        <v>6414</v>
      </c>
      <c r="C2405">
        <v>7961.48</v>
      </c>
      <c r="D2405" t="s">
        <v>16</v>
      </c>
      <c r="E2405">
        <v>2903.56</v>
      </c>
      <c r="F2405">
        <v>0</v>
      </c>
      <c r="G2405">
        <v>10865.04</v>
      </c>
      <c r="H2405" t="s">
        <v>16</v>
      </c>
      <c r="I2405" t="s">
        <v>9274</v>
      </c>
      <c r="J2405" t="s">
        <v>9275</v>
      </c>
      <c r="K2405" t="s">
        <v>17</v>
      </c>
      <c r="L2405" t="s">
        <v>9276</v>
      </c>
      <c r="M2405" t="s">
        <v>18</v>
      </c>
      <c r="N2405">
        <v>0</v>
      </c>
    </row>
    <row r="2406" spans="1:14" x14ac:dyDescent="0.25">
      <c r="A2406" t="s">
        <v>112</v>
      </c>
      <c r="B2406" t="s">
        <v>6416</v>
      </c>
      <c r="C2406">
        <v>1964.68</v>
      </c>
      <c r="D2406" t="s">
        <v>16</v>
      </c>
      <c r="E2406">
        <v>294.82</v>
      </c>
      <c r="F2406">
        <v>0</v>
      </c>
      <c r="G2406">
        <v>2259.5</v>
      </c>
      <c r="H2406" t="s">
        <v>16</v>
      </c>
      <c r="I2406" t="s">
        <v>6480</v>
      </c>
      <c r="J2406" t="s">
        <v>5652</v>
      </c>
      <c r="K2406" t="s">
        <v>17</v>
      </c>
      <c r="L2406" t="s">
        <v>6479</v>
      </c>
      <c r="M2406" t="s">
        <v>18</v>
      </c>
      <c r="N2406">
        <v>0</v>
      </c>
    </row>
    <row r="2407" spans="1:14" x14ac:dyDescent="0.25">
      <c r="A2407" t="s">
        <v>112</v>
      </c>
      <c r="B2407" t="s">
        <v>5942</v>
      </c>
      <c r="C2407">
        <v>800.22</v>
      </c>
      <c r="D2407" t="s">
        <v>16</v>
      </c>
      <c r="E2407">
        <v>499.48</v>
      </c>
      <c r="F2407">
        <v>0</v>
      </c>
      <c r="G2407">
        <v>1299.7</v>
      </c>
      <c r="H2407" t="s">
        <v>16</v>
      </c>
      <c r="I2407" t="s">
        <v>9277</v>
      </c>
      <c r="J2407" t="s">
        <v>9278</v>
      </c>
      <c r="K2407" t="s">
        <v>17</v>
      </c>
      <c r="L2407" t="s">
        <v>9279</v>
      </c>
      <c r="M2407" t="s">
        <v>18</v>
      </c>
      <c r="N2407">
        <v>0</v>
      </c>
    </row>
    <row r="2408" spans="1:14" x14ac:dyDescent="0.25">
      <c r="A2408" t="s">
        <v>112</v>
      </c>
      <c r="B2408" t="s">
        <v>6419</v>
      </c>
      <c r="C2408">
        <v>177.21</v>
      </c>
      <c r="D2408" t="s">
        <v>16</v>
      </c>
      <c r="E2408">
        <v>0</v>
      </c>
      <c r="F2408">
        <v>0</v>
      </c>
      <c r="G2408">
        <v>177.21</v>
      </c>
      <c r="H2408" t="s">
        <v>16</v>
      </c>
      <c r="I2408" t="s">
        <v>7432</v>
      </c>
      <c r="J2408" t="s">
        <v>17</v>
      </c>
      <c r="K2408" t="s">
        <v>17</v>
      </c>
      <c r="L2408" t="s">
        <v>7433</v>
      </c>
      <c r="M2408" t="s">
        <v>18</v>
      </c>
      <c r="N2408">
        <v>0</v>
      </c>
    </row>
    <row r="2409" spans="1:14" x14ac:dyDescent="0.25">
      <c r="A2409" t="s">
        <v>112</v>
      </c>
      <c r="B2409" t="s">
        <v>5945</v>
      </c>
      <c r="C2409">
        <v>66.53</v>
      </c>
      <c r="D2409" t="s">
        <v>16</v>
      </c>
      <c r="E2409">
        <v>83.71</v>
      </c>
      <c r="F2409">
        <v>0</v>
      </c>
      <c r="G2409">
        <v>150.24</v>
      </c>
      <c r="H2409" t="s">
        <v>16</v>
      </c>
      <c r="I2409" t="s">
        <v>9280</v>
      </c>
      <c r="J2409" t="s">
        <v>9281</v>
      </c>
      <c r="K2409" t="s">
        <v>17</v>
      </c>
      <c r="L2409" t="s">
        <v>9282</v>
      </c>
      <c r="M2409" t="s">
        <v>18</v>
      </c>
      <c r="N2409">
        <v>0</v>
      </c>
    </row>
    <row r="2410" spans="1:14" x14ac:dyDescent="0.25">
      <c r="A2410" t="s">
        <v>112</v>
      </c>
      <c r="B2410" t="s">
        <v>5943</v>
      </c>
      <c r="C2410">
        <v>2254.9299999999998</v>
      </c>
      <c r="D2410" t="s">
        <v>16</v>
      </c>
      <c r="E2410">
        <v>453.58</v>
      </c>
      <c r="F2410">
        <v>0</v>
      </c>
      <c r="G2410">
        <v>2708.51</v>
      </c>
      <c r="H2410" t="s">
        <v>16</v>
      </c>
      <c r="I2410" t="s">
        <v>9283</v>
      </c>
      <c r="J2410" t="s">
        <v>6481</v>
      </c>
      <c r="K2410" t="s">
        <v>17</v>
      </c>
      <c r="L2410" t="s">
        <v>9284</v>
      </c>
      <c r="M2410" t="s">
        <v>18</v>
      </c>
      <c r="N2410">
        <v>0</v>
      </c>
    </row>
    <row r="2411" spans="1:14" x14ac:dyDescent="0.25">
      <c r="A2411" t="s">
        <v>112</v>
      </c>
      <c r="B2411" t="s">
        <v>5944</v>
      </c>
      <c r="C2411">
        <v>250.4</v>
      </c>
      <c r="D2411" t="s">
        <v>16</v>
      </c>
      <c r="E2411">
        <v>37.909999999999997</v>
      </c>
      <c r="F2411">
        <v>0</v>
      </c>
      <c r="G2411">
        <v>288.31</v>
      </c>
      <c r="H2411" t="s">
        <v>16</v>
      </c>
      <c r="I2411" t="s">
        <v>9285</v>
      </c>
      <c r="J2411" t="s">
        <v>9286</v>
      </c>
      <c r="K2411" t="s">
        <v>17</v>
      </c>
      <c r="L2411" t="s">
        <v>9287</v>
      </c>
      <c r="M2411" t="s">
        <v>18</v>
      </c>
      <c r="N2411">
        <v>0</v>
      </c>
    </row>
    <row r="2412" spans="1:14" x14ac:dyDescent="0.25">
      <c r="A2412" t="s">
        <v>112</v>
      </c>
      <c r="B2412" t="s">
        <v>5946</v>
      </c>
      <c r="C2412">
        <v>2644.93</v>
      </c>
      <c r="D2412" t="s">
        <v>16</v>
      </c>
      <c r="E2412">
        <v>661.55</v>
      </c>
      <c r="F2412">
        <v>0</v>
      </c>
      <c r="G2412">
        <v>3306.48</v>
      </c>
      <c r="H2412" t="s">
        <v>16</v>
      </c>
      <c r="I2412" t="s">
        <v>9288</v>
      </c>
      <c r="J2412" t="s">
        <v>9289</v>
      </c>
      <c r="K2412" t="s">
        <v>17</v>
      </c>
      <c r="L2412" t="s">
        <v>9290</v>
      </c>
      <c r="M2412" t="s">
        <v>18</v>
      </c>
      <c r="N2412">
        <v>0</v>
      </c>
    </row>
    <row r="2413" spans="1:14" x14ac:dyDescent="0.25">
      <c r="A2413" t="s">
        <v>112</v>
      </c>
      <c r="B2413" t="s">
        <v>5947</v>
      </c>
      <c r="C2413">
        <v>71.11</v>
      </c>
      <c r="D2413" t="s">
        <v>16</v>
      </c>
      <c r="E2413">
        <v>112.93</v>
      </c>
      <c r="F2413">
        <v>0</v>
      </c>
      <c r="G2413">
        <v>184.04</v>
      </c>
      <c r="H2413" t="s">
        <v>16</v>
      </c>
      <c r="I2413" t="s">
        <v>9291</v>
      </c>
      <c r="J2413" t="s">
        <v>9292</v>
      </c>
      <c r="K2413" t="s">
        <v>17</v>
      </c>
      <c r="L2413" t="s">
        <v>9293</v>
      </c>
      <c r="M2413" t="s">
        <v>18</v>
      </c>
      <c r="N2413">
        <v>0</v>
      </c>
    </row>
    <row r="2414" spans="1:14" x14ac:dyDescent="0.25">
      <c r="A2414" t="s">
        <v>112</v>
      </c>
      <c r="B2414" t="s">
        <v>5948</v>
      </c>
      <c r="C2414">
        <v>16955.57</v>
      </c>
      <c r="D2414" t="s">
        <v>16</v>
      </c>
      <c r="E2414">
        <v>3231.82</v>
      </c>
      <c r="F2414">
        <v>0</v>
      </c>
      <c r="G2414">
        <v>20187.39</v>
      </c>
      <c r="H2414" t="s">
        <v>16</v>
      </c>
      <c r="I2414" t="s">
        <v>9294</v>
      </c>
      <c r="J2414" t="s">
        <v>9295</v>
      </c>
      <c r="K2414" t="s">
        <v>17</v>
      </c>
      <c r="L2414" t="s">
        <v>9296</v>
      </c>
      <c r="M2414" t="s">
        <v>18</v>
      </c>
      <c r="N2414">
        <v>0</v>
      </c>
    </row>
    <row r="2415" spans="1:14" x14ac:dyDescent="0.25">
      <c r="A2415" t="s">
        <v>112</v>
      </c>
      <c r="B2415" t="s">
        <v>5731</v>
      </c>
      <c r="C2415">
        <v>656.51</v>
      </c>
      <c r="D2415" t="s">
        <v>16</v>
      </c>
      <c r="E2415">
        <v>66.39</v>
      </c>
      <c r="F2415">
        <v>722.9</v>
      </c>
      <c r="G2415">
        <v>0</v>
      </c>
      <c r="H2415" t="s">
        <v>16</v>
      </c>
      <c r="I2415" t="s">
        <v>7434</v>
      </c>
      <c r="J2415" t="s">
        <v>7436</v>
      </c>
      <c r="K2415" t="s">
        <v>7435</v>
      </c>
      <c r="L2415" t="s">
        <v>17</v>
      </c>
      <c r="M2415" t="s">
        <v>18</v>
      </c>
      <c r="N2415">
        <v>0</v>
      </c>
    </row>
    <row r="2416" spans="1:14" x14ac:dyDescent="0.25">
      <c r="A2416" t="s">
        <v>112</v>
      </c>
      <c r="B2416" t="s">
        <v>3730</v>
      </c>
      <c r="C2416">
        <v>8996.85</v>
      </c>
      <c r="D2416" t="s">
        <v>16</v>
      </c>
      <c r="E2416">
        <v>3562.57</v>
      </c>
      <c r="F2416">
        <v>2532.94</v>
      </c>
      <c r="G2416">
        <v>10026.48</v>
      </c>
      <c r="H2416" t="s">
        <v>16</v>
      </c>
      <c r="I2416" t="s">
        <v>9297</v>
      </c>
      <c r="J2416" t="s">
        <v>9298</v>
      </c>
      <c r="K2416" t="s">
        <v>9299</v>
      </c>
      <c r="L2416" t="s">
        <v>9300</v>
      </c>
      <c r="M2416" t="s">
        <v>18</v>
      </c>
      <c r="N2416">
        <v>0</v>
      </c>
    </row>
    <row r="2417" spans="1:14" x14ac:dyDescent="0.25">
      <c r="A2417" t="s">
        <v>112</v>
      </c>
      <c r="B2417" t="s">
        <v>1362</v>
      </c>
      <c r="C2417">
        <v>462544.82</v>
      </c>
      <c r="D2417" t="s">
        <v>16</v>
      </c>
      <c r="E2417">
        <v>84433.1</v>
      </c>
      <c r="F2417">
        <v>128.55000000000001</v>
      </c>
      <c r="G2417">
        <v>546849.37</v>
      </c>
      <c r="H2417" t="s">
        <v>16</v>
      </c>
      <c r="I2417" t="s">
        <v>9301</v>
      </c>
      <c r="J2417" t="s">
        <v>9302</v>
      </c>
      <c r="K2417" t="s">
        <v>7437</v>
      </c>
      <c r="L2417" t="s">
        <v>9303</v>
      </c>
      <c r="M2417" t="s">
        <v>18</v>
      </c>
      <c r="N2417">
        <v>0</v>
      </c>
    </row>
    <row r="2418" spans="1:14" x14ac:dyDescent="0.25">
      <c r="A2418" t="s">
        <v>112</v>
      </c>
      <c r="B2418" t="s">
        <v>6879</v>
      </c>
      <c r="C2418">
        <v>98.29</v>
      </c>
      <c r="D2418" t="s">
        <v>16</v>
      </c>
      <c r="E2418">
        <v>111.25</v>
      </c>
      <c r="F2418">
        <v>0</v>
      </c>
      <c r="G2418">
        <v>209.54</v>
      </c>
      <c r="H2418" t="s">
        <v>16</v>
      </c>
      <c r="I2418" t="s">
        <v>7438</v>
      </c>
      <c r="J2418" t="s">
        <v>9304</v>
      </c>
      <c r="K2418" t="s">
        <v>17</v>
      </c>
      <c r="L2418" t="s">
        <v>9305</v>
      </c>
      <c r="M2418" t="s">
        <v>18</v>
      </c>
      <c r="N2418">
        <v>0</v>
      </c>
    </row>
    <row r="2419" spans="1:14" x14ac:dyDescent="0.25">
      <c r="A2419" t="s">
        <v>112</v>
      </c>
      <c r="B2419" t="s">
        <v>1363</v>
      </c>
      <c r="C2419">
        <v>231018.33</v>
      </c>
      <c r="D2419" t="s">
        <v>16</v>
      </c>
      <c r="E2419">
        <v>262003.23</v>
      </c>
      <c r="F2419">
        <v>0</v>
      </c>
      <c r="G2419">
        <v>493021.56</v>
      </c>
      <c r="H2419" t="s">
        <v>16</v>
      </c>
      <c r="I2419" t="s">
        <v>9306</v>
      </c>
      <c r="J2419" t="s">
        <v>9307</v>
      </c>
      <c r="K2419" t="s">
        <v>17</v>
      </c>
      <c r="L2419" t="s">
        <v>9308</v>
      </c>
      <c r="M2419" t="s">
        <v>18</v>
      </c>
      <c r="N2419">
        <v>0</v>
      </c>
    </row>
    <row r="2420" spans="1:14" x14ac:dyDescent="0.25">
      <c r="A2420" t="s">
        <v>112</v>
      </c>
      <c r="B2420" t="s">
        <v>1364</v>
      </c>
      <c r="C2420">
        <v>23864.5</v>
      </c>
      <c r="D2420" t="s">
        <v>24</v>
      </c>
      <c r="E2420">
        <v>1435</v>
      </c>
      <c r="F2420">
        <v>0</v>
      </c>
      <c r="G2420">
        <v>22429.5</v>
      </c>
      <c r="H2420" t="s">
        <v>24</v>
      </c>
      <c r="I2420" t="s">
        <v>9309</v>
      </c>
      <c r="J2420" t="s">
        <v>9310</v>
      </c>
      <c r="K2420" t="s">
        <v>17</v>
      </c>
      <c r="L2420" t="s">
        <v>9311</v>
      </c>
      <c r="M2420" t="s">
        <v>18</v>
      </c>
      <c r="N2420">
        <v>0</v>
      </c>
    </row>
    <row r="2421" spans="1:14" x14ac:dyDescent="0.25">
      <c r="A2421" t="s">
        <v>112</v>
      </c>
      <c r="B2421" t="s">
        <v>1365</v>
      </c>
      <c r="C2421">
        <v>135</v>
      </c>
      <c r="D2421" t="s">
        <v>24</v>
      </c>
      <c r="E2421">
        <v>0</v>
      </c>
      <c r="F2421">
        <v>0</v>
      </c>
      <c r="G2421">
        <v>135</v>
      </c>
      <c r="H2421" t="s">
        <v>24</v>
      </c>
      <c r="I2421" t="s">
        <v>7439</v>
      </c>
      <c r="J2421" t="s">
        <v>17</v>
      </c>
      <c r="K2421" t="s">
        <v>17</v>
      </c>
      <c r="L2421" t="s">
        <v>6482</v>
      </c>
      <c r="M2421" t="s">
        <v>18</v>
      </c>
      <c r="N2421">
        <v>0</v>
      </c>
    </row>
    <row r="2422" spans="1:14" x14ac:dyDescent="0.25">
      <c r="A2422" t="s">
        <v>112</v>
      </c>
      <c r="B2422" t="s">
        <v>1366</v>
      </c>
      <c r="C2422">
        <v>62</v>
      </c>
      <c r="D2422" t="s">
        <v>24</v>
      </c>
      <c r="E2422">
        <v>0</v>
      </c>
      <c r="F2422">
        <v>0</v>
      </c>
      <c r="G2422">
        <v>62</v>
      </c>
      <c r="H2422" t="s">
        <v>24</v>
      </c>
      <c r="I2422" t="s">
        <v>6483</v>
      </c>
      <c r="J2422" t="s">
        <v>17</v>
      </c>
      <c r="K2422" t="s">
        <v>17</v>
      </c>
      <c r="L2422" t="s">
        <v>6484</v>
      </c>
      <c r="M2422" t="s">
        <v>18</v>
      </c>
      <c r="N2422">
        <v>0</v>
      </c>
    </row>
    <row r="2423" spans="1:14" x14ac:dyDescent="0.25">
      <c r="A2423" t="s">
        <v>112</v>
      </c>
      <c r="B2423" t="s">
        <v>1367</v>
      </c>
      <c r="C2423">
        <v>1742782.99</v>
      </c>
      <c r="D2423" t="s">
        <v>24</v>
      </c>
      <c r="E2423">
        <v>527659.97</v>
      </c>
      <c r="F2423">
        <v>0</v>
      </c>
      <c r="G2423">
        <v>1215123.02</v>
      </c>
      <c r="H2423" t="s">
        <v>24</v>
      </c>
      <c r="I2423" t="s">
        <v>6485</v>
      </c>
      <c r="J2423" t="s">
        <v>5653</v>
      </c>
      <c r="K2423" t="s">
        <v>17</v>
      </c>
      <c r="L2423" t="s">
        <v>5435</v>
      </c>
      <c r="M2423" t="s">
        <v>18</v>
      </c>
      <c r="N2423">
        <v>0</v>
      </c>
    </row>
    <row r="2424" spans="1:14" x14ac:dyDescent="0.25">
      <c r="A2424" t="s">
        <v>112</v>
      </c>
      <c r="B2424" t="s">
        <v>1368</v>
      </c>
      <c r="C2424">
        <v>145231.95000000001</v>
      </c>
      <c r="D2424" t="s">
        <v>24</v>
      </c>
      <c r="E2424">
        <v>43971.66</v>
      </c>
      <c r="F2424">
        <v>0</v>
      </c>
      <c r="G2424">
        <v>101260.29</v>
      </c>
      <c r="H2424" t="s">
        <v>24</v>
      </c>
      <c r="I2424" t="s">
        <v>6487</v>
      </c>
      <c r="J2424" t="s">
        <v>7441</v>
      </c>
      <c r="K2424" t="s">
        <v>17</v>
      </c>
      <c r="L2424" t="s">
        <v>6486</v>
      </c>
      <c r="M2424" t="s">
        <v>18</v>
      </c>
      <c r="N2424">
        <v>0</v>
      </c>
    </row>
    <row r="2425" spans="1:14" x14ac:dyDescent="0.25">
      <c r="A2425" t="s">
        <v>112</v>
      </c>
      <c r="B2425" t="s">
        <v>1369</v>
      </c>
      <c r="C2425">
        <v>435695.8</v>
      </c>
      <c r="D2425" t="s">
        <v>24</v>
      </c>
      <c r="E2425">
        <v>131914.99</v>
      </c>
      <c r="F2425">
        <v>0</v>
      </c>
      <c r="G2425">
        <v>303780.81</v>
      </c>
      <c r="H2425" t="s">
        <v>24</v>
      </c>
      <c r="I2425" t="s">
        <v>7440</v>
      </c>
      <c r="J2425" t="s">
        <v>6488</v>
      </c>
      <c r="K2425" t="s">
        <v>17</v>
      </c>
      <c r="L2425" t="s">
        <v>6808</v>
      </c>
      <c r="M2425" t="s">
        <v>18</v>
      </c>
      <c r="N2425">
        <v>0</v>
      </c>
    </row>
    <row r="2426" spans="1:14" x14ac:dyDescent="0.25">
      <c r="A2426" t="s">
        <v>112</v>
      </c>
      <c r="B2426" t="s">
        <v>1370</v>
      </c>
      <c r="C2426">
        <v>0</v>
      </c>
      <c r="D2426" t="s">
        <v>16</v>
      </c>
      <c r="E2426">
        <v>175886.64</v>
      </c>
      <c r="F2426">
        <v>175886.64</v>
      </c>
      <c r="G2426">
        <v>0</v>
      </c>
      <c r="H2426" t="s">
        <v>16</v>
      </c>
      <c r="I2426" t="s">
        <v>9312</v>
      </c>
      <c r="J2426" t="s">
        <v>6489</v>
      </c>
      <c r="K2426" t="s">
        <v>6513</v>
      </c>
      <c r="L2426" t="s">
        <v>9313</v>
      </c>
      <c r="M2426" t="s">
        <v>18</v>
      </c>
      <c r="N2426">
        <v>0</v>
      </c>
    </row>
    <row r="2427" spans="1:14" x14ac:dyDescent="0.25">
      <c r="A2427" t="s">
        <v>112</v>
      </c>
      <c r="B2427" t="s">
        <v>1371</v>
      </c>
      <c r="C2427">
        <v>268359.59999999998</v>
      </c>
      <c r="D2427" t="s">
        <v>24</v>
      </c>
      <c r="E2427">
        <v>0</v>
      </c>
      <c r="F2427">
        <v>0</v>
      </c>
      <c r="G2427">
        <v>268359.59999999998</v>
      </c>
      <c r="H2427" t="s">
        <v>24</v>
      </c>
      <c r="I2427" t="s">
        <v>9314</v>
      </c>
      <c r="J2427" t="s">
        <v>17</v>
      </c>
      <c r="K2427" t="s">
        <v>17</v>
      </c>
      <c r="L2427" t="s">
        <v>9315</v>
      </c>
      <c r="M2427" t="s">
        <v>18</v>
      </c>
      <c r="N2427">
        <v>0</v>
      </c>
    </row>
    <row r="2428" spans="1:14" x14ac:dyDescent="0.25">
      <c r="A2428" t="s">
        <v>112</v>
      </c>
      <c r="B2428" t="s">
        <v>1372</v>
      </c>
      <c r="C2428">
        <v>111816.5</v>
      </c>
      <c r="D2428" t="s">
        <v>24</v>
      </c>
      <c r="E2428">
        <v>0</v>
      </c>
      <c r="F2428">
        <v>0</v>
      </c>
      <c r="G2428">
        <v>111816.5</v>
      </c>
      <c r="H2428" t="s">
        <v>24</v>
      </c>
      <c r="I2428" t="s">
        <v>7442</v>
      </c>
      <c r="J2428" t="s">
        <v>17</v>
      </c>
      <c r="K2428" t="s">
        <v>17</v>
      </c>
      <c r="L2428" t="s">
        <v>9316</v>
      </c>
      <c r="M2428" t="s">
        <v>18</v>
      </c>
      <c r="N2428">
        <v>0</v>
      </c>
    </row>
    <row r="2429" spans="1:14" x14ac:dyDescent="0.25">
      <c r="A2429" t="s">
        <v>112</v>
      </c>
      <c r="B2429" t="s">
        <v>1373</v>
      </c>
      <c r="C2429">
        <v>67089.899999999994</v>
      </c>
      <c r="D2429" t="s">
        <v>24</v>
      </c>
      <c r="E2429">
        <v>0</v>
      </c>
      <c r="F2429">
        <v>0</v>
      </c>
      <c r="G2429">
        <v>67089.899999999994</v>
      </c>
      <c r="H2429" t="s">
        <v>24</v>
      </c>
      <c r="I2429" t="s">
        <v>9317</v>
      </c>
      <c r="J2429" t="s">
        <v>17</v>
      </c>
      <c r="K2429" t="s">
        <v>17</v>
      </c>
      <c r="L2429" t="s">
        <v>9318</v>
      </c>
      <c r="M2429" t="s">
        <v>18</v>
      </c>
      <c r="N2429">
        <v>0</v>
      </c>
    </row>
    <row r="2430" spans="1:14" x14ac:dyDescent="0.25">
      <c r="A2430" t="s">
        <v>112</v>
      </c>
      <c r="B2430" t="s">
        <v>1374</v>
      </c>
      <c r="C2430">
        <v>142802.56</v>
      </c>
      <c r="D2430" t="s">
        <v>16</v>
      </c>
      <c r="E2430">
        <v>71632.240000000005</v>
      </c>
      <c r="F2430">
        <v>0</v>
      </c>
      <c r="G2430">
        <v>214434.8</v>
      </c>
      <c r="H2430" t="s">
        <v>16</v>
      </c>
      <c r="I2430" t="s">
        <v>9319</v>
      </c>
      <c r="J2430" t="s">
        <v>9320</v>
      </c>
      <c r="K2430" t="s">
        <v>17</v>
      </c>
      <c r="L2430" t="s">
        <v>7443</v>
      </c>
      <c r="M2430" t="s">
        <v>18</v>
      </c>
      <c r="N2430">
        <v>0</v>
      </c>
    </row>
    <row r="2431" spans="1:14" x14ac:dyDescent="0.25">
      <c r="A2431" t="s">
        <v>112</v>
      </c>
      <c r="B2431" t="s">
        <v>1375</v>
      </c>
      <c r="C2431">
        <v>26463.51</v>
      </c>
      <c r="D2431" t="s">
        <v>16</v>
      </c>
      <c r="E2431">
        <v>23877.41</v>
      </c>
      <c r="F2431">
        <v>0</v>
      </c>
      <c r="G2431">
        <v>50340.92</v>
      </c>
      <c r="H2431" t="s">
        <v>16</v>
      </c>
      <c r="I2431" t="s">
        <v>9321</v>
      </c>
      <c r="J2431" t="s">
        <v>6490</v>
      </c>
      <c r="K2431" t="s">
        <v>17</v>
      </c>
      <c r="L2431" t="s">
        <v>7444</v>
      </c>
      <c r="M2431" t="s">
        <v>18</v>
      </c>
      <c r="N2431">
        <v>0</v>
      </c>
    </row>
    <row r="2432" spans="1:14" x14ac:dyDescent="0.25">
      <c r="A2432" t="s">
        <v>112</v>
      </c>
      <c r="B2432" t="s">
        <v>1376</v>
      </c>
      <c r="C2432">
        <v>63412.05</v>
      </c>
      <c r="D2432" t="s">
        <v>24</v>
      </c>
      <c r="E2432">
        <v>0</v>
      </c>
      <c r="F2432">
        <v>0</v>
      </c>
      <c r="G2432">
        <v>63412.05</v>
      </c>
      <c r="H2432" t="s">
        <v>24</v>
      </c>
      <c r="I2432" t="s">
        <v>6491</v>
      </c>
      <c r="J2432" t="s">
        <v>17</v>
      </c>
      <c r="K2432" t="s">
        <v>17</v>
      </c>
      <c r="L2432" t="s">
        <v>7445</v>
      </c>
      <c r="M2432" t="s">
        <v>18</v>
      </c>
      <c r="N2432">
        <v>0</v>
      </c>
    </row>
    <row r="2433" spans="1:14" x14ac:dyDescent="0.25">
      <c r="A2433" t="s">
        <v>112</v>
      </c>
      <c r="B2433" t="s">
        <v>1377</v>
      </c>
      <c r="C2433">
        <v>219808.88</v>
      </c>
      <c r="D2433" t="s">
        <v>24</v>
      </c>
      <c r="E2433">
        <v>58516.03</v>
      </c>
      <c r="F2433">
        <v>0</v>
      </c>
      <c r="G2433">
        <v>161292.85</v>
      </c>
      <c r="H2433" t="s">
        <v>24</v>
      </c>
      <c r="I2433" t="s">
        <v>7447</v>
      </c>
      <c r="J2433" t="s">
        <v>5654</v>
      </c>
      <c r="K2433" t="s">
        <v>17</v>
      </c>
      <c r="L2433" t="s">
        <v>7446</v>
      </c>
      <c r="M2433" t="s">
        <v>18</v>
      </c>
      <c r="N2433">
        <v>0</v>
      </c>
    </row>
    <row r="2434" spans="1:14" x14ac:dyDescent="0.25">
      <c r="A2434" t="s">
        <v>112</v>
      </c>
      <c r="B2434" t="s">
        <v>1378</v>
      </c>
      <c r="C2434">
        <v>18317.419999999998</v>
      </c>
      <c r="D2434" t="s">
        <v>24</v>
      </c>
      <c r="E2434">
        <v>4876.33</v>
      </c>
      <c r="F2434">
        <v>0</v>
      </c>
      <c r="G2434">
        <v>13441.09</v>
      </c>
      <c r="H2434" t="s">
        <v>24</v>
      </c>
      <c r="I2434" t="s">
        <v>3732</v>
      </c>
      <c r="J2434" t="s">
        <v>7449</v>
      </c>
      <c r="K2434" t="s">
        <v>17</v>
      </c>
      <c r="L2434" t="s">
        <v>6492</v>
      </c>
      <c r="M2434" t="s">
        <v>18</v>
      </c>
      <c r="N2434">
        <v>0</v>
      </c>
    </row>
    <row r="2435" spans="1:14" x14ac:dyDescent="0.25">
      <c r="A2435" t="s">
        <v>112</v>
      </c>
      <c r="B2435" t="s">
        <v>1379</v>
      </c>
      <c r="C2435">
        <v>54952.22</v>
      </c>
      <c r="D2435" t="s">
        <v>24</v>
      </c>
      <c r="E2435">
        <v>14629.01</v>
      </c>
      <c r="F2435">
        <v>0</v>
      </c>
      <c r="G2435">
        <v>40323.21</v>
      </c>
      <c r="H2435" t="s">
        <v>24</v>
      </c>
      <c r="I2435" t="s">
        <v>7448</v>
      </c>
      <c r="J2435" t="s">
        <v>7451</v>
      </c>
      <c r="K2435" t="s">
        <v>17</v>
      </c>
      <c r="L2435" t="s">
        <v>7450</v>
      </c>
      <c r="M2435" t="s">
        <v>18</v>
      </c>
      <c r="N2435">
        <v>0</v>
      </c>
    </row>
    <row r="2436" spans="1:14" x14ac:dyDescent="0.25">
      <c r="A2436" t="s">
        <v>112</v>
      </c>
      <c r="B2436" t="s">
        <v>1380</v>
      </c>
      <c r="C2436">
        <v>0</v>
      </c>
      <c r="D2436" t="s">
        <v>16</v>
      </c>
      <c r="E2436">
        <v>19505.330000000002</v>
      </c>
      <c r="F2436">
        <v>19505.330000000002</v>
      </c>
      <c r="G2436">
        <v>0</v>
      </c>
      <c r="H2436" t="s">
        <v>16</v>
      </c>
      <c r="I2436" t="s">
        <v>9322</v>
      </c>
      <c r="J2436" t="s">
        <v>7452</v>
      </c>
      <c r="K2436" t="s">
        <v>6514</v>
      </c>
      <c r="L2436" t="s">
        <v>9323</v>
      </c>
      <c r="M2436" t="s">
        <v>18</v>
      </c>
      <c r="N2436">
        <v>0</v>
      </c>
    </row>
    <row r="2437" spans="1:14" x14ac:dyDescent="0.25">
      <c r="A2437" t="s">
        <v>112</v>
      </c>
      <c r="B2437" t="s">
        <v>1381</v>
      </c>
      <c r="C2437">
        <v>69.94</v>
      </c>
      <c r="D2437" t="s">
        <v>16</v>
      </c>
      <c r="E2437">
        <v>0</v>
      </c>
      <c r="F2437">
        <v>0</v>
      </c>
      <c r="G2437">
        <v>69.94</v>
      </c>
      <c r="H2437" t="s">
        <v>16</v>
      </c>
      <c r="I2437" t="s">
        <v>7453</v>
      </c>
      <c r="J2437" t="s">
        <v>17</v>
      </c>
      <c r="K2437" t="s">
        <v>17</v>
      </c>
      <c r="L2437" t="s">
        <v>6493</v>
      </c>
      <c r="M2437" t="s">
        <v>18</v>
      </c>
      <c r="N2437">
        <v>0</v>
      </c>
    </row>
    <row r="2438" spans="1:14" x14ac:dyDescent="0.25">
      <c r="A2438" t="s">
        <v>112</v>
      </c>
      <c r="B2438" t="s">
        <v>1382</v>
      </c>
      <c r="C2438">
        <v>67858.399999999994</v>
      </c>
      <c r="D2438" t="s">
        <v>16</v>
      </c>
      <c r="E2438">
        <v>30016.959999999999</v>
      </c>
      <c r="F2438">
        <v>0</v>
      </c>
      <c r="G2438">
        <v>97875.36</v>
      </c>
      <c r="H2438" t="s">
        <v>16</v>
      </c>
      <c r="I2438" t="s">
        <v>5655</v>
      </c>
      <c r="J2438" t="s">
        <v>5733</v>
      </c>
      <c r="K2438" t="s">
        <v>17</v>
      </c>
      <c r="L2438" t="s">
        <v>6494</v>
      </c>
      <c r="M2438" t="s">
        <v>18</v>
      </c>
      <c r="N2438">
        <v>0</v>
      </c>
    </row>
    <row r="2439" spans="1:14" x14ac:dyDescent="0.25">
      <c r="A2439" t="s">
        <v>112</v>
      </c>
      <c r="B2439" t="s">
        <v>5951</v>
      </c>
      <c r="C2439">
        <v>105785.63</v>
      </c>
      <c r="D2439" t="s">
        <v>24</v>
      </c>
      <c r="E2439">
        <v>84730.73</v>
      </c>
      <c r="F2439">
        <v>0</v>
      </c>
      <c r="G2439">
        <v>21054.9</v>
      </c>
      <c r="H2439" t="s">
        <v>24</v>
      </c>
      <c r="I2439" t="s">
        <v>5732</v>
      </c>
      <c r="J2439" t="s">
        <v>7454</v>
      </c>
      <c r="K2439" t="s">
        <v>17</v>
      </c>
      <c r="L2439" t="s">
        <v>6495</v>
      </c>
      <c r="M2439" t="s">
        <v>18</v>
      </c>
      <c r="N2439">
        <v>0</v>
      </c>
    </row>
    <row r="2440" spans="1:14" x14ac:dyDescent="0.25">
      <c r="A2440" t="s">
        <v>112</v>
      </c>
      <c r="B2440" t="s">
        <v>5952</v>
      </c>
      <c r="C2440">
        <v>2383.36</v>
      </c>
      <c r="D2440" t="s">
        <v>24</v>
      </c>
      <c r="E2440">
        <v>735.83</v>
      </c>
      <c r="F2440">
        <v>0</v>
      </c>
      <c r="G2440">
        <v>1647.53</v>
      </c>
      <c r="H2440" t="s">
        <v>24</v>
      </c>
      <c r="I2440" t="s">
        <v>5656</v>
      </c>
      <c r="J2440" t="s">
        <v>9324</v>
      </c>
      <c r="K2440" t="s">
        <v>17</v>
      </c>
      <c r="L2440" t="s">
        <v>9325</v>
      </c>
      <c r="M2440" t="s">
        <v>18</v>
      </c>
      <c r="N2440">
        <v>0</v>
      </c>
    </row>
    <row r="2441" spans="1:14" x14ac:dyDescent="0.25">
      <c r="A2441" t="s">
        <v>112</v>
      </c>
      <c r="B2441" t="s">
        <v>5953</v>
      </c>
      <c r="C2441">
        <v>3209.46</v>
      </c>
      <c r="D2441" t="s">
        <v>24</v>
      </c>
      <c r="E2441">
        <v>11811.82</v>
      </c>
      <c r="F2441">
        <v>0</v>
      </c>
      <c r="G2441">
        <v>8602.36</v>
      </c>
      <c r="H2441" t="s">
        <v>16</v>
      </c>
      <c r="I2441" t="s">
        <v>9326</v>
      </c>
      <c r="J2441" t="s">
        <v>7455</v>
      </c>
      <c r="K2441" t="s">
        <v>17</v>
      </c>
      <c r="L2441" t="s">
        <v>9327</v>
      </c>
      <c r="M2441" t="s">
        <v>18</v>
      </c>
      <c r="N2441">
        <v>0</v>
      </c>
    </row>
    <row r="2442" spans="1:14" x14ac:dyDescent="0.25">
      <c r="A2442" t="s">
        <v>112</v>
      </c>
      <c r="B2442" t="s">
        <v>5954</v>
      </c>
      <c r="C2442">
        <v>14996.84</v>
      </c>
      <c r="D2442" t="s">
        <v>24</v>
      </c>
      <c r="E2442">
        <v>3329.52</v>
      </c>
      <c r="F2442">
        <v>0</v>
      </c>
      <c r="G2442">
        <v>11667.32</v>
      </c>
      <c r="H2442" t="s">
        <v>24</v>
      </c>
      <c r="I2442" t="s">
        <v>7456</v>
      </c>
      <c r="J2442" t="s">
        <v>9328</v>
      </c>
      <c r="K2442" t="s">
        <v>17</v>
      </c>
      <c r="L2442" t="s">
        <v>9329</v>
      </c>
      <c r="M2442" t="s">
        <v>18</v>
      </c>
      <c r="N2442">
        <v>0</v>
      </c>
    </row>
    <row r="2443" spans="1:14" x14ac:dyDescent="0.25">
      <c r="A2443" t="s">
        <v>112</v>
      </c>
      <c r="B2443" t="s">
        <v>5744</v>
      </c>
      <c r="C2443">
        <v>1629.74</v>
      </c>
      <c r="D2443" t="s">
        <v>16</v>
      </c>
      <c r="E2443">
        <v>0</v>
      </c>
      <c r="F2443">
        <v>0</v>
      </c>
      <c r="G2443">
        <v>1629.74</v>
      </c>
      <c r="H2443" t="s">
        <v>16</v>
      </c>
      <c r="I2443" t="s">
        <v>9330</v>
      </c>
      <c r="J2443" t="s">
        <v>17</v>
      </c>
      <c r="K2443" t="s">
        <v>17</v>
      </c>
      <c r="L2443" t="s">
        <v>9331</v>
      </c>
      <c r="M2443" t="s">
        <v>18</v>
      </c>
      <c r="N2443">
        <v>0</v>
      </c>
    </row>
    <row r="2444" spans="1:14" x14ac:dyDescent="0.25">
      <c r="A2444" t="s">
        <v>112</v>
      </c>
      <c r="B2444" t="s">
        <v>6453</v>
      </c>
      <c r="C2444">
        <v>89359.27</v>
      </c>
      <c r="D2444" t="s">
        <v>16</v>
      </c>
      <c r="E2444">
        <v>532.03</v>
      </c>
      <c r="F2444">
        <v>0</v>
      </c>
      <c r="G2444">
        <v>89891.3</v>
      </c>
      <c r="H2444" t="s">
        <v>16</v>
      </c>
      <c r="I2444" t="s">
        <v>9332</v>
      </c>
      <c r="J2444" t="s">
        <v>9333</v>
      </c>
      <c r="K2444" t="s">
        <v>17</v>
      </c>
      <c r="L2444" t="s">
        <v>9334</v>
      </c>
      <c r="M2444" t="s">
        <v>18</v>
      </c>
      <c r="N2444">
        <v>0</v>
      </c>
    </row>
    <row r="2445" spans="1:14" x14ac:dyDescent="0.25">
      <c r="A2445" t="s">
        <v>112</v>
      </c>
      <c r="B2445" t="s">
        <v>5955</v>
      </c>
      <c r="C2445">
        <v>44320.99</v>
      </c>
      <c r="D2445" t="s">
        <v>24</v>
      </c>
      <c r="E2445">
        <v>27509.07</v>
      </c>
      <c r="F2445">
        <v>10000</v>
      </c>
      <c r="G2445">
        <v>26811.919999999998</v>
      </c>
      <c r="H2445" t="s">
        <v>24</v>
      </c>
      <c r="I2445" t="s">
        <v>5798</v>
      </c>
      <c r="J2445" t="s">
        <v>7459</v>
      </c>
      <c r="K2445" t="s">
        <v>7458</v>
      </c>
      <c r="L2445" t="s">
        <v>7457</v>
      </c>
      <c r="M2445" t="s">
        <v>18</v>
      </c>
      <c r="N2445">
        <v>0</v>
      </c>
    </row>
    <row r="2446" spans="1:14" x14ac:dyDescent="0.25">
      <c r="A2446" t="s">
        <v>112</v>
      </c>
      <c r="B2446" t="s">
        <v>5787</v>
      </c>
      <c r="C2446">
        <v>23119.8</v>
      </c>
      <c r="D2446" t="s">
        <v>24</v>
      </c>
      <c r="E2446">
        <v>7595.6</v>
      </c>
      <c r="F2446">
        <v>0</v>
      </c>
      <c r="G2446">
        <v>15524.2</v>
      </c>
      <c r="H2446" t="s">
        <v>24</v>
      </c>
      <c r="I2446" t="s">
        <v>9335</v>
      </c>
      <c r="J2446" t="s">
        <v>9336</v>
      </c>
      <c r="K2446" t="s">
        <v>17</v>
      </c>
      <c r="L2446" t="s">
        <v>9337</v>
      </c>
      <c r="M2446" t="s">
        <v>18</v>
      </c>
      <c r="N2446">
        <v>0</v>
      </c>
    </row>
    <row r="2447" spans="1:14" x14ac:dyDescent="0.25">
      <c r="A2447" t="s">
        <v>112</v>
      </c>
      <c r="B2447" t="s">
        <v>5956</v>
      </c>
      <c r="C2447">
        <v>20330.88</v>
      </c>
      <c r="D2447" t="s">
        <v>24</v>
      </c>
      <c r="E2447">
        <v>3685.16</v>
      </c>
      <c r="F2447">
        <v>0</v>
      </c>
      <c r="G2447">
        <v>16645.72</v>
      </c>
      <c r="H2447" t="s">
        <v>24</v>
      </c>
      <c r="I2447" t="s">
        <v>9338</v>
      </c>
      <c r="J2447" t="s">
        <v>9339</v>
      </c>
      <c r="K2447" t="s">
        <v>17</v>
      </c>
      <c r="L2447" t="s">
        <v>9340</v>
      </c>
      <c r="M2447" t="s">
        <v>18</v>
      </c>
      <c r="N2447">
        <v>0</v>
      </c>
    </row>
    <row r="2448" spans="1:14" x14ac:dyDescent="0.25">
      <c r="A2448" t="s">
        <v>112</v>
      </c>
      <c r="B2448" t="s">
        <v>7090</v>
      </c>
      <c r="C2448">
        <v>32524.82</v>
      </c>
      <c r="D2448" t="s">
        <v>24</v>
      </c>
      <c r="E2448">
        <v>0</v>
      </c>
      <c r="F2448">
        <v>0</v>
      </c>
      <c r="G2448">
        <v>32524.82</v>
      </c>
      <c r="H2448" t="s">
        <v>24</v>
      </c>
      <c r="I2448" t="s">
        <v>9341</v>
      </c>
      <c r="J2448" t="s">
        <v>17</v>
      </c>
      <c r="K2448" t="s">
        <v>17</v>
      </c>
      <c r="L2448" t="s">
        <v>9342</v>
      </c>
      <c r="M2448" t="s">
        <v>18</v>
      </c>
      <c r="N2448">
        <v>0</v>
      </c>
    </row>
    <row r="2449" spans="1:14" x14ac:dyDescent="0.25">
      <c r="A2449" t="s">
        <v>112</v>
      </c>
      <c r="B2449" t="s">
        <v>5957</v>
      </c>
      <c r="C2449">
        <v>103532.69</v>
      </c>
      <c r="D2449" t="s">
        <v>24</v>
      </c>
      <c r="E2449">
        <v>2800</v>
      </c>
      <c r="F2449">
        <v>0</v>
      </c>
      <c r="G2449">
        <v>100732.69</v>
      </c>
      <c r="H2449" t="s">
        <v>24</v>
      </c>
      <c r="I2449" t="s">
        <v>9343</v>
      </c>
      <c r="J2449" t="s">
        <v>9344</v>
      </c>
      <c r="K2449" t="s">
        <v>17</v>
      </c>
      <c r="L2449" t="s">
        <v>9345</v>
      </c>
      <c r="M2449" t="s">
        <v>18</v>
      </c>
      <c r="N2449">
        <v>0</v>
      </c>
    </row>
    <row r="2450" spans="1:14" x14ac:dyDescent="0.25">
      <c r="A2450" t="s">
        <v>112</v>
      </c>
      <c r="B2450" t="s">
        <v>1383</v>
      </c>
      <c r="C2450">
        <v>45044.92</v>
      </c>
      <c r="D2450" t="s">
        <v>24</v>
      </c>
      <c r="E2450">
        <v>6657.01</v>
      </c>
      <c r="F2450">
        <v>0</v>
      </c>
      <c r="G2450">
        <v>38387.910000000003</v>
      </c>
      <c r="H2450" t="s">
        <v>24</v>
      </c>
      <c r="I2450" t="s">
        <v>9346</v>
      </c>
      <c r="J2450" t="s">
        <v>9347</v>
      </c>
      <c r="K2450" t="s">
        <v>17</v>
      </c>
      <c r="L2450" t="s">
        <v>9348</v>
      </c>
      <c r="M2450" t="s">
        <v>18</v>
      </c>
      <c r="N2450">
        <v>0</v>
      </c>
    </row>
    <row r="2451" spans="1:14" x14ac:dyDescent="0.25">
      <c r="A2451" t="s">
        <v>112</v>
      </c>
      <c r="B2451" t="s">
        <v>1384</v>
      </c>
      <c r="C2451">
        <v>3316415.64</v>
      </c>
      <c r="D2451" t="s">
        <v>24</v>
      </c>
      <c r="E2451">
        <v>562695.96</v>
      </c>
      <c r="F2451">
        <v>0</v>
      </c>
      <c r="G2451">
        <v>2753719.68</v>
      </c>
      <c r="H2451" t="s">
        <v>24</v>
      </c>
      <c r="I2451" t="s">
        <v>9349</v>
      </c>
      <c r="J2451" t="s">
        <v>9350</v>
      </c>
      <c r="K2451" t="s">
        <v>17</v>
      </c>
      <c r="L2451" t="s">
        <v>6496</v>
      </c>
      <c r="M2451" t="s">
        <v>18</v>
      </c>
      <c r="N2451">
        <v>0</v>
      </c>
    </row>
    <row r="2452" spans="1:14" x14ac:dyDescent="0.25">
      <c r="A2452" t="s">
        <v>112</v>
      </c>
      <c r="B2452" t="s">
        <v>1385</v>
      </c>
      <c r="C2452">
        <v>276367.94</v>
      </c>
      <c r="D2452" t="s">
        <v>24</v>
      </c>
      <c r="E2452">
        <v>46891.33</v>
      </c>
      <c r="F2452">
        <v>0</v>
      </c>
      <c r="G2452">
        <v>229476.61</v>
      </c>
      <c r="H2452" t="s">
        <v>24</v>
      </c>
      <c r="I2452" t="s">
        <v>9351</v>
      </c>
      <c r="J2452" t="s">
        <v>9352</v>
      </c>
      <c r="K2452" t="s">
        <v>17</v>
      </c>
      <c r="L2452" t="s">
        <v>6497</v>
      </c>
      <c r="M2452" t="s">
        <v>18</v>
      </c>
      <c r="N2452">
        <v>0</v>
      </c>
    </row>
    <row r="2453" spans="1:14" x14ac:dyDescent="0.25">
      <c r="A2453" t="s">
        <v>112</v>
      </c>
      <c r="B2453" t="s">
        <v>1386</v>
      </c>
      <c r="C2453">
        <v>829103.86</v>
      </c>
      <c r="D2453" t="s">
        <v>24</v>
      </c>
      <c r="E2453">
        <v>140674</v>
      </c>
      <c r="F2453">
        <v>0</v>
      </c>
      <c r="G2453">
        <v>688429.86</v>
      </c>
      <c r="H2453" t="s">
        <v>24</v>
      </c>
      <c r="I2453" t="s">
        <v>9353</v>
      </c>
      <c r="J2453" t="s">
        <v>9354</v>
      </c>
      <c r="K2453" t="s">
        <v>17</v>
      </c>
      <c r="L2453" t="s">
        <v>6498</v>
      </c>
      <c r="M2453" t="s">
        <v>18</v>
      </c>
      <c r="N2453">
        <v>0</v>
      </c>
    </row>
    <row r="2454" spans="1:14" x14ac:dyDescent="0.25">
      <c r="A2454" t="s">
        <v>112</v>
      </c>
      <c r="B2454" t="s">
        <v>1387</v>
      </c>
      <c r="C2454">
        <v>0</v>
      </c>
      <c r="D2454" t="s">
        <v>16</v>
      </c>
      <c r="E2454">
        <v>187565.32</v>
      </c>
      <c r="F2454">
        <v>187565.32</v>
      </c>
      <c r="G2454">
        <v>0</v>
      </c>
      <c r="H2454" t="s">
        <v>16</v>
      </c>
      <c r="I2454" t="s">
        <v>9355</v>
      </c>
      <c r="J2454" t="s">
        <v>9356</v>
      </c>
      <c r="K2454" t="s">
        <v>7478</v>
      </c>
      <c r="L2454" t="s">
        <v>9357</v>
      </c>
      <c r="M2454" t="s">
        <v>18</v>
      </c>
      <c r="N2454">
        <v>0</v>
      </c>
    </row>
    <row r="2455" spans="1:14" x14ac:dyDescent="0.25">
      <c r="A2455" t="s">
        <v>112</v>
      </c>
      <c r="B2455" t="s">
        <v>1388</v>
      </c>
      <c r="C2455">
        <v>35927</v>
      </c>
      <c r="D2455" t="s">
        <v>16</v>
      </c>
      <c r="E2455">
        <v>6284.63</v>
      </c>
      <c r="F2455">
        <v>0</v>
      </c>
      <c r="G2455">
        <v>42211.63</v>
      </c>
      <c r="H2455" t="s">
        <v>16</v>
      </c>
      <c r="I2455" t="s">
        <v>9358</v>
      </c>
      <c r="J2455" t="s">
        <v>9359</v>
      </c>
      <c r="K2455" t="s">
        <v>17</v>
      </c>
      <c r="L2455" t="s">
        <v>9360</v>
      </c>
      <c r="M2455" t="s">
        <v>18</v>
      </c>
      <c r="N2455">
        <v>0</v>
      </c>
    </row>
    <row r="2456" spans="1:14" x14ac:dyDescent="0.25">
      <c r="A2456" t="s">
        <v>112</v>
      </c>
      <c r="B2456" t="s">
        <v>1389</v>
      </c>
      <c r="C2456">
        <v>2994.02</v>
      </c>
      <c r="D2456" t="s">
        <v>16</v>
      </c>
      <c r="E2456">
        <v>523.72</v>
      </c>
      <c r="F2456">
        <v>0</v>
      </c>
      <c r="G2456">
        <v>3517.74</v>
      </c>
      <c r="H2456" t="s">
        <v>16</v>
      </c>
      <c r="I2456" t="s">
        <v>9361</v>
      </c>
      <c r="J2456" t="s">
        <v>9362</v>
      </c>
      <c r="K2456" t="s">
        <v>17</v>
      </c>
      <c r="L2456" t="s">
        <v>9363</v>
      </c>
      <c r="M2456" t="s">
        <v>18</v>
      </c>
      <c r="N2456">
        <v>0</v>
      </c>
    </row>
    <row r="2457" spans="1:14" x14ac:dyDescent="0.25">
      <c r="A2457" t="s">
        <v>112</v>
      </c>
      <c r="B2457" t="s">
        <v>1390</v>
      </c>
      <c r="C2457">
        <v>8981.86</v>
      </c>
      <c r="D2457" t="s">
        <v>16</v>
      </c>
      <c r="E2457">
        <v>1571.17</v>
      </c>
      <c r="F2457">
        <v>0</v>
      </c>
      <c r="G2457">
        <v>10553.03</v>
      </c>
      <c r="H2457" t="s">
        <v>16</v>
      </c>
      <c r="I2457" t="s">
        <v>9364</v>
      </c>
      <c r="J2457" t="s">
        <v>9365</v>
      </c>
      <c r="K2457" t="s">
        <v>17</v>
      </c>
      <c r="L2457" t="s">
        <v>9366</v>
      </c>
      <c r="M2457" t="s">
        <v>18</v>
      </c>
      <c r="N2457">
        <v>0</v>
      </c>
    </row>
    <row r="2458" spans="1:14" x14ac:dyDescent="0.25">
      <c r="A2458" t="s">
        <v>112</v>
      </c>
      <c r="B2458" t="s">
        <v>1391</v>
      </c>
      <c r="C2458">
        <v>0</v>
      </c>
      <c r="D2458" t="s">
        <v>16</v>
      </c>
      <c r="E2458">
        <v>2094.89</v>
      </c>
      <c r="F2458">
        <v>2094.89</v>
      </c>
      <c r="G2458">
        <v>0</v>
      </c>
      <c r="H2458" t="s">
        <v>16</v>
      </c>
      <c r="I2458" t="s">
        <v>9367</v>
      </c>
      <c r="J2458" t="s">
        <v>9368</v>
      </c>
      <c r="K2458" t="s">
        <v>7479</v>
      </c>
      <c r="L2458" t="s">
        <v>9369</v>
      </c>
      <c r="M2458" t="s">
        <v>18</v>
      </c>
      <c r="N2458">
        <v>0</v>
      </c>
    </row>
    <row r="2459" spans="1:14" x14ac:dyDescent="0.25">
      <c r="A2459" t="s">
        <v>112</v>
      </c>
      <c r="B2459" t="s">
        <v>1393</v>
      </c>
      <c r="C2459">
        <v>41561.75</v>
      </c>
      <c r="D2459" t="s">
        <v>24</v>
      </c>
      <c r="E2459">
        <v>5945.01</v>
      </c>
      <c r="F2459">
        <v>0</v>
      </c>
      <c r="G2459">
        <v>35616.74</v>
      </c>
      <c r="H2459" t="s">
        <v>24</v>
      </c>
      <c r="I2459" t="s">
        <v>9370</v>
      </c>
      <c r="J2459" t="s">
        <v>9371</v>
      </c>
      <c r="K2459" t="s">
        <v>17</v>
      </c>
      <c r="L2459" t="s">
        <v>9372</v>
      </c>
      <c r="M2459" t="s">
        <v>18</v>
      </c>
      <c r="N2459">
        <v>0</v>
      </c>
    </row>
    <row r="2460" spans="1:14" x14ac:dyDescent="0.25">
      <c r="A2460" t="s">
        <v>112</v>
      </c>
      <c r="B2460" t="s">
        <v>1394</v>
      </c>
      <c r="C2460">
        <v>3463.48</v>
      </c>
      <c r="D2460" t="s">
        <v>24</v>
      </c>
      <c r="E2460">
        <v>495.42</v>
      </c>
      <c r="F2460">
        <v>0</v>
      </c>
      <c r="G2460">
        <v>2968.06</v>
      </c>
      <c r="H2460" t="s">
        <v>24</v>
      </c>
      <c r="I2460" t="s">
        <v>9373</v>
      </c>
      <c r="J2460" t="s">
        <v>9374</v>
      </c>
      <c r="K2460" t="s">
        <v>17</v>
      </c>
      <c r="L2460" t="s">
        <v>9375</v>
      </c>
      <c r="M2460" t="s">
        <v>18</v>
      </c>
      <c r="N2460">
        <v>0</v>
      </c>
    </row>
    <row r="2461" spans="1:14" x14ac:dyDescent="0.25">
      <c r="A2461" t="s">
        <v>112</v>
      </c>
      <c r="B2461" t="s">
        <v>1395</v>
      </c>
      <c r="C2461">
        <v>10390.43</v>
      </c>
      <c r="D2461" t="s">
        <v>24</v>
      </c>
      <c r="E2461">
        <v>1486.26</v>
      </c>
      <c r="F2461">
        <v>0</v>
      </c>
      <c r="G2461">
        <v>8904.17</v>
      </c>
      <c r="H2461" t="s">
        <v>24</v>
      </c>
      <c r="I2461" t="s">
        <v>9376</v>
      </c>
      <c r="J2461" t="s">
        <v>9377</v>
      </c>
      <c r="K2461" t="s">
        <v>17</v>
      </c>
      <c r="L2461" t="s">
        <v>9378</v>
      </c>
      <c r="M2461" t="s">
        <v>18</v>
      </c>
      <c r="N2461">
        <v>0</v>
      </c>
    </row>
    <row r="2462" spans="1:14" x14ac:dyDescent="0.25">
      <c r="A2462" t="s">
        <v>112</v>
      </c>
      <c r="B2462" t="s">
        <v>1396</v>
      </c>
      <c r="C2462">
        <v>0</v>
      </c>
      <c r="D2462" t="s">
        <v>16</v>
      </c>
      <c r="E2462">
        <v>1981.68</v>
      </c>
      <c r="F2462">
        <v>1981.68</v>
      </c>
      <c r="G2462">
        <v>0</v>
      </c>
      <c r="H2462" t="s">
        <v>16</v>
      </c>
      <c r="I2462" t="s">
        <v>9379</v>
      </c>
      <c r="J2462" t="s">
        <v>9380</v>
      </c>
      <c r="K2462" t="s">
        <v>6515</v>
      </c>
      <c r="L2462" t="s">
        <v>9381</v>
      </c>
      <c r="M2462" t="s">
        <v>18</v>
      </c>
      <c r="N2462">
        <v>0</v>
      </c>
    </row>
    <row r="2463" spans="1:14" x14ac:dyDescent="0.25">
      <c r="A2463" t="s">
        <v>112</v>
      </c>
      <c r="B2463" t="s">
        <v>5964</v>
      </c>
      <c r="C2463">
        <v>21.82</v>
      </c>
      <c r="D2463" t="s">
        <v>16</v>
      </c>
      <c r="E2463">
        <v>0</v>
      </c>
      <c r="F2463">
        <v>0</v>
      </c>
      <c r="G2463">
        <v>21.82</v>
      </c>
      <c r="H2463" t="s">
        <v>16</v>
      </c>
      <c r="I2463" t="s">
        <v>9382</v>
      </c>
      <c r="J2463" t="s">
        <v>17</v>
      </c>
      <c r="K2463" t="s">
        <v>17</v>
      </c>
      <c r="L2463" t="s">
        <v>9383</v>
      </c>
      <c r="M2463" t="s">
        <v>18</v>
      </c>
      <c r="N2463">
        <v>0</v>
      </c>
    </row>
    <row r="2464" spans="1:14" x14ac:dyDescent="0.25">
      <c r="A2464" t="s">
        <v>112</v>
      </c>
      <c r="B2464" t="s">
        <v>5967</v>
      </c>
      <c r="C2464">
        <v>21797.39</v>
      </c>
      <c r="D2464" t="s">
        <v>16</v>
      </c>
      <c r="E2464">
        <v>29874.720000000001</v>
      </c>
      <c r="F2464">
        <v>0</v>
      </c>
      <c r="G2464">
        <v>51672.11</v>
      </c>
      <c r="H2464" t="s">
        <v>16</v>
      </c>
      <c r="I2464" t="s">
        <v>9384</v>
      </c>
      <c r="J2464" t="s">
        <v>9385</v>
      </c>
      <c r="K2464" t="s">
        <v>17</v>
      </c>
      <c r="L2464" t="s">
        <v>9386</v>
      </c>
      <c r="M2464" t="s">
        <v>18</v>
      </c>
      <c r="N2464">
        <v>0</v>
      </c>
    </row>
    <row r="2465" spans="1:14" x14ac:dyDescent="0.25">
      <c r="A2465" t="s">
        <v>112</v>
      </c>
      <c r="B2465" t="s">
        <v>5968</v>
      </c>
      <c r="C2465">
        <v>96133.04</v>
      </c>
      <c r="D2465" t="s">
        <v>24</v>
      </c>
      <c r="E2465">
        <v>32786.019999999997</v>
      </c>
      <c r="F2465">
        <v>0</v>
      </c>
      <c r="G2465">
        <v>63347.02</v>
      </c>
      <c r="H2465" t="s">
        <v>24</v>
      </c>
      <c r="I2465" t="s">
        <v>9387</v>
      </c>
      <c r="J2465" t="s">
        <v>9388</v>
      </c>
      <c r="K2465" t="s">
        <v>17</v>
      </c>
      <c r="L2465" t="s">
        <v>9389</v>
      </c>
      <c r="M2465" t="s">
        <v>18</v>
      </c>
      <c r="N2465">
        <v>0</v>
      </c>
    </row>
    <row r="2466" spans="1:14" x14ac:dyDescent="0.25">
      <c r="A2466" t="s">
        <v>112</v>
      </c>
      <c r="B2466" t="s">
        <v>5969</v>
      </c>
      <c r="C2466">
        <v>1033.93</v>
      </c>
      <c r="D2466" t="s">
        <v>24</v>
      </c>
      <c r="E2466">
        <v>0</v>
      </c>
      <c r="F2466">
        <v>0</v>
      </c>
      <c r="G2466">
        <v>1033.93</v>
      </c>
      <c r="H2466" t="s">
        <v>24</v>
      </c>
      <c r="I2466" t="s">
        <v>9390</v>
      </c>
      <c r="J2466" t="s">
        <v>17</v>
      </c>
      <c r="K2466" t="s">
        <v>17</v>
      </c>
      <c r="L2466" t="s">
        <v>9391</v>
      </c>
      <c r="M2466" t="s">
        <v>18</v>
      </c>
      <c r="N2466">
        <v>0</v>
      </c>
    </row>
    <row r="2467" spans="1:14" x14ac:dyDescent="0.25">
      <c r="A2467" t="s">
        <v>112</v>
      </c>
      <c r="B2467" t="s">
        <v>5976</v>
      </c>
      <c r="C2467">
        <v>431036.47</v>
      </c>
      <c r="D2467" t="s">
        <v>24</v>
      </c>
      <c r="E2467">
        <v>0</v>
      </c>
      <c r="F2467">
        <v>0</v>
      </c>
      <c r="G2467">
        <v>431036.47</v>
      </c>
      <c r="H2467" t="s">
        <v>24</v>
      </c>
      <c r="I2467" t="s">
        <v>9392</v>
      </c>
      <c r="J2467" t="s">
        <v>17</v>
      </c>
      <c r="K2467" t="s">
        <v>17</v>
      </c>
      <c r="L2467" t="s">
        <v>9393</v>
      </c>
      <c r="M2467" t="s">
        <v>18</v>
      </c>
      <c r="N2467">
        <v>0</v>
      </c>
    </row>
    <row r="2468" spans="1:14" x14ac:dyDescent="0.25">
      <c r="A2468" t="s">
        <v>112</v>
      </c>
      <c r="B2468" t="s">
        <v>5970</v>
      </c>
      <c r="C2468">
        <v>88.26</v>
      </c>
      <c r="D2468" t="s">
        <v>24</v>
      </c>
      <c r="E2468">
        <v>0</v>
      </c>
      <c r="F2468">
        <v>0</v>
      </c>
      <c r="G2468">
        <v>88.26</v>
      </c>
      <c r="H2468" t="s">
        <v>24</v>
      </c>
      <c r="I2468" t="s">
        <v>6499</v>
      </c>
      <c r="J2468" t="s">
        <v>17</v>
      </c>
      <c r="K2468" t="s">
        <v>17</v>
      </c>
      <c r="L2468" t="s">
        <v>7460</v>
      </c>
      <c r="M2468" t="s">
        <v>18</v>
      </c>
      <c r="N2468">
        <v>0</v>
      </c>
    </row>
    <row r="2469" spans="1:14" x14ac:dyDescent="0.25">
      <c r="A2469" t="s">
        <v>112</v>
      </c>
      <c r="B2469" t="s">
        <v>5971</v>
      </c>
      <c r="C2469">
        <v>11437</v>
      </c>
      <c r="D2469" t="s">
        <v>16</v>
      </c>
      <c r="E2469">
        <v>3000</v>
      </c>
      <c r="F2469">
        <v>0</v>
      </c>
      <c r="G2469">
        <v>14437</v>
      </c>
      <c r="H2469" t="s">
        <v>16</v>
      </c>
      <c r="I2469" t="s">
        <v>7462</v>
      </c>
      <c r="J2469" t="s">
        <v>7463</v>
      </c>
      <c r="K2469" t="s">
        <v>17</v>
      </c>
      <c r="L2469" t="s">
        <v>7461</v>
      </c>
      <c r="M2469" t="s">
        <v>18</v>
      </c>
      <c r="N2469">
        <v>0</v>
      </c>
    </row>
    <row r="2470" spans="1:14" x14ac:dyDescent="0.25">
      <c r="A2470" t="s">
        <v>112</v>
      </c>
      <c r="B2470" t="s">
        <v>6818</v>
      </c>
      <c r="C2470">
        <v>10000</v>
      </c>
      <c r="D2470" t="s">
        <v>16</v>
      </c>
      <c r="E2470">
        <v>0</v>
      </c>
      <c r="F2470">
        <v>10000</v>
      </c>
      <c r="G2470">
        <v>0</v>
      </c>
      <c r="H2470" t="s">
        <v>16</v>
      </c>
      <c r="I2470" t="s">
        <v>7465</v>
      </c>
      <c r="J2470" t="s">
        <v>17</v>
      </c>
      <c r="K2470" t="s">
        <v>7464</v>
      </c>
      <c r="L2470" t="s">
        <v>17</v>
      </c>
      <c r="M2470" t="s">
        <v>18</v>
      </c>
      <c r="N2470">
        <v>0</v>
      </c>
    </row>
    <row r="2471" spans="1:14" x14ac:dyDescent="0.25">
      <c r="A2471" t="s">
        <v>112</v>
      </c>
      <c r="B2471" t="s">
        <v>1397</v>
      </c>
      <c r="C2471">
        <v>1369645.03</v>
      </c>
      <c r="D2471" t="s">
        <v>24</v>
      </c>
      <c r="E2471">
        <v>348767.15</v>
      </c>
      <c r="F2471">
        <v>0</v>
      </c>
      <c r="G2471">
        <v>1020877.88</v>
      </c>
      <c r="H2471" t="s">
        <v>24</v>
      </c>
      <c r="I2471" t="s">
        <v>7466</v>
      </c>
      <c r="J2471" t="s">
        <v>7467</v>
      </c>
      <c r="K2471" t="s">
        <v>17</v>
      </c>
      <c r="L2471" t="s">
        <v>7468</v>
      </c>
      <c r="M2471" t="s">
        <v>18</v>
      </c>
      <c r="N2471">
        <v>0</v>
      </c>
    </row>
    <row r="2472" spans="1:14" x14ac:dyDescent="0.25">
      <c r="A2472" t="s">
        <v>112</v>
      </c>
      <c r="B2472" t="s">
        <v>6807</v>
      </c>
      <c r="C2472">
        <v>19026.8</v>
      </c>
      <c r="D2472" t="s">
        <v>16</v>
      </c>
      <c r="E2472">
        <v>0</v>
      </c>
      <c r="F2472">
        <v>0</v>
      </c>
      <c r="G2472">
        <v>19026.8</v>
      </c>
      <c r="H2472" t="s">
        <v>16</v>
      </c>
      <c r="I2472" t="s">
        <v>7469</v>
      </c>
      <c r="J2472" t="s">
        <v>17</v>
      </c>
      <c r="K2472" t="s">
        <v>17</v>
      </c>
      <c r="L2472" t="s">
        <v>7471</v>
      </c>
      <c r="M2472" t="s">
        <v>18</v>
      </c>
      <c r="N2472">
        <v>0</v>
      </c>
    </row>
    <row r="2473" spans="1:14" x14ac:dyDescent="0.25">
      <c r="A2473" t="s">
        <v>112</v>
      </c>
      <c r="B2473" t="s">
        <v>1398</v>
      </c>
      <c r="C2473">
        <v>37336.71</v>
      </c>
      <c r="D2473" t="s">
        <v>24</v>
      </c>
      <c r="E2473">
        <v>5830.61</v>
      </c>
      <c r="F2473">
        <v>0</v>
      </c>
      <c r="G2473">
        <v>31506.1</v>
      </c>
      <c r="H2473" t="s">
        <v>24</v>
      </c>
      <c r="I2473" t="s">
        <v>7470</v>
      </c>
      <c r="J2473" t="s">
        <v>7473</v>
      </c>
      <c r="K2473" t="s">
        <v>17</v>
      </c>
      <c r="L2473" t="s">
        <v>7472</v>
      </c>
      <c r="M2473" t="s">
        <v>18</v>
      </c>
      <c r="N2473">
        <v>0</v>
      </c>
    </row>
    <row r="2474" spans="1:14" x14ac:dyDescent="0.25">
      <c r="A2474" t="s">
        <v>112</v>
      </c>
      <c r="B2474" t="s">
        <v>1399</v>
      </c>
      <c r="C2474">
        <v>2124.62</v>
      </c>
      <c r="D2474" t="s">
        <v>16</v>
      </c>
      <c r="E2474">
        <v>0</v>
      </c>
      <c r="F2474">
        <v>0</v>
      </c>
      <c r="G2474">
        <v>2124.62</v>
      </c>
      <c r="H2474" t="s">
        <v>16</v>
      </c>
      <c r="I2474" t="s">
        <v>9394</v>
      </c>
      <c r="J2474" t="s">
        <v>17</v>
      </c>
      <c r="K2474" t="s">
        <v>17</v>
      </c>
      <c r="L2474" t="s">
        <v>9395</v>
      </c>
      <c r="M2474" t="s">
        <v>18</v>
      </c>
      <c r="N2474">
        <v>0</v>
      </c>
    </row>
    <row r="2475" spans="1:14" x14ac:dyDescent="0.25">
      <c r="A2475" t="s">
        <v>112</v>
      </c>
      <c r="B2475" t="s">
        <v>6474</v>
      </c>
      <c r="C2475">
        <v>2871.06</v>
      </c>
      <c r="D2475" t="s">
        <v>16</v>
      </c>
      <c r="E2475">
        <v>0</v>
      </c>
      <c r="F2475">
        <v>0</v>
      </c>
      <c r="G2475">
        <v>2871.06</v>
      </c>
      <c r="H2475" t="s">
        <v>16</v>
      </c>
      <c r="I2475" t="s">
        <v>9396</v>
      </c>
      <c r="J2475" t="s">
        <v>17</v>
      </c>
      <c r="K2475" t="s">
        <v>17</v>
      </c>
      <c r="L2475" t="s">
        <v>9397</v>
      </c>
      <c r="M2475" t="s">
        <v>18</v>
      </c>
      <c r="N2475">
        <v>0</v>
      </c>
    </row>
    <row r="2476" spans="1:14" x14ac:dyDescent="0.25">
      <c r="A2476" t="s">
        <v>112</v>
      </c>
      <c r="B2476" t="s">
        <v>5748</v>
      </c>
      <c r="C2476">
        <v>1686.4</v>
      </c>
      <c r="D2476" t="s">
        <v>16</v>
      </c>
      <c r="E2476">
        <v>0</v>
      </c>
      <c r="F2476">
        <v>0</v>
      </c>
      <c r="G2476">
        <v>1686.4</v>
      </c>
      <c r="H2476" t="s">
        <v>16</v>
      </c>
      <c r="I2476" t="s">
        <v>7475</v>
      </c>
      <c r="J2476" t="s">
        <v>17</v>
      </c>
      <c r="K2476" t="s">
        <v>17</v>
      </c>
      <c r="L2476" t="s">
        <v>7474</v>
      </c>
      <c r="M2476" t="s">
        <v>18</v>
      </c>
      <c r="N2476">
        <v>0</v>
      </c>
    </row>
    <row r="2477" spans="1:14" x14ac:dyDescent="0.25">
      <c r="A2477" t="s">
        <v>112</v>
      </c>
      <c r="B2477" t="s">
        <v>1400</v>
      </c>
      <c r="C2477">
        <v>565.97</v>
      </c>
      <c r="D2477" t="s">
        <v>24</v>
      </c>
      <c r="E2477">
        <v>45.04</v>
      </c>
      <c r="F2477">
        <v>0</v>
      </c>
      <c r="G2477">
        <v>520.92999999999995</v>
      </c>
      <c r="H2477" t="s">
        <v>24</v>
      </c>
      <c r="I2477" t="s">
        <v>6500</v>
      </c>
      <c r="J2477" t="s">
        <v>3733</v>
      </c>
      <c r="K2477" t="s">
        <v>17</v>
      </c>
      <c r="L2477" t="s">
        <v>5657</v>
      </c>
      <c r="M2477" t="s">
        <v>18</v>
      </c>
      <c r="N2477">
        <v>0</v>
      </c>
    </row>
    <row r="2478" spans="1:14" x14ac:dyDescent="0.25">
      <c r="A2478" t="s">
        <v>112</v>
      </c>
      <c r="B2478" t="s">
        <v>6475</v>
      </c>
      <c r="C2478">
        <v>88.83</v>
      </c>
      <c r="D2478" t="s">
        <v>16</v>
      </c>
      <c r="E2478">
        <v>0</v>
      </c>
      <c r="F2478">
        <v>0</v>
      </c>
      <c r="G2478">
        <v>88.83</v>
      </c>
      <c r="H2478" t="s">
        <v>16</v>
      </c>
      <c r="I2478" t="s">
        <v>5658</v>
      </c>
      <c r="J2478" t="s">
        <v>17</v>
      </c>
      <c r="K2478" t="s">
        <v>17</v>
      </c>
      <c r="L2478" t="s">
        <v>5659</v>
      </c>
      <c r="M2478" t="s">
        <v>18</v>
      </c>
      <c r="N2478">
        <v>0</v>
      </c>
    </row>
    <row r="2479" spans="1:14" x14ac:dyDescent="0.25">
      <c r="A2479" t="s">
        <v>112</v>
      </c>
      <c r="B2479" t="s">
        <v>6476</v>
      </c>
      <c r="C2479">
        <v>1330.62</v>
      </c>
      <c r="D2479" t="s">
        <v>16</v>
      </c>
      <c r="E2479">
        <v>409.28</v>
      </c>
      <c r="F2479">
        <v>204.64</v>
      </c>
      <c r="G2479">
        <v>1535.26</v>
      </c>
      <c r="H2479" t="s">
        <v>16</v>
      </c>
      <c r="I2479" t="s">
        <v>5660</v>
      </c>
      <c r="J2479" t="s">
        <v>6503</v>
      </c>
      <c r="K2479" t="s">
        <v>6501</v>
      </c>
      <c r="L2479" t="s">
        <v>5661</v>
      </c>
      <c r="M2479" t="s">
        <v>18</v>
      </c>
      <c r="N2479">
        <v>0</v>
      </c>
    </row>
    <row r="2480" spans="1:14" x14ac:dyDescent="0.25">
      <c r="A2480" t="s">
        <v>112</v>
      </c>
      <c r="B2480" t="s">
        <v>1401</v>
      </c>
      <c r="C2480">
        <v>238.56</v>
      </c>
      <c r="D2480" t="s">
        <v>24</v>
      </c>
      <c r="E2480">
        <v>54.96</v>
      </c>
      <c r="F2480">
        <v>0</v>
      </c>
      <c r="G2480">
        <v>183.6</v>
      </c>
      <c r="H2480" t="s">
        <v>24</v>
      </c>
      <c r="I2480" t="s">
        <v>6502</v>
      </c>
      <c r="J2480" t="s">
        <v>5662</v>
      </c>
      <c r="K2480" t="s">
        <v>17</v>
      </c>
      <c r="L2480" t="s">
        <v>5766</v>
      </c>
      <c r="M2480" t="s">
        <v>18</v>
      </c>
      <c r="N2480">
        <v>0</v>
      </c>
    </row>
    <row r="2481" spans="1:14" x14ac:dyDescent="0.25">
      <c r="A2481" t="s">
        <v>112</v>
      </c>
      <c r="B2481" t="s">
        <v>6477</v>
      </c>
      <c r="C2481">
        <v>285.70999999999998</v>
      </c>
      <c r="D2481" t="s">
        <v>16</v>
      </c>
      <c r="E2481">
        <v>0</v>
      </c>
      <c r="F2481">
        <v>0</v>
      </c>
      <c r="G2481">
        <v>285.70999999999998</v>
      </c>
      <c r="H2481" t="s">
        <v>16</v>
      </c>
      <c r="I2481" t="s">
        <v>3734</v>
      </c>
      <c r="J2481" t="s">
        <v>17</v>
      </c>
      <c r="K2481" t="s">
        <v>17</v>
      </c>
      <c r="L2481" t="s">
        <v>6505</v>
      </c>
      <c r="M2481" t="s">
        <v>18</v>
      </c>
      <c r="N2481">
        <v>0</v>
      </c>
    </row>
    <row r="2482" spans="1:14" x14ac:dyDescent="0.25">
      <c r="A2482" t="s">
        <v>112</v>
      </c>
      <c r="B2482" t="s">
        <v>6478</v>
      </c>
      <c r="C2482">
        <v>1305.22</v>
      </c>
      <c r="D2482" t="s">
        <v>16</v>
      </c>
      <c r="E2482">
        <v>249.68</v>
      </c>
      <c r="F2482">
        <v>124.84</v>
      </c>
      <c r="G2482">
        <v>1430.06</v>
      </c>
      <c r="H2482" t="s">
        <v>16</v>
      </c>
      <c r="I2482" t="s">
        <v>6504</v>
      </c>
      <c r="J2482" t="s">
        <v>5436</v>
      </c>
      <c r="K2482" t="s">
        <v>6507</v>
      </c>
      <c r="L2482" t="s">
        <v>6506</v>
      </c>
      <c r="M2482" t="s">
        <v>18</v>
      </c>
      <c r="N2482">
        <v>0</v>
      </c>
    </row>
    <row r="2483" spans="1:14" x14ac:dyDescent="0.25">
      <c r="A2483" t="s">
        <v>112</v>
      </c>
      <c r="B2483" t="s">
        <v>1402</v>
      </c>
      <c r="C2483">
        <v>36123.230000000003</v>
      </c>
      <c r="D2483" t="s">
        <v>16</v>
      </c>
      <c r="E2483">
        <v>14625.49</v>
      </c>
      <c r="F2483">
        <v>0</v>
      </c>
      <c r="G2483">
        <v>50748.72</v>
      </c>
      <c r="H2483" t="s">
        <v>16</v>
      </c>
      <c r="I2483" t="s">
        <v>5437</v>
      </c>
      <c r="J2483" t="s">
        <v>5663</v>
      </c>
      <c r="K2483" t="s">
        <v>17</v>
      </c>
      <c r="L2483" t="s">
        <v>5438</v>
      </c>
      <c r="M2483" t="s">
        <v>18</v>
      </c>
      <c r="N2483">
        <v>0</v>
      </c>
    </row>
    <row r="2484" spans="1:14" x14ac:dyDescent="0.25">
      <c r="A2484" t="s">
        <v>112</v>
      </c>
      <c r="B2484" t="s">
        <v>5796</v>
      </c>
      <c r="C2484">
        <v>51278</v>
      </c>
      <c r="D2484" t="s">
        <v>16</v>
      </c>
      <c r="E2484">
        <v>0</v>
      </c>
      <c r="F2484">
        <v>0</v>
      </c>
      <c r="G2484">
        <v>51278</v>
      </c>
      <c r="H2484" t="s">
        <v>16</v>
      </c>
      <c r="I2484" t="s">
        <v>5664</v>
      </c>
      <c r="J2484" t="s">
        <v>17</v>
      </c>
      <c r="K2484" t="s">
        <v>17</v>
      </c>
      <c r="L2484" t="s">
        <v>5665</v>
      </c>
      <c r="M2484" t="s">
        <v>18</v>
      </c>
      <c r="N2484">
        <v>0</v>
      </c>
    </row>
    <row r="2485" spans="1:14" x14ac:dyDescent="0.25">
      <c r="A2485" t="s">
        <v>112</v>
      </c>
      <c r="B2485" t="s">
        <v>7092</v>
      </c>
      <c r="C2485">
        <v>189900</v>
      </c>
      <c r="D2485" t="s">
        <v>24</v>
      </c>
      <c r="E2485">
        <v>0</v>
      </c>
      <c r="F2485">
        <v>0</v>
      </c>
      <c r="G2485">
        <v>189900</v>
      </c>
      <c r="H2485" t="s">
        <v>24</v>
      </c>
      <c r="I2485" t="s">
        <v>5666</v>
      </c>
      <c r="J2485" t="s">
        <v>17</v>
      </c>
      <c r="K2485" t="s">
        <v>17</v>
      </c>
      <c r="L2485" t="s">
        <v>5439</v>
      </c>
      <c r="M2485" t="s">
        <v>18</v>
      </c>
      <c r="N2485">
        <v>0</v>
      </c>
    </row>
    <row r="2486" spans="1:14" x14ac:dyDescent="0.25">
      <c r="A2486" t="s">
        <v>112</v>
      </c>
      <c r="B2486" t="s">
        <v>5758</v>
      </c>
      <c r="C2486">
        <v>482566.78</v>
      </c>
      <c r="D2486" t="s">
        <v>24</v>
      </c>
      <c r="E2486">
        <v>0</v>
      </c>
      <c r="F2486">
        <v>0</v>
      </c>
      <c r="G2486">
        <v>482566.78</v>
      </c>
      <c r="H2486" t="s">
        <v>24</v>
      </c>
      <c r="I2486" t="s">
        <v>9398</v>
      </c>
      <c r="J2486" t="s">
        <v>17</v>
      </c>
      <c r="K2486" t="s">
        <v>17</v>
      </c>
      <c r="L2486" t="s">
        <v>9399</v>
      </c>
      <c r="M2486" t="s">
        <v>18</v>
      </c>
      <c r="N2486">
        <v>0</v>
      </c>
    </row>
    <row r="2487" spans="1:14" x14ac:dyDescent="0.25">
      <c r="A2487" t="s">
        <v>112</v>
      </c>
      <c r="B2487" t="s">
        <v>5977</v>
      </c>
      <c r="C2487">
        <v>57452.12</v>
      </c>
      <c r="D2487" t="s">
        <v>16</v>
      </c>
      <c r="E2487">
        <v>0</v>
      </c>
      <c r="F2487">
        <v>0</v>
      </c>
      <c r="G2487">
        <v>57452.12</v>
      </c>
      <c r="H2487" t="s">
        <v>16</v>
      </c>
      <c r="I2487" t="s">
        <v>9400</v>
      </c>
      <c r="J2487" t="s">
        <v>17</v>
      </c>
      <c r="K2487" t="s">
        <v>17</v>
      </c>
      <c r="L2487" t="s">
        <v>9401</v>
      </c>
      <c r="M2487" t="s">
        <v>18</v>
      </c>
      <c r="N2487">
        <v>0</v>
      </c>
    </row>
    <row r="2488" spans="1:14" x14ac:dyDescent="0.25">
      <c r="A2488" t="s">
        <v>112</v>
      </c>
      <c r="B2488" t="s">
        <v>1405</v>
      </c>
      <c r="C2488">
        <v>1067838.51</v>
      </c>
      <c r="D2488" t="s">
        <v>24</v>
      </c>
      <c r="E2488">
        <v>263955.17</v>
      </c>
      <c r="F2488">
        <v>0</v>
      </c>
      <c r="G2488">
        <v>803883.34</v>
      </c>
      <c r="H2488" t="s">
        <v>24</v>
      </c>
      <c r="I2488" t="s">
        <v>9402</v>
      </c>
      <c r="J2488" t="s">
        <v>9403</v>
      </c>
      <c r="K2488" t="s">
        <v>17</v>
      </c>
      <c r="L2488" t="s">
        <v>9404</v>
      </c>
      <c r="M2488" t="s">
        <v>18</v>
      </c>
      <c r="N2488">
        <v>0</v>
      </c>
    </row>
    <row r="2489" spans="1:14" x14ac:dyDescent="0.25">
      <c r="A2489" t="s">
        <v>112</v>
      </c>
      <c r="B2489" t="s">
        <v>1406</v>
      </c>
      <c r="C2489">
        <v>1550.36</v>
      </c>
      <c r="D2489" t="s">
        <v>24</v>
      </c>
      <c r="E2489">
        <v>1262.52</v>
      </c>
      <c r="F2489">
        <v>0</v>
      </c>
      <c r="G2489">
        <v>287.83999999999997</v>
      </c>
      <c r="H2489" t="s">
        <v>24</v>
      </c>
      <c r="I2489" t="s">
        <v>6508</v>
      </c>
      <c r="J2489" t="s">
        <v>5667</v>
      </c>
      <c r="K2489" t="s">
        <v>17</v>
      </c>
      <c r="L2489" t="s">
        <v>6509</v>
      </c>
      <c r="M2489" t="s">
        <v>18</v>
      </c>
      <c r="N2489">
        <v>0</v>
      </c>
    </row>
    <row r="2490" spans="1:14" x14ac:dyDescent="0.25">
      <c r="A2490" t="s">
        <v>112</v>
      </c>
      <c r="B2490" t="s">
        <v>1407</v>
      </c>
      <c r="C2490">
        <v>3784.64</v>
      </c>
      <c r="D2490" t="s">
        <v>24</v>
      </c>
      <c r="E2490">
        <v>454.48</v>
      </c>
      <c r="F2490">
        <v>0</v>
      </c>
      <c r="G2490">
        <v>3330.16</v>
      </c>
      <c r="H2490" t="s">
        <v>24</v>
      </c>
      <c r="I2490" t="s">
        <v>6510</v>
      </c>
      <c r="J2490" t="s">
        <v>5063</v>
      </c>
      <c r="K2490" t="s">
        <v>17</v>
      </c>
      <c r="L2490" t="s">
        <v>6511</v>
      </c>
      <c r="M2490" t="s">
        <v>18</v>
      </c>
      <c r="N2490">
        <v>0</v>
      </c>
    </row>
    <row r="2491" spans="1:14" x14ac:dyDescent="0.25">
      <c r="A2491" t="s">
        <v>112</v>
      </c>
      <c r="B2491" t="s">
        <v>1410</v>
      </c>
      <c r="C2491">
        <v>13590.32</v>
      </c>
      <c r="D2491" t="s">
        <v>24</v>
      </c>
      <c r="E2491">
        <v>0</v>
      </c>
      <c r="F2491">
        <v>0</v>
      </c>
      <c r="G2491">
        <v>13590.32</v>
      </c>
      <c r="H2491" t="s">
        <v>24</v>
      </c>
      <c r="I2491" t="s">
        <v>5062</v>
      </c>
      <c r="J2491" t="s">
        <v>17</v>
      </c>
      <c r="K2491" t="s">
        <v>17</v>
      </c>
      <c r="L2491" t="s">
        <v>6512</v>
      </c>
      <c r="M2491" t="s">
        <v>18</v>
      </c>
      <c r="N2491">
        <v>0</v>
      </c>
    </row>
    <row r="2492" spans="1:14" x14ac:dyDescent="0.25">
      <c r="A2492" t="s">
        <v>94</v>
      </c>
      <c r="B2492" t="s">
        <v>1281</v>
      </c>
      <c r="C2492">
        <v>368962.54</v>
      </c>
      <c r="D2492" t="s">
        <v>24</v>
      </c>
      <c r="E2492">
        <v>0</v>
      </c>
      <c r="F2492">
        <v>49198.15</v>
      </c>
      <c r="G2492">
        <v>418160.69</v>
      </c>
      <c r="H2492" t="s">
        <v>24</v>
      </c>
      <c r="I2492" t="s">
        <v>9405</v>
      </c>
      <c r="J2492" t="s">
        <v>17</v>
      </c>
      <c r="K2492" t="s">
        <v>9406</v>
      </c>
      <c r="L2492" t="s">
        <v>9407</v>
      </c>
      <c r="M2492" t="s">
        <v>18</v>
      </c>
      <c r="N2492">
        <v>0</v>
      </c>
    </row>
    <row r="2493" spans="1:14" x14ac:dyDescent="0.25">
      <c r="A2493" t="s">
        <v>94</v>
      </c>
      <c r="B2493" t="s">
        <v>1282</v>
      </c>
      <c r="C2493">
        <v>153734.45000000001</v>
      </c>
      <c r="D2493" t="s">
        <v>24</v>
      </c>
      <c r="E2493">
        <v>0</v>
      </c>
      <c r="F2493">
        <v>20499.23</v>
      </c>
      <c r="G2493">
        <v>174233.68</v>
      </c>
      <c r="H2493" t="s">
        <v>24</v>
      </c>
      <c r="I2493" t="s">
        <v>9408</v>
      </c>
      <c r="J2493" t="s">
        <v>17</v>
      </c>
      <c r="K2493" t="s">
        <v>9409</v>
      </c>
      <c r="L2493" t="s">
        <v>9410</v>
      </c>
      <c r="M2493" t="s">
        <v>18</v>
      </c>
      <c r="N2493">
        <v>0</v>
      </c>
    </row>
    <row r="2494" spans="1:14" x14ac:dyDescent="0.25">
      <c r="A2494" t="s">
        <v>94</v>
      </c>
      <c r="B2494" t="s">
        <v>1283</v>
      </c>
      <c r="C2494">
        <v>92240.67</v>
      </c>
      <c r="D2494" t="s">
        <v>24</v>
      </c>
      <c r="E2494">
        <v>0</v>
      </c>
      <c r="F2494">
        <v>12299.54</v>
      </c>
      <c r="G2494">
        <v>104540.21</v>
      </c>
      <c r="H2494" t="s">
        <v>24</v>
      </c>
      <c r="I2494" t="s">
        <v>9411</v>
      </c>
      <c r="J2494" t="s">
        <v>17</v>
      </c>
      <c r="K2494" t="s">
        <v>9412</v>
      </c>
      <c r="L2494" t="s">
        <v>9413</v>
      </c>
      <c r="M2494" t="s">
        <v>18</v>
      </c>
      <c r="N2494">
        <v>0</v>
      </c>
    </row>
    <row r="2495" spans="1:14" x14ac:dyDescent="0.25">
      <c r="A2495" t="s">
        <v>94</v>
      </c>
      <c r="B2495" t="s">
        <v>6351</v>
      </c>
      <c r="C2495">
        <v>50875.81</v>
      </c>
      <c r="D2495" t="s">
        <v>24</v>
      </c>
      <c r="E2495">
        <v>0</v>
      </c>
      <c r="F2495">
        <v>8108.84</v>
      </c>
      <c r="G2495">
        <v>58984.65</v>
      </c>
      <c r="H2495" t="s">
        <v>24</v>
      </c>
      <c r="I2495" t="s">
        <v>9414</v>
      </c>
      <c r="J2495" t="s">
        <v>17</v>
      </c>
      <c r="K2495" t="s">
        <v>9415</v>
      </c>
      <c r="L2495" t="s">
        <v>9416</v>
      </c>
      <c r="M2495" t="s">
        <v>18</v>
      </c>
      <c r="N2495">
        <v>0</v>
      </c>
    </row>
    <row r="2496" spans="1:14" x14ac:dyDescent="0.25">
      <c r="A2496" t="s">
        <v>94</v>
      </c>
      <c r="B2496" t="s">
        <v>3616</v>
      </c>
      <c r="C2496">
        <v>21200.53</v>
      </c>
      <c r="D2496" t="s">
        <v>24</v>
      </c>
      <c r="E2496">
        <v>0</v>
      </c>
      <c r="F2496">
        <v>3379.19</v>
      </c>
      <c r="G2496">
        <v>24579.72</v>
      </c>
      <c r="H2496" t="s">
        <v>24</v>
      </c>
      <c r="I2496" t="s">
        <v>9417</v>
      </c>
      <c r="J2496" t="s">
        <v>17</v>
      </c>
      <c r="K2496" t="s">
        <v>9418</v>
      </c>
      <c r="L2496" t="s">
        <v>9419</v>
      </c>
      <c r="M2496" t="s">
        <v>18</v>
      </c>
      <c r="N2496">
        <v>0</v>
      </c>
    </row>
    <row r="2497" spans="1:14" x14ac:dyDescent="0.25">
      <c r="A2497" t="s">
        <v>94</v>
      </c>
      <c r="B2497" t="s">
        <v>3615</v>
      </c>
      <c r="C2497">
        <v>12719.58</v>
      </c>
      <c r="D2497" t="s">
        <v>24</v>
      </c>
      <c r="E2497">
        <v>0</v>
      </c>
      <c r="F2497">
        <v>2027.4</v>
      </c>
      <c r="G2497">
        <v>14746.98</v>
      </c>
      <c r="H2497" t="s">
        <v>24</v>
      </c>
      <c r="I2497" t="s">
        <v>9420</v>
      </c>
      <c r="J2497" t="s">
        <v>17</v>
      </c>
      <c r="K2497" t="s">
        <v>9421</v>
      </c>
      <c r="L2497" t="s">
        <v>9422</v>
      </c>
      <c r="M2497" t="s">
        <v>18</v>
      </c>
      <c r="N2497">
        <v>0</v>
      </c>
    </row>
    <row r="2498" spans="1:14" x14ac:dyDescent="0.25">
      <c r="A2498" t="s">
        <v>94</v>
      </c>
      <c r="B2498" t="s">
        <v>1284</v>
      </c>
      <c r="C2498">
        <v>340335.34</v>
      </c>
      <c r="D2498" t="s">
        <v>24</v>
      </c>
      <c r="E2498">
        <v>444.34</v>
      </c>
      <c r="F2498">
        <v>1241.3599999999999</v>
      </c>
      <c r="G2498">
        <v>341132.36</v>
      </c>
      <c r="H2498" t="s">
        <v>24</v>
      </c>
      <c r="I2498" t="s">
        <v>9423</v>
      </c>
      <c r="J2498" t="s">
        <v>9424</v>
      </c>
      <c r="K2498" t="s">
        <v>9425</v>
      </c>
      <c r="L2498" t="s">
        <v>9426</v>
      </c>
      <c r="M2498" t="s">
        <v>18</v>
      </c>
      <c r="N2498">
        <v>0</v>
      </c>
    </row>
    <row r="2499" spans="1:14" x14ac:dyDescent="0.25">
      <c r="A2499" t="s">
        <v>94</v>
      </c>
      <c r="B2499" t="s">
        <v>1285</v>
      </c>
      <c r="C2499">
        <v>141806.64000000001</v>
      </c>
      <c r="D2499" t="s">
        <v>24</v>
      </c>
      <c r="E2499">
        <v>185.15</v>
      </c>
      <c r="F2499">
        <v>517.25</v>
      </c>
      <c r="G2499">
        <v>142138.74</v>
      </c>
      <c r="H2499" t="s">
        <v>24</v>
      </c>
      <c r="I2499" t="s">
        <v>9427</v>
      </c>
      <c r="J2499" t="s">
        <v>9428</v>
      </c>
      <c r="K2499" t="s">
        <v>9429</v>
      </c>
      <c r="L2499" t="s">
        <v>9430</v>
      </c>
      <c r="M2499" t="s">
        <v>18</v>
      </c>
      <c r="N2499">
        <v>0</v>
      </c>
    </row>
    <row r="2500" spans="1:14" x14ac:dyDescent="0.25">
      <c r="A2500" t="s">
        <v>94</v>
      </c>
      <c r="B2500" t="s">
        <v>1286</v>
      </c>
      <c r="C2500">
        <v>85083.93</v>
      </c>
      <c r="D2500" t="s">
        <v>24</v>
      </c>
      <c r="E2500">
        <v>111.09</v>
      </c>
      <c r="F2500">
        <v>310.35000000000002</v>
      </c>
      <c r="G2500">
        <v>85283.19</v>
      </c>
      <c r="H2500" t="s">
        <v>24</v>
      </c>
      <c r="I2500" t="s">
        <v>9431</v>
      </c>
      <c r="J2500" t="s">
        <v>6517</v>
      </c>
      <c r="K2500" t="s">
        <v>6516</v>
      </c>
      <c r="L2500" t="s">
        <v>9432</v>
      </c>
      <c r="M2500" t="s">
        <v>18</v>
      </c>
      <c r="N2500">
        <v>0</v>
      </c>
    </row>
    <row r="2501" spans="1:14" x14ac:dyDescent="0.25">
      <c r="A2501" t="s">
        <v>94</v>
      </c>
      <c r="B2501" t="s">
        <v>1287</v>
      </c>
      <c r="C2501">
        <v>703.1</v>
      </c>
      <c r="D2501" t="s">
        <v>24</v>
      </c>
      <c r="E2501">
        <v>41.48</v>
      </c>
      <c r="F2501">
        <v>118.22</v>
      </c>
      <c r="G2501">
        <v>779.84</v>
      </c>
      <c r="H2501" t="s">
        <v>24</v>
      </c>
      <c r="I2501" t="s">
        <v>5668</v>
      </c>
      <c r="J2501" t="s">
        <v>9433</v>
      </c>
      <c r="K2501" t="s">
        <v>9434</v>
      </c>
      <c r="L2501" t="s">
        <v>9435</v>
      </c>
      <c r="M2501" t="s">
        <v>18</v>
      </c>
      <c r="N2501">
        <v>0</v>
      </c>
    </row>
    <row r="2502" spans="1:14" x14ac:dyDescent="0.25">
      <c r="A2502" t="s">
        <v>94</v>
      </c>
      <c r="B2502" t="s">
        <v>1288</v>
      </c>
      <c r="C2502">
        <v>293.01</v>
      </c>
      <c r="D2502" t="s">
        <v>24</v>
      </c>
      <c r="E2502">
        <v>17.29</v>
      </c>
      <c r="F2502">
        <v>49.28</v>
      </c>
      <c r="G2502">
        <v>325</v>
      </c>
      <c r="H2502" t="s">
        <v>24</v>
      </c>
      <c r="I2502" t="s">
        <v>9436</v>
      </c>
      <c r="J2502" t="s">
        <v>9437</v>
      </c>
      <c r="K2502" t="s">
        <v>9438</v>
      </c>
      <c r="L2502" t="s">
        <v>9439</v>
      </c>
      <c r="M2502" t="s">
        <v>18</v>
      </c>
      <c r="N2502">
        <v>0</v>
      </c>
    </row>
    <row r="2503" spans="1:14" x14ac:dyDescent="0.25">
      <c r="A2503" t="s">
        <v>94</v>
      </c>
      <c r="B2503" t="s">
        <v>1290</v>
      </c>
      <c r="C2503">
        <v>175.8</v>
      </c>
      <c r="D2503" t="s">
        <v>24</v>
      </c>
      <c r="E2503">
        <v>10.37</v>
      </c>
      <c r="F2503">
        <v>29.56</v>
      </c>
      <c r="G2503">
        <v>194.99</v>
      </c>
      <c r="H2503" t="s">
        <v>24</v>
      </c>
      <c r="I2503" t="s">
        <v>9440</v>
      </c>
      <c r="J2503" t="s">
        <v>9441</v>
      </c>
      <c r="K2503" t="s">
        <v>9442</v>
      </c>
      <c r="L2503" t="s">
        <v>9443</v>
      </c>
      <c r="M2503" t="s">
        <v>18</v>
      </c>
      <c r="N2503">
        <v>0</v>
      </c>
    </row>
    <row r="2504" spans="1:14" x14ac:dyDescent="0.25">
      <c r="A2504" t="s">
        <v>94</v>
      </c>
      <c r="B2504" t="s">
        <v>1293</v>
      </c>
      <c r="C2504">
        <v>31114.79</v>
      </c>
      <c r="D2504" t="s">
        <v>24</v>
      </c>
      <c r="E2504">
        <v>1005.04</v>
      </c>
      <c r="F2504">
        <v>7948.13</v>
      </c>
      <c r="G2504">
        <v>38057.879999999997</v>
      </c>
      <c r="H2504" t="s">
        <v>24</v>
      </c>
      <c r="I2504" t="s">
        <v>9444</v>
      </c>
      <c r="J2504" t="s">
        <v>9445</v>
      </c>
      <c r="K2504" t="s">
        <v>9446</v>
      </c>
      <c r="L2504" t="s">
        <v>9447</v>
      </c>
      <c r="M2504" t="s">
        <v>18</v>
      </c>
      <c r="N2504">
        <v>0</v>
      </c>
    </row>
    <row r="2505" spans="1:14" x14ac:dyDescent="0.25">
      <c r="A2505" t="s">
        <v>94</v>
      </c>
      <c r="B2505" t="s">
        <v>1296</v>
      </c>
      <c r="C2505">
        <v>12964.67</v>
      </c>
      <c r="D2505" t="s">
        <v>24</v>
      </c>
      <c r="E2505">
        <v>418.78</v>
      </c>
      <c r="F2505">
        <v>3311.79</v>
      </c>
      <c r="G2505">
        <v>15857.68</v>
      </c>
      <c r="H2505" t="s">
        <v>24</v>
      </c>
      <c r="I2505" t="s">
        <v>9448</v>
      </c>
      <c r="J2505" t="s">
        <v>9449</v>
      </c>
      <c r="K2505" t="s">
        <v>9450</v>
      </c>
      <c r="L2505" t="s">
        <v>9451</v>
      </c>
      <c r="M2505" t="s">
        <v>18</v>
      </c>
      <c r="N2505">
        <v>0</v>
      </c>
    </row>
    <row r="2506" spans="1:14" x14ac:dyDescent="0.25">
      <c r="A2506" t="s">
        <v>94</v>
      </c>
      <c r="B2506" t="s">
        <v>1299</v>
      </c>
      <c r="C2506">
        <v>7778.77</v>
      </c>
      <c r="D2506" t="s">
        <v>24</v>
      </c>
      <c r="E2506">
        <v>251.26</v>
      </c>
      <c r="F2506">
        <v>1987.03</v>
      </c>
      <c r="G2506">
        <v>9514.5400000000009</v>
      </c>
      <c r="H2506" t="s">
        <v>24</v>
      </c>
      <c r="I2506" t="s">
        <v>9452</v>
      </c>
      <c r="J2506" t="s">
        <v>9453</v>
      </c>
      <c r="K2506" t="s">
        <v>9454</v>
      </c>
      <c r="L2506" t="s">
        <v>9455</v>
      </c>
      <c r="M2506" t="s">
        <v>18</v>
      </c>
      <c r="N2506">
        <v>0</v>
      </c>
    </row>
    <row r="2507" spans="1:14" x14ac:dyDescent="0.25">
      <c r="A2507" t="s">
        <v>94</v>
      </c>
      <c r="B2507" t="s">
        <v>1302</v>
      </c>
      <c r="C2507">
        <v>19914.169999999998</v>
      </c>
      <c r="D2507" t="s">
        <v>24</v>
      </c>
      <c r="E2507">
        <v>526.85</v>
      </c>
      <c r="F2507">
        <v>3652.13</v>
      </c>
      <c r="G2507">
        <v>23039.45</v>
      </c>
      <c r="H2507" t="s">
        <v>24</v>
      </c>
      <c r="I2507" t="s">
        <v>9456</v>
      </c>
      <c r="J2507" t="s">
        <v>9457</v>
      </c>
      <c r="K2507" t="s">
        <v>9458</v>
      </c>
      <c r="L2507" t="s">
        <v>9459</v>
      </c>
      <c r="M2507" t="s">
        <v>18</v>
      </c>
      <c r="N2507">
        <v>0</v>
      </c>
    </row>
    <row r="2508" spans="1:14" x14ac:dyDescent="0.25">
      <c r="A2508" t="s">
        <v>94</v>
      </c>
      <c r="B2508" t="s">
        <v>1305</v>
      </c>
      <c r="C2508">
        <v>8297.86</v>
      </c>
      <c r="D2508" t="s">
        <v>24</v>
      </c>
      <c r="E2508">
        <v>219.52</v>
      </c>
      <c r="F2508">
        <v>1521.77</v>
      </c>
      <c r="G2508">
        <v>9600.11</v>
      </c>
      <c r="H2508" t="s">
        <v>24</v>
      </c>
      <c r="I2508" t="s">
        <v>9460</v>
      </c>
      <c r="J2508" t="s">
        <v>9461</v>
      </c>
      <c r="K2508" t="s">
        <v>9462</v>
      </c>
      <c r="L2508" t="s">
        <v>9463</v>
      </c>
      <c r="M2508" t="s">
        <v>18</v>
      </c>
      <c r="N2508">
        <v>0</v>
      </c>
    </row>
    <row r="2509" spans="1:14" x14ac:dyDescent="0.25">
      <c r="A2509" t="s">
        <v>94</v>
      </c>
      <c r="B2509" t="s">
        <v>1308</v>
      </c>
      <c r="C2509">
        <v>4978.62</v>
      </c>
      <c r="D2509" t="s">
        <v>24</v>
      </c>
      <c r="E2509">
        <v>131.72</v>
      </c>
      <c r="F2509">
        <v>913.06</v>
      </c>
      <c r="G2509">
        <v>5759.96</v>
      </c>
      <c r="H2509" t="s">
        <v>24</v>
      </c>
      <c r="I2509" t="s">
        <v>9464</v>
      </c>
      <c r="J2509" t="s">
        <v>9465</v>
      </c>
      <c r="K2509" t="s">
        <v>9466</v>
      </c>
      <c r="L2509" t="s">
        <v>9467</v>
      </c>
      <c r="M2509" t="s">
        <v>18</v>
      </c>
      <c r="N2509">
        <v>0</v>
      </c>
    </row>
    <row r="2510" spans="1:14" x14ac:dyDescent="0.25">
      <c r="A2510" t="s">
        <v>94</v>
      </c>
      <c r="B2510" t="s">
        <v>1311</v>
      </c>
      <c r="C2510">
        <v>378402</v>
      </c>
      <c r="D2510" t="s">
        <v>24</v>
      </c>
      <c r="E2510">
        <v>0</v>
      </c>
      <c r="F2510">
        <v>149511.6</v>
      </c>
      <c r="G2510">
        <v>527913.6</v>
      </c>
      <c r="H2510" t="s">
        <v>24</v>
      </c>
      <c r="I2510" t="s">
        <v>9468</v>
      </c>
      <c r="J2510" t="s">
        <v>17</v>
      </c>
      <c r="K2510" t="s">
        <v>7481</v>
      </c>
      <c r="L2510" t="s">
        <v>7480</v>
      </c>
      <c r="M2510" t="s">
        <v>18</v>
      </c>
      <c r="N2510">
        <v>0</v>
      </c>
    </row>
    <row r="2511" spans="1:14" x14ac:dyDescent="0.25">
      <c r="A2511" t="s">
        <v>94</v>
      </c>
      <c r="B2511" t="s">
        <v>1314</v>
      </c>
      <c r="C2511">
        <v>157667.5</v>
      </c>
      <c r="D2511" t="s">
        <v>24</v>
      </c>
      <c r="E2511">
        <v>0</v>
      </c>
      <c r="F2511">
        <v>62296.5</v>
      </c>
      <c r="G2511">
        <v>219964</v>
      </c>
      <c r="H2511" t="s">
        <v>24</v>
      </c>
      <c r="I2511" t="s">
        <v>9469</v>
      </c>
      <c r="J2511" t="s">
        <v>17</v>
      </c>
      <c r="K2511" t="s">
        <v>9470</v>
      </c>
      <c r="L2511" t="s">
        <v>9471</v>
      </c>
      <c r="M2511" t="s">
        <v>18</v>
      </c>
      <c r="N2511">
        <v>0</v>
      </c>
    </row>
    <row r="2512" spans="1:14" x14ac:dyDescent="0.25">
      <c r="A2512" t="s">
        <v>94</v>
      </c>
      <c r="B2512" t="s">
        <v>1317</v>
      </c>
      <c r="C2512">
        <v>94600.5</v>
      </c>
      <c r="D2512" t="s">
        <v>24</v>
      </c>
      <c r="E2512">
        <v>0</v>
      </c>
      <c r="F2512">
        <v>37377.9</v>
      </c>
      <c r="G2512">
        <v>131978.4</v>
      </c>
      <c r="H2512" t="s">
        <v>24</v>
      </c>
      <c r="I2512" t="s">
        <v>9472</v>
      </c>
      <c r="J2512" t="s">
        <v>17</v>
      </c>
      <c r="K2512" t="s">
        <v>9473</v>
      </c>
      <c r="L2512" t="s">
        <v>9474</v>
      </c>
      <c r="M2512" t="s">
        <v>18</v>
      </c>
      <c r="N2512">
        <v>0</v>
      </c>
    </row>
    <row r="2513" spans="1:14" x14ac:dyDescent="0.25">
      <c r="A2513" t="s">
        <v>94</v>
      </c>
      <c r="B2513" t="s">
        <v>1319</v>
      </c>
      <c r="C2513">
        <v>244083.56</v>
      </c>
      <c r="D2513" t="s">
        <v>24</v>
      </c>
      <c r="E2513">
        <v>578.85</v>
      </c>
      <c r="F2513">
        <v>41626.92</v>
      </c>
      <c r="G2513">
        <v>285131.63</v>
      </c>
      <c r="H2513" t="s">
        <v>24</v>
      </c>
      <c r="I2513" t="s">
        <v>9475</v>
      </c>
      <c r="J2513" t="s">
        <v>9476</v>
      </c>
      <c r="K2513" t="s">
        <v>9477</v>
      </c>
      <c r="L2513" t="s">
        <v>9478</v>
      </c>
      <c r="M2513" t="s">
        <v>18</v>
      </c>
      <c r="N2513">
        <v>0</v>
      </c>
    </row>
    <row r="2514" spans="1:14" x14ac:dyDescent="0.25">
      <c r="A2514" t="s">
        <v>94</v>
      </c>
      <c r="B2514" t="s">
        <v>1320</v>
      </c>
      <c r="C2514">
        <v>101702.53</v>
      </c>
      <c r="D2514" t="s">
        <v>24</v>
      </c>
      <c r="E2514">
        <v>241.19</v>
      </c>
      <c r="F2514">
        <v>17344.650000000001</v>
      </c>
      <c r="G2514">
        <v>118805.99</v>
      </c>
      <c r="H2514" t="s">
        <v>24</v>
      </c>
      <c r="I2514" t="s">
        <v>9479</v>
      </c>
      <c r="J2514" t="s">
        <v>7483</v>
      </c>
      <c r="K2514" t="s">
        <v>7482</v>
      </c>
      <c r="L2514" t="s">
        <v>9480</v>
      </c>
      <c r="M2514" t="s">
        <v>18</v>
      </c>
      <c r="N2514">
        <v>0</v>
      </c>
    </row>
    <row r="2515" spans="1:14" x14ac:dyDescent="0.25">
      <c r="A2515" t="s">
        <v>94</v>
      </c>
      <c r="B2515" t="s">
        <v>1322</v>
      </c>
      <c r="C2515">
        <v>61021.4</v>
      </c>
      <c r="D2515" t="s">
        <v>24</v>
      </c>
      <c r="E2515">
        <v>144.71</v>
      </c>
      <c r="F2515">
        <v>10406.73</v>
      </c>
      <c r="G2515">
        <v>71283.42</v>
      </c>
      <c r="H2515" t="s">
        <v>24</v>
      </c>
      <c r="I2515" t="s">
        <v>9481</v>
      </c>
      <c r="J2515" t="s">
        <v>9482</v>
      </c>
      <c r="K2515" t="s">
        <v>9483</v>
      </c>
      <c r="L2515" t="s">
        <v>9484</v>
      </c>
      <c r="M2515" t="s">
        <v>18</v>
      </c>
      <c r="N2515">
        <v>0</v>
      </c>
    </row>
    <row r="2516" spans="1:14" x14ac:dyDescent="0.25">
      <c r="A2516" t="s">
        <v>94</v>
      </c>
      <c r="B2516" t="s">
        <v>1323</v>
      </c>
      <c r="C2516">
        <v>1817.28</v>
      </c>
      <c r="D2516" t="s">
        <v>24</v>
      </c>
      <c r="E2516">
        <v>0</v>
      </c>
      <c r="F2516">
        <v>168.13</v>
      </c>
      <c r="G2516">
        <v>1985.41</v>
      </c>
      <c r="H2516" t="s">
        <v>24</v>
      </c>
      <c r="I2516" t="s">
        <v>9485</v>
      </c>
      <c r="J2516" t="s">
        <v>17</v>
      </c>
      <c r="K2516" t="s">
        <v>9486</v>
      </c>
      <c r="L2516" t="s">
        <v>9487</v>
      </c>
      <c r="M2516" t="s">
        <v>18</v>
      </c>
      <c r="N2516">
        <v>0</v>
      </c>
    </row>
    <row r="2517" spans="1:14" x14ac:dyDescent="0.25">
      <c r="A2517" t="s">
        <v>94</v>
      </c>
      <c r="B2517" t="s">
        <v>1324</v>
      </c>
      <c r="C2517">
        <v>757.22</v>
      </c>
      <c r="D2517" t="s">
        <v>24</v>
      </c>
      <c r="E2517">
        <v>0</v>
      </c>
      <c r="F2517">
        <v>70.06</v>
      </c>
      <c r="G2517">
        <v>827.28</v>
      </c>
      <c r="H2517" t="s">
        <v>24</v>
      </c>
      <c r="I2517" t="s">
        <v>9488</v>
      </c>
      <c r="J2517" t="s">
        <v>17</v>
      </c>
      <c r="K2517" t="s">
        <v>6518</v>
      </c>
      <c r="L2517" t="s">
        <v>9489</v>
      </c>
      <c r="M2517" t="s">
        <v>18</v>
      </c>
      <c r="N2517">
        <v>0</v>
      </c>
    </row>
    <row r="2518" spans="1:14" x14ac:dyDescent="0.25">
      <c r="A2518" t="s">
        <v>94</v>
      </c>
      <c r="B2518" t="s">
        <v>1327</v>
      </c>
      <c r="C2518">
        <v>454.35</v>
      </c>
      <c r="D2518" t="s">
        <v>24</v>
      </c>
      <c r="E2518">
        <v>0</v>
      </c>
      <c r="F2518">
        <v>42.03</v>
      </c>
      <c r="G2518">
        <v>496.38</v>
      </c>
      <c r="H2518" t="s">
        <v>24</v>
      </c>
      <c r="I2518" t="s">
        <v>7485</v>
      </c>
      <c r="J2518" t="s">
        <v>17</v>
      </c>
      <c r="K2518" t="s">
        <v>6519</v>
      </c>
      <c r="L2518" t="s">
        <v>7484</v>
      </c>
      <c r="M2518" t="s">
        <v>18</v>
      </c>
      <c r="N2518">
        <v>0</v>
      </c>
    </row>
    <row r="2519" spans="1:14" x14ac:dyDescent="0.25">
      <c r="A2519" t="s">
        <v>94</v>
      </c>
      <c r="B2519" t="s">
        <v>1330</v>
      </c>
      <c r="C2519">
        <v>584.77</v>
      </c>
      <c r="D2519" t="s">
        <v>24</v>
      </c>
      <c r="E2519">
        <v>0</v>
      </c>
      <c r="F2519">
        <v>741.07</v>
      </c>
      <c r="G2519">
        <v>1325.84</v>
      </c>
      <c r="H2519" t="s">
        <v>24</v>
      </c>
      <c r="I2519" t="s">
        <v>7487</v>
      </c>
      <c r="J2519" t="s">
        <v>17</v>
      </c>
      <c r="K2519" t="s">
        <v>9490</v>
      </c>
      <c r="L2519" t="s">
        <v>7486</v>
      </c>
      <c r="M2519" t="s">
        <v>18</v>
      </c>
      <c r="N2519">
        <v>0</v>
      </c>
    </row>
    <row r="2520" spans="1:14" x14ac:dyDescent="0.25">
      <c r="A2520" t="s">
        <v>94</v>
      </c>
      <c r="B2520" t="s">
        <v>1333</v>
      </c>
      <c r="C2520">
        <v>243.69</v>
      </c>
      <c r="D2520" t="s">
        <v>24</v>
      </c>
      <c r="E2520">
        <v>0</v>
      </c>
      <c r="F2520">
        <v>308.8</v>
      </c>
      <c r="G2520">
        <v>552.49</v>
      </c>
      <c r="H2520" t="s">
        <v>24</v>
      </c>
      <c r="I2520" t="s">
        <v>9491</v>
      </c>
      <c r="J2520" t="s">
        <v>17</v>
      </c>
      <c r="K2520" t="s">
        <v>9492</v>
      </c>
      <c r="L2520" t="s">
        <v>9493</v>
      </c>
      <c r="M2520" t="s">
        <v>18</v>
      </c>
      <c r="N2520">
        <v>0</v>
      </c>
    </row>
    <row r="2521" spans="1:14" x14ac:dyDescent="0.25">
      <c r="A2521" t="s">
        <v>94</v>
      </c>
      <c r="B2521" t="s">
        <v>1334</v>
      </c>
      <c r="C2521">
        <v>146.21</v>
      </c>
      <c r="D2521" t="s">
        <v>24</v>
      </c>
      <c r="E2521">
        <v>0</v>
      </c>
      <c r="F2521">
        <v>185.28</v>
      </c>
      <c r="G2521">
        <v>331.49</v>
      </c>
      <c r="H2521" t="s">
        <v>24</v>
      </c>
      <c r="I2521" t="s">
        <v>9494</v>
      </c>
      <c r="J2521" t="s">
        <v>17</v>
      </c>
      <c r="K2521" t="s">
        <v>9495</v>
      </c>
      <c r="L2521" t="s">
        <v>9496</v>
      </c>
      <c r="M2521" t="s">
        <v>18</v>
      </c>
      <c r="N2521">
        <v>0</v>
      </c>
    </row>
    <row r="2522" spans="1:14" x14ac:dyDescent="0.25">
      <c r="A2522" t="s">
        <v>94</v>
      </c>
      <c r="B2522" t="s">
        <v>1335</v>
      </c>
      <c r="C2522">
        <v>241.89</v>
      </c>
      <c r="D2522" t="s">
        <v>24</v>
      </c>
      <c r="E2522">
        <v>0</v>
      </c>
      <c r="F2522">
        <v>183.69</v>
      </c>
      <c r="G2522">
        <v>425.58</v>
      </c>
      <c r="H2522" t="s">
        <v>24</v>
      </c>
      <c r="I2522" t="s">
        <v>9497</v>
      </c>
      <c r="J2522" t="s">
        <v>17</v>
      </c>
      <c r="K2522" t="s">
        <v>7488</v>
      </c>
      <c r="L2522" t="s">
        <v>9498</v>
      </c>
      <c r="M2522" t="s">
        <v>18</v>
      </c>
      <c r="N2522">
        <v>0</v>
      </c>
    </row>
    <row r="2523" spans="1:14" x14ac:dyDescent="0.25">
      <c r="A2523" t="s">
        <v>94</v>
      </c>
      <c r="B2523" t="s">
        <v>1336</v>
      </c>
      <c r="C2523">
        <v>100.81</v>
      </c>
      <c r="D2523" t="s">
        <v>24</v>
      </c>
      <c r="E2523">
        <v>0</v>
      </c>
      <c r="F2523">
        <v>76.540000000000006</v>
      </c>
      <c r="G2523">
        <v>177.35</v>
      </c>
      <c r="H2523" t="s">
        <v>24</v>
      </c>
      <c r="I2523" t="s">
        <v>7489</v>
      </c>
      <c r="J2523" t="s">
        <v>17</v>
      </c>
      <c r="K2523" t="s">
        <v>9499</v>
      </c>
      <c r="L2523" t="s">
        <v>9500</v>
      </c>
      <c r="M2523" t="s">
        <v>18</v>
      </c>
      <c r="N2523">
        <v>0</v>
      </c>
    </row>
    <row r="2524" spans="1:14" x14ac:dyDescent="0.25">
      <c r="A2524" t="s">
        <v>94</v>
      </c>
      <c r="B2524" t="s">
        <v>1337</v>
      </c>
      <c r="C2524">
        <v>60.47</v>
      </c>
      <c r="D2524" t="s">
        <v>24</v>
      </c>
      <c r="E2524">
        <v>0</v>
      </c>
      <c r="F2524">
        <v>45.92</v>
      </c>
      <c r="G2524">
        <v>106.39</v>
      </c>
      <c r="H2524" t="s">
        <v>24</v>
      </c>
      <c r="I2524" t="s">
        <v>9501</v>
      </c>
      <c r="J2524" t="s">
        <v>17</v>
      </c>
      <c r="K2524" t="s">
        <v>7492</v>
      </c>
      <c r="L2524" t="s">
        <v>7490</v>
      </c>
      <c r="M2524" t="s">
        <v>18</v>
      </c>
      <c r="N2524">
        <v>0</v>
      </c>
    </row>
    <row r="2525" spans="1:14" x14ac:dyDescent="0.25">
      <c r="A2525" t="s">
        <v>94</v>
      </c>
      <c r="B2525" t="s">
        <v>1338</v>
      </c>
      <c r="C2525">
        <v>1964</v>
      </c>
      <c r="D2525" t="s">
        <v>24</v>
      </c>
      <c r="E2525">
        <v>0</v>
      </c>
      <c r="F2525">
        <v>453</v>
      </c>
      <c r="G2525">
        <v>2417</v>
      </c>
      <c r="H2525" t="s">
        <v>24</v>
      </c>
      <c r="I2525" t="s">
        <v>7491</v>
      </c>
      <c r="J2525" t="s">
        <v>17</v>
      </c>
      <c r="K2525" t="s">
        <v>9502</v>
      </c>
      <c r="L2525" t="s">
        <v>9503</v>
      </c>
      <c r="M2525" t="s">
        <v>18</v>
      </c>
      <c r="N2525">
        <v>0</v>
      </c>
    </row>
    <row r="2526" spans="1:14" x14ac:dyDescent="0.25">
      <c r="A2526" t="s">
        <v>94</v>
      </c>
      <c r="B2526" t="s">
        <v>1341</v>
      </c>
      <c r="C2526">
        <v>39353.300000000003</v>
      </c>
      <c r="D2526" t="s">
        <v>24</v>
      </c>
      <c r="E2526">
        <v>2069.9</v>
      </c>
      <c r="F2526">
        <v>21152.5</v>
      </c>
      <c r="G2526">
        <v>58435.9</v>
      </c>
      <c r="H2526" t="s">
        <v>24</v>
      </c>
      <c r="I2526" t="s">
        <v>9504</v>
      </c>
      <c r="J2526" t="s">
        <v>9505</v>
      </c>
      <c r="K2526" t="s">
        <v>9506</v>
      </c>
      <c r="L2526" t="s">
        <v>9507</v>
      </c>
      <c r="M2526" t="s">
        <v>18</v>
      </c>
      <c r="N2526">
        <v>0</v>
      </c>
    </row>
    <row r="2527" spans="1:14" x14ac:dyDescent="0.25">
      <c r="A2527" t="s">
        <v>94</v>
      </c>
      <c r="B2527" t="s">
        <v>5913</v>
      </c>
      <c r="C2527">
        <v>4196</v>
      </c>
      <c r="D2527" t="s">
        <v>24</v>
      </c>
      <c r="E2527">
        <v>826</v>
      </c>
      <c r="F2527">
        <v>3872</v>
      </c>
      <c r="G2527">
        <v>7242</v>
      </c>
      <c r="H2527" t="s">
        <v>24</v>
      </c>
      <c r="I2527" t="s">
        <v>5669</v>
      </c>
      <c r="J2527" t="s">
        <v>9508</v>
      </c>
      <c r="K2527" t="s">
        <v>9509</v>
      </c>
      <c r="L2527" t="s">
        <v>9510</v>
      </c>
      <c r="M2527" t="s">
        <v>18</v>
      </c>
      <c r="N2527">
        <v>0</v>
      </c>
    </row>
    <row r="2528" spans="1:14" x14ac:dyDescent="0.25">
      <c r="A2528" t="s">
        <v>94</v>
      </c>
      <c r="B2528" t="s">
        <v>1345</v>
      </c>
      <c r="C2528">
        <v>4208.58</v>
      </c>
      <c r="D2528" t="s">
        <v>24</v>
      </c>
      <c r="E2528">
        <v>57.62</v>
      </c>
      <c r="F2528">
        <v>954.65</v>
      </c>
      <c r="G2528">
        <v>5105.6099999999997</v>
      </c>
      <c r="H2528" t="s">
        <v>24</v>
      </c>
      <c r="I2528" t="s">
        <v>9511</v>
      </c>
      <c r="J2528" t="s">
        <v>9512</v>
      </c>
      <c r="K2528" t="s">
        <v>9513</v>
      </c>
      <c r="L2528" t="s">
        <v>9514</v>
      </c>
      <c r="M2528" t="s">
        <v>18</v>
      </c>
      <c r="N2528">
        <v>0</v>
      </c>
    </row>
    <row r="2529" spans="1:14" x14ac:dyDescent="0.25">
      <c r="A2529" t="s">
        <v>94</v>
      </c>
      <c r="B2529" t="s">
        <v>1346</v>
      </c>
      <c r="C2529">
        <v>2437.2399999999998</v>
      </c>
      <c r="D2529" t="s">
        <v>24</v>
      </c>
      <c r="E2529">
        <v>29.38</v>
      </c>
      <c r="F2529">
        <v>312.79000000000002</v>
      </c>
      <c r="G2529">
        <v>2720.65</v>
      </c>
      <c r="H2529" t="s">
        <v>24</v>
      </c>
      <c r="I2529" t="s">
        <v>9515</v>
      </c>
      <c r="J2529" t="s">
        <v>6521</v>
      </c>
      <c r="K2529" t="s">
        <v>6520</v>
      </c>
      <c r="L2529" t="s">
        <v>9516</v>
      </c>
      <c r="M2529" t="s">
        <v>18</v>
      </c>
      <c r="N2529">
        <v>0</v>
      </c>
    </row>
    <row r="2530" spans="1:14" x14ac:dyDescent="0.25">
      <c r="A2530" t="s">
        <v>94</v>
      </c>
      <c r="B2530" t="s">
        <v>6385</v>
      </c>
      <c r="C2530">
        <v>210194.77</v>
      </c>
      <c r="D2530" t="s">
        <v>24</v>
      </c>
      <c r="E2530">
        <v>287.3</v>
      </c>
      <c r="F2530">
        <v>1206.24</v>
      </c>
      <c r="G2530">
        <v>211113.71</v>
      </c>
      <c r="H2530" t="s">
        <v>24</v>
      </c>
      <c r="I2530" t="s">
        <v>9517</v>
      </c>
      <c r="J2530" t="s">
        <v>9518</v>
      </c>
      <c r="K2530" t="s">
        <v>9519</v>
      </c>
      <c r="L2530" t="s">
        <v>9520</v>
      </c>
      <c r="M2530" t="s">
        <v>18</v>
      </c>
      <c r="N2530">
        <v>0</v>
      </c>
    </row>
    <row r="2531" spans="1:14" x14ac:dyDescent="0.25">
      <c r="A2531" t="s">
        <v>94</v>
      </c>
      <c r="B2531" t="s">
        <v>6388</v>
      </c>
      <c r="C2531">
        <v>309.14</v>
      </c>
      <c r="D2531" t="s">
        <v>24</v>
      </c>
      <c r="E2531">
        <v>23.93</v>
      </c>
      <c r="F2531">
        <v>104.71</v>
      </c>
      <c r="G2531">
        <v>389.92</v>
      </c>
      <c r="H2531" t="s">
        <v>24</v>
      </c>
      <c r="I2531" t="s">
        <v>9521</v>
      </c>
      <c r="J2531" t="s">
        <v>9522</v>
      </c>
      <c r="K2531" t="s">
        <v>9523</v>
      </c>
      <c r="L2531" t="s">
        <v>9524</v>
      </c>
      <c r="M2531" t="s">
        <v>18</v>
      </c>
      <c r="N2531">
        <v>0</v>
      </c>
    </row>
    <row r="2532" spans="1:14" x14ac:dyDescent="0.25">
      <c r="A2532" t="s">
        <v>94</v>
      </c>
      <c r="B2532" t="s">
        <v>6391</v>
      </c>
      <c r="C2532">
        <v>72.48</v>
      </c>
      <c r="D2532" t="s">
        <v>24</v>
      </c>
      <c r="E2532">
        <v>0</v>
      </c>
      <c r="F2532">
        <v>0</v>
      </c>
      <c r="G2532">
        <v>72.48</v>
      </c>
      <c r="H2532" t="s">
        <v>24</v>
      </c>
      <c r="I2532" t="s">
        <v>7493</v>
      </c>
      <c r="J2532" t="s">
        <v>17</v>
      </c>
      <c r="K2532" t="s">
        <v>17</v>
      </c>
      <c r="L2532" t="s">
        <v>9525</v>
      </c>
      <c r="M2532" t="s">
        <v>18</v>
      </c>
      <c r="N2532">
        <v>0</v>
      </c>
    </row>
    <row r="2533" spans="1:14" x14ac:dyDescent="0.25">
      <c r="A2533" t="s">
        <v>94</v>
      </c>
      <c r="B2533" t="s">
        <v>1349</v>
      </c>
      <c r="C2533">
        <v>662449.91</v>
      </c>
      <c r="D2533" t="s">
        <v>24</v>
      </c>
      <c r="E2533">
        <v>0</v>
      </c>
      <c r="F2533">
        <v>99349.15</v>
      </c>
      <c r="G2533">
        <v>761799.06</v>
      </c>
      <c r="H2533" t="s">
        <v>24</v>
      </c>
      <c r="I2533" t="s">
        <v>9526</v>
      </c>
      <c r="J2533" t="s">
        <v>17</v>
      </c>
      <c r="K2533" t="s">
        <v>9527</v>
      </c>
      <c r="L2533" t="s">
        <v>9528</v>
      </c>
      <c r="M2533" t="s">
        <v>18</v>
      </c>
      <c r="N2533">
        <v>0</v>
      </c>
    </row>
    <row r="2534" spans="1:14" x14ac:dyDescent="0.25">
      <c r="A2534" t="s">
        <v>94</v>
      </c>
      <c r="B2534" t="s">
        <v>1350</v>
      </c>
      <c r="C2534">
        <v>7732.97</v>
      </c>
      <c r="D2534" t="s">
        <v>24</v>
      </c>
      <c r="E2534">
        <v>0</v>
      </c>
      <c r="F2534">
        <v>1104.71</v>
      </c>
      <c r="G2534">
        <v>8837.68</v>
      </c>
      <c r="H2534" t="s">
        <v>24</v>
      </c>
      <c r="I2534" t="s">
        <v>9529</v>
      </c>
      <c r="J2534" t="s">
        <v>17</v>
      </c>
      <c r="K2534" t="s">
        <v>9530</v>
      </c>
      <c r="L2534" t="s">
        <v>9531</v>
      </c>
      <c r="M2534" t="s">
        <v>18</v>
      </c>
      <c r="N2534">
        <v>0</v>
      </c>
    </row>
    <row r="2535" spans="1:14" x14ac:dyDescent="0.25">
      <c r="A2535" t="s">
        <v>94</v>
      </c>
      <c r="B2535" t="s">
        <v>1351</v>
      </c>
      <c r="C2535">
        <v>2783.69</v>
      </c>
      <c r="D2535" t="s">
        <v>24</v>
      </c>
      <c r="E2535">
        <v>0</v>
      </c>
      <c r="F2535">
        <v>397.67</v>
      </c>
      <c r="G2535">
        <v>3181.36</v>
      </c>
      <c r="H2535" t="s">
        <v>24</v>
      </c>
      <c r="I2535" t="s">
        <v>9532</v>
      </c>
      <c r="J2535" t="s">
        <v>17</v>
      </c>
      <c r="K2535" t="s">
        <v>9533</v>
      </c>
      <c r="L2535" t="s">
        <v>9534</v>
      </c>
      <c r="M2535" t="s">
        <v>18</v>
      </c>
      <c r="N2535">
        <v>0</v>
      </c>
    </row>
    <row r="2536" spans="1:14" x14ac:dyDescent="0.25">
      <c r="A2536" t="s">
        <v>94</v>
      </c>
      <c r="B2536" t="s">
        <v>1352</v>
      </c>
      <c r="C2536">
        <v>132920.75</v>
      </c>
      <c r="D2536" t="s">
        <v>24</v>
      </c>
      <c r="E2536">
        <v>0</v>
      </c>
      <c r="F2536">
        <v>14754.29</v>
      </c>
      <c r="G2536">
        <v>147675.04</v>
      </c>
      <c r="H2536" t="s">
        <v>24</v>
      </c>
      <c r="I2536" t="s">
        <v>9535</v>
      </c>
      <c r="J2536" t="s">
        <v>17</v>
      </c>
      <c r="K2536" t="s">
        <v>9536</v>
      </c>
      <c r="L2536" t="s">
        <v>9537</v>
      </c>
      <c r="M2536" t="s">
        <v>18</v>
      </c>
      <c r="N2536">
        <v>0</v>
      </c>
    </row>
    <row r="2537" spans="1:14" x14ac:dyDescent="0.25">
      <c r="A2537" t="s">
        <v>94</v>
      </c>
      <c r="B2537" t="s">
        <v>1353</v>
      </c>
      <c r="C2537">
        <v>145591</v>
      </c>
      <c r="D2537" t="s">
        <v>24</v>
      </c>
      <c r="E2537">
        <v>19808</v>
      </c>
      <c r="F2537">
        <v>40940</v>
      </c>
      <c r="G2537">
        <v>166723</v>
      </c>
      <c r="H2537" t="s">
        <v>24</v>
      </c>
      <c r="I2537" t="s">
        <v>9538</v>
      </c>
      <c r="J2537" t="s">
        <v>9539</v>
      </c>
      <c r="K2537" t="s">
        <v>9540</v>
      </c>
      <c r="L2537" t="s">
        <v>9541</v>
      </c>
      <c r="M2537" t="s">
        <v>18</v>
      </c>
      <c r="N2537">
        <v>0</v>
      </c>
    </row>
    <row r="2538" spans="1:14" x14ac:dyDescent="0.25">
      <c r="A2538" t="s">
        <v>94</v>
      </c>
      <c r="B2538" t="s">
        <v>1357</v>
      </c>
      <c r="C2538">
        <v>13134.8</v>
      </c>
      <c r="D2538" t="s">
        <v>24</v>
      </c>
      <c r="E2538">
        <v>0</v>
      </c>
      <c r="F2538">
        <v>489.08</v>
      </c>
      <c r="G2538">
        <v>13623.88</v>
      </c>
      <c r="H2538" t="s">
        <v>24</v>
      </c>
      <c r="I2538" t="s">
        <v>9542</v>
      </c>
      <c r="J2538" t="s">
        <v>17</v>
      </c>
      <c r="K2538" t="s">
        <v>9543</v>
      </c>
      <c r="L2538" t="s">
        <v>9544</v>
      </c>
      <c r="M2538" t="s">
        <v>18</v>
      </c>
      <c r="N2538">
        <v>0</v>
      </c>
    </row>
    <row r="2539" spans="1:14" x14ac:dyDescent="0.25">
      <c r="A2539" t="s">
        <v>94</v>
      </c>
      <c r="B2539" t="s">
        <v>5940</v>
      </c>
      <c r="C2539">
        <v>19573.63</v>
      </c>
      <c r="D2539" t="s">
        <v>24</v>
      </c>
      <c r="E2539">
        <v>0</v>
      </c>
      <c r="F2539">
        <v>2529.7199999999998</v>
      </c>
      <c r="G2539">
        <v>22103.35</v>
      </c>
      <c r="H2539" t="s">
        <v>24</v>
      </c>
      <c r="I2539" t="s">
        <v>9545</v>
      </c>
      <c r="J2539" t="s">
        <v>17</v>
      </c>
      <c r="K2539" t="s">
        <v>9546</v>
      </c>
      <c r="L2539" t="s">
        <v>9547</v>
      </c>
      <c r="M2539" t="s">
        <v>18</v>
      </c>
      <c r="N2539">
        <v>0</v>
      </c>
    </row>
    <row r="2540" spans="1:14" x14ac:dyDescent="0.25">
      <c r="A2540" t="s">
        <v>94</v>
      </c>
      <c r="B2540" t="s">
        <v>5939</v>
      </c>
      <c r="C2540">
        <v>23552.2</v>
      </c>
      <c r="D2540" t="s">
        <v>24</v>
      </c>
      <c r="E2540">
        <v>0</v>
      </c>
      <c r="F2540">
        <v>4573.46</v>
      </c>
      <c r="G2540">
        <v>28125.66</v>
      </c>
      <c r="H2540" t="s">
        <v>24</v>
      </c>
      <c r="I2540" t="s">
        <v>9548</v>
      </c>
      <c r="J2540" t="s">
        <v>17</v>
      </c>
      <c r="K2540" t="s">
        <v>9549</v>
      </c>
      <c r="L2540" t="s">
        <v>9550</v>
      </c>
      <c r="M2540" t="s">
        <v>18</v>
      </c>
      <c r="N2540">
        <v>0</v>
      </c>
    </row>
    <row r="2541" spans="1:14" x14ac:dyDescent="0.25">
      <c r="A2541" t="s">
        <v>94</v>
      </c>
      <c r="B2541" t="s">
        <v>6414</v>
      </c>
      <c r="C2541">
        <v>7961.48</v>
      </c>
      <c r="D2541" t="s">
        <v>24</v>
      </c>
      <c r="E2541">
        <v>0</v>
      </c>
      <c r="F2541">
        <v>2903.56</v>
      </c>
      <c r="G2541">
        <v>10865.04</v>
      </c>
      <c r="H2541" t="s">
        <v>24</v>
      </c>
      <c r="I2541" t="s">
        <v>9551</v>
      </c>
      <c r="J2541" t="s">
        <v>17</v>
      </c>
      <c r="K2541" t="s">
        <v>9552</v>
      </c>
      <c r="L2541" t="s">
        <v>9553</v>
      </c>
      <c r="M2541" t="s">
        <v>18</v>
      </c>
      <c r="N2541">
        <v>0</v>
      </c>
    </row>
    <row r="2542" spans="1:14" x14ac:dyDescent="0.25">
      <c r="A2542" t="s">
        <v>94</v>
      </c>
      <c r="B2542" t="s">
        <v>6416</v>
      </c>
      <c r="C2542">
        <v>1964.68</v>
      </c>
      <c r="D2542" t="s">
        <v>24</v>
      </c>
      <c r="E2542">
        <v>0</v>
      </c>
      <c r="F2542">
        <v>294.82</v>
      </c>
      <c r="G2542">
        <v>2259.5</v>
      </c>
      <c r="H2542" t="s">
        <v>24</v>
      </c>
      <c r="I2542" t="s">
        <v>7494</v>
      </c>
      <c r="J2542" t="s">
        <v>17</v>
      </c>
      <c r="K2542" t="s">
        <v>7496</v>
      </c>
      <c r="L2542" t="s">
        <v>7495</v>
      </c>
      <c r="M2542" t="s">
        <v>18</v>
      </c>
      <c r="N2542">
        <v>0</v>
      </c>
    </row>
    <row r="2543" spans="1:14" x14ac:dyDescent="0.25">
      <c r="A2543" t="s">
        <v>94</v>
      </c>
      <c r="B2543" t="s">
        <v>5941</v>
      </c>
      <c r="C2543">
        <v>78.22</v>
      </c>
      <c r="D2543" t="s">
        <v>24</v>
      </c>
      <c r="E2543">
        <v>0</v>
      </c>
      <c r="F2543">
        <v>0</v>
      </c>
      <c r="G2543">
        <v>78.22</v>
      </c>
      <c r="H2543" t="s">
        <v>24</v>
      </c>
      <c r="I2543" t="s">
        <v>9554</v>
      </c>
      <c r="J2543" t="s">
        <v>17</v>
      </c>
      <c r="K2543" t="s">
        <v>17</v>
      </c>
      <c r="L2543" t="s">
        <v>9555</v>
      </c>
      <c r="M2543" t="s">
        <v>18</v>
      </c>
      <c r="N2543">
        <v>0</v>
      </c>
    </row>
    <row r="2544" spans="1:14" x14ac:dyDescent="0.25">
      <c r="A2544" t="s">
        <v>94</v>
      </c>
      <c r="B2544" t="s">
        <v>5942</v>
      </c>
      <c r="C2544">
        <v>2078.3200000000002</v>
      </c>
      <c r="D2544" t="s">
        <v>24</v>
      </c>
      <c r="E2544">
        <v>0</v>
      </c>
      <c r="F2544">
        <v>499.48</v>
      </c>
      <c r="G2544">
        <v>2577.8000000000002</v>
      </c>
      <c r="H2544" t="s">
        <v>24</v>
      </c>
      <c r="I2544" t="s">
        <v>9556</v>
      </c>
      <c r="J2544" t="s">
        <v>17</v>
      </c>
      <c r="K2544" t="s">
        <v>9557</v>
      </c>
      <c r="L2544" t="s">
        <v>9558</v>
      </c>
      <c r="M2544" t="s">
        <v>18</v>
      </c>
      <c r="N2544">
        <v>0</v>
      </c>
    </row>
    <row r="2545" spans="1:14" x14ac:dyDescent="0.25">
      <c r="A2545" t="s">
        <v>94</v>
      </c>
      <c r="B2545" t="s">
        <v>6419</v>
      </c>
      <c r="C2545">
        <v>177.21</v>
      </c>
      <c r="D2545" t="s">
        <v>24</v>
      </c>
      <c r="E2545">
        <v>0</v>
      </c>
      <c r="F2545">
        <v>0</v>
      </c>
      <c r="G2545">
        <v>177.21</v>
      </c>
      <c r="H2545" t="s">
        <v>24</v>
      </c>
      <c r="I2545" t="s">
        <v>9559</v>
      </c>
      <c r="J2545" t="s">
        <v>17</v>
      </c>
      <c r="K2545" t="s">
        <v>17</v>
      </c>
      <c r="L2545" t="s">
        <v>9560</v>
      </c>
      <c r="M2545" t="s">
        <v>18</v>
      </c>
      <c r="N2545">
        <v>0</v>
      </c>
    </row>
    <row r="2546" spans="1:14" x14ac:dyDescent="0.25">
      <c r="A2546" t="s">
        <v>94</v>
      </c>
      <c r="B2546" t="s">
        <v>5945</v>
      </c>
      <c r="C2546">
        <v>349.53</v>
      </c>
      <c r="D2546" t="s">
        <v>24</v>
      </c>
      <c r="E2546">
        <v>0</v>
      </c>
      <c r="F2546">
        <v>83.71</v>
      </c>
      <c r="G2546">
        <v>433.24</v>
      </c>
      <c r="H2546" t="s">
        <v>24</v>
      </c>
      <c r="I2546" t="s">
        <v>9561</v>
      </c>
      <c r="J2546" t="s">
        <v>17</v>
      </c>
      <c r="K2546" t="s">
        <v>9562</v>
      </c>
      <c r="L2546" t="s">
        <v>9563</v>
      </c>
      <c r="M2546" t="s">
        <v>18</v>
      </c>
      <c r="N2546">
        <v>0</v>
      </c>
    </row>
    <row r="2547" spans="1:14" x14ac:dyDescent="0.25">
      <c r="A2547" t="s">
        <v>94</v>
      </c>
      <c r="B2547" t="s">
        <v>5943</v>
      </c>
      <c r="C2547">
        <v>2760.93</v>
      </c>
      <c r="D2547" t="s">
        <v>24</v>
      </c>
      <c r="E2547">
        <v>0</v>
      </c>
      <c r="F2547">
        <v>453.58</v>
      </c>
      <c r="G2547">
        <v>3214.51</v>
      </c>
      <c r="H2547" t="s">
        <v>24</v>
      </c>
      <c r="I2547" t="s">
        <v>6522</v>
      </c>
      <c r="J2547" t="s">
        <v>17</v>
      </c>
      <c r="K2547" t="s">
        <v>7498</v>
      </c>
      <c r="L2547" t="s">
        <v>7497</v>
      </c>
      <c r="M2547" t="s">
        <v>18</v>
      </c>
      <c r="N2547">
        <v>0</v>
      </c>
    </row>
    <row r="2548" spans="1:14" x14ac:dyDescent="0.25">
      <c r="A2548" t="s">
        <v>94</v>
      </c>
      <c r="B2548" t="s">
        <v>5944</v>
      </c>
      <c r="C2548">
        <v>335.4</v>
      </c>
      <c r="D2548" t="s">
        <v>24</v>
      </c>
      <c r="E2548">
        <v>0</v>
      </c>
      <c r="F2548">
        <v>37.909999999999997</v>
      </c>
      <c r="G2548">
        <v>373.31</v>
      </c>
      <c r="H2548" t="s">
        <v>24</v>
      </c>
      <c r="I2548" t="s">
        <v>7499</v>
      </c>
      <c r="J2548" t="s">
        <v>17</v>
      </c>
      <c r="K2548" t="s">
        <v>7500</v>
      </c>
      <c r="L2548" t="s">
        <v>7501</v>
      </c>
      <c r="M2548" t="s">
        <v>18</v>
      </c>
      <c r="N2548">
        <v>0</v>
      </c>
    </row>
    <row r="2549" spans="1:14" x14ac:dyDescent="0.25">
      <c r="A2549" t="s">
        <v>94</v>
      </c>
      <c r="B2549" t="s">
        <v>5974</v>
      </c>
      <c r="C2549">
        <v>57.11</v>
      </c>
      <c r="D2549" t="s">
        <v>24</v>
      </c>
      <c r="E2549">
        <v>0</v>
      </c>
      <c r="F2549">
        <v>0</v>
      </c>
      <c r="G2549">
        <v>57.11</v>
      </c>
      <c r="H2549" t="s">
        <v>24</v>
      </c>
      <c r="I2549" t="s">
        <v>7502</v>
      </c>
      <c r="J2549" t="s">
        <v>17</v>
      </c>
      <c r="K2549" t="s">
        <v>17</v>
      </c>
      <c r="L2549" t="s">
        <v>6523</v>
      </c>
      <c r="M2549" t="s">
        <v>18</v>
      </c>
      <c r="N2549">
        <v>0</v>
      </c>
    </row>
    <row r="2550" spans="1:14" x14ac:dyDescent="0.25">
      <c r="A2550" t="s">
        <v>94</v>
      </c>
      <c r="B2550" t="s">
        <v>5946</v>
      </c>
      <c r="C2550">
        <v>3872.93</v>
      </c>
      <c r="D2550" t="s">
        <v>24</v>
      </c>
      <c r="E2550">
        <v>0</v>
      </c>
      <c r="F2550">
        <v>661.55</v>
      </c>
      <c r="G2550">
        <v>4534.4799999999996</v>
      </c>
      <c r="H2550" t="s">
        <v>24</v>
      </c>
      <c r="I2550" t="s">
        <v>9564</v>
      </c>
      <c r="J2550" t="s">
        <v>17</v>
      </c>
      <c r="K2550" t="s">
        <v>9565</v>
      </c>
      <c r="L2550" t="s">
        <v>9566</v>
      </c>
      <c r="M2550" t="s">
        <v>18</v>
      </c>
      <c r="N2550">
        <v>0</v>
      </c>
    </row>
    <row r="2551" spans="1:14" x14ac:dyDescent="0.25">
      <c r="A2551" t="s">
        <v>94</v>
      </c>
      <c r="B2551" t="s">
        <v>5947</v>
      </c>
      <c r="C2551">
        <v>713.11</v>
      </c>
      <c r="D2551" t="s">
        <v>24</v>
      </c>
      <c r="E2551">
        <v>0</v>
      </c>
      <c r="F2551">
        <v>112.93</v>
      </c>
      <c r="G2551">
        <v>826.04</v>
      </c>
      <c r="H2551" t="s">
        <v>24</v>
      </c>
      <c r="I2551" t="s">
        <v>7503</v>
      </c>
      <c r="J2551" t="s">
        <v>17</v>
      </c>
      <c r="K2551" t="s">
        <v>7505</v>
      </c>
      <c r="L2551" t="s">
        <v>7504</v>
      </c>
      <c r="M2551" t="s">
        <v>18</v>
      </c>
      <c r="N2551">
        <v>0</v>
      </c>
    </row>
    <row r="2552" spans="1:14" x14ac:dyDescent="0.25">
      <c r="A2552" t="s">
        <v>94</v>
      </c>
      <c r="B2552" t="s">
        <v>5948</v>
      </c>
      <c r="C2552">
        <v>22064.19</v>
      </c>
      <c r="D2552" t="s">
        <v>24</v>
      </c>
      <c r="E2552">
        <v>0</v>
      </c>
      <c r="F2552">
        <v>3231.82</v>
      </c>
      <c r="G2552">
        <v>25296.01</v>
      </c>
      <c r="H2552" t="s">
        <v>24</v>
      </c>
      <c r="I2552" t="s">
        <v>9567</v>
      </c>
      <c r="J2552" t="s">
        <v>17</v>
      </c>
      <c r="K2552" t="s">
        <v>9568</v>
      </c>
      <c r="L2552" t="s">
        <v>9569</v>
      </c>
      <c r="M2552" t="s">
        <v>18</v>
      </c>
      <c r="N2552">
        <v>0</v>
      </c>
    </row>
    <row r="2553" spans="1:14" x14ac:dyDescent="0.25">
      <c r="A2553" t="s">
        <v>94</v>
      </c>
      <c r="B2553" t="s">
        <v>5736</v>
      </c>
      <c r="C2553">
        <v>4002.79</v>
      </c>
      <c r="D2553" t="s">
        <v>24</v>
      </c>
      <c r="E2553">
        <v>0</v>
      </c>
      <c r="F2553">
        <v>0</v>
      </c>
      <c r="G2553">
        <v>4002.79</v>
      </c>
      <c r="H2553" t="s">
        <v>24</v>
      </c>
      <c r="I2553" t="s">
        <v>6524</v>
      </c>
      <c r="J2553" t="s">
        <v>17</v>
      </c>
      <c r="K2553" t="s">
        <v>17</v>
      </c>
      <c r="L2553" t="s">
        <v>7506</v>
      </c>
      <c r="M2553" t="s">
        <v>18</v>
      </c>
      <c r="N2553">
        <v>0</v>
      </c>
    </row>
    <row r="2554" spans="1:14" x14ac:dyDescent="0.25">
      <c r="A2554" t="s">
        <v>94</v>
      </c>
      <c r="B2554" t="s">
        <v>5731</v>
      </c>
      <c r="C2554">
        <v>656.51</v>
      </c>
      <c r="D2554" t="s">
        <v>24</v>
      </c>
      <c r="E2554">
        <v>0</v>
      </c>
      <c r="F2554">
        <v>66.39</v>
      </c>
      <c r="G2554">
        <v>722.9</v>
      </c>
      <c r="H2554" t="s">
        <v>24</v>
      </c>
      <c r="I2554" t="s">
        <v>7508</v>
      </c>
      <c r="J2554" t="s">
        <v>17</v>
      </c>
      <c r="K2554" t="s">
        <v>7509</v>
      </c>
      <c r="L2554" t="s">
        <v>7507</v>
      </c>
      <c r="M2554" t="s">
        <v>18</v>
      </c>
      <c r="N2554">
        <v>0</v>
      </c>
    </row>
    <row r="2555" spans="1:14" x14ac:dyDescent="0.25">
      <c r="A2555" t="s">
        <v>94</v>
      </c>
      <c r="B2555" t="s">
        <v>3730</v>
      </c>
      <c r="C2555">
        <v>15465.13</v>
      </c>
      <c r="D2555" t="s">
        <v>24</v>
      </c>
      <c r="E2555">
        <v>0</v>
      </c>
      <c r="F2555">
        <v>3562.57</v>
      </c>
      <c r="G2555">
        <v>19027.7</v>
      </c>
      <c r="H2555" t="s">
        <v>24</v>
      </c>
      <c r="I2555" t="s">
        <v>9570</v>
      </c>
      <c r="J2555" t="s">
        <v>17</v>
      </c>
      <c r="K2555" t="s">
        <v>9571</v>
      </c>
      <c r="L2555" t="s">
        <v>9572</v>
      </c>
      <c r="M2555" t="s">
        <v>18</v>
      </c>
      <c r="N2555">
        <v>0</v>
      </c>
    </row>
    <row r="2556" spans="1:14" x14ac:dyDescent="0.25">
      <c r="A2556" t="s">
        <v>94</v>
      </c>
      <c r="B2556" t="s">
        <v>1362</v>
      </c>
      <c r="C2556">
        <v>557754.81999999995</v>
      </c>
      <c r="D2556" t="s">
        <v>24</v>
      </c>
      <c r="E2556">
        <v>128.55000000000001</v>
      </c>
      <c r="F2556">
        <v>84433.1</v>
      </c>
      <c r="G2556">
        <v>642059.37</v>
      </c>
      <c r="H2556" t="s">
        <v>24</v>
      </c>
      <c r="I2556" t="s">
        <v>9573</v>
      </c>
      <c r="J2556" t="s">
        <v>9574</v>
      </c>
      <c r="K2556" t="s">
        <v>9575</v>
      </c>
      <c r="L2556" t="s">
        <v>9576</v>
      </c>
      <c r="M2556" t="s">
        <v>18</v>
      </c>
      <c r="N2556">
        <v>0</v>
      </c>
    </row>
    <row r="2557" spans="1:14" x14ac:dyDescent="0.25">
      <c r="A2557" t="s">
        <v>94</v>
      </c>
      <c r="B2557" t="s">
        <v>6879</v>
      </c>
      <c r="C2557">
        <v>98.29</v>
      </c>
      <c r="D2557" t="s">
        <v>24</v>
      </c>
      <c r="E2557">
        <v>0</v>
      </c>
      <c r="F2557">
        <v>111.25</v>
      </c>
      <c r="G2557">
        <v>209.54</v>
      </c>
      <c r="H2557" t="s">
        <v>24</v>
      </c>
      <c r="I2557" t="s">
        <v>7511</v>
      </c>
      <c r="J2557" t="s">
        <v>17</v>
      </c>
      <c r="K2557" t="s">
        <v>7512</v>
      </c>
      <c r="L2557" t="s">
        <v>7510</v>
      </c>
      <c r="M2557" t="s">
        <v>18</v>
      </c>
      <c r="N2557">
        <v>0</v>
      </c>
    </row>
    <row r="2558" spans="1:14" x14ac:dyDescent="0.25">
      <c r="A2558" t="s">
        <v>94</v>
      </c>
      <c r="B2558" t="s">
        <v>1363</v>
      </c>
      <c r="C2558">
        <v>1851828.05</v>
      </c>
      <c r="D2558" t="s">
        <v>24</v>
      </c>
      <c r="E2558">
        <v>0</v>
      </c>
      <c r="F2558">
        <v>262003.23</v>
      </c>
      <c r="G2558">
        <v>2113831.2799999998</v>
      </c>
      <c r="H2558" t="s">
        <v>24</v>
      </c>
      <c r="I2558" t="s">
        <v>9577</v>
      </c>
      <c r="J2558" t="s">
        <v>17</v>
      </c>
      <c r="K2558" t="s">
        <v>9578</v>
      </c>
      <c r="L2558" t="s">
        <v>9579</v>
      </c>
      <c r="M2558" t="s">
        <v>18</v>
      </c>
      <c r="N2558">
        <v>0</v>
      </c>
    </row>
    <row r="2559" spans="1:14" x14ac:dyDescent="0.25">
      <c r="A2559" t="s">
        <v>94</v>
      </c>
      <c r="B2559" t="s">
        <v>1364</v>
      </c>
      <c r="C2559">
        <v>18684.5</v>
      </c>
      <c r="D2559" t="s">
        <v>24</v>
      </c>
      <c r="E2559">
        <v>0</v>
      </c>
      <c r="F2559">
        <v>1435</v>
      </c>
      <c r="G2559">
        <v>20119.5</v>
      </c>
      <c r="H2559" t="s">
        <v>24</v>
      </c>
      <c r="I2559" t="s">
        <v>7514</v>
      </c>
      <c r="J2559" t="s">
        <v>17</v>
      </c>
      <c r="K2559" t="s">
        <v>7515</v>
      </c>
      <c r="L2559" t="s">
        <v>7513</v>
      </c>
      <c r="M2559" t="s">
        <v>18</v>
      </c>
      <c r="N2559">
        <v>0</v>
      </c>
    </row>
    <row r="2560" spans="1:14" x14ac:dyDescent="0.25">
      <c r="A2560" t="s">
        <v>94</v>
      </c>
      <c r="B2560" t="s">
        <v>1367</v>
      </c>
      <c r="C2560">
        <v>5176717.01</v>
      </c>
      <c r="D2560" t="s">
        <v>24</v>
      </c>
      <c r="E2560">
        <v>0</v>
      </c>
      <c r="F2560">
        <v>527659.97</v>
      </c>
      <c r="G2560">
        <v>5704376.9800000004</v>
      </c>
      <c r="H2560" t="s">
        <v>24</v>
      </c>
      <c r="I2560" t="s">
        <v>6525</v>
      </c>
      <c r="J2560" t="s">
        <v>17</v>
      </c>
      <c r="K2560" t="s">
        <v>9580</v>
      </c>
      <c r="L2560" t="s">
        <v>9581</v>
      </c>
      <c r="M2560" t="s">
        <v>18</v>
      </c>
      <c r="N2560">
        <v>0</v>
      </c>
    </row>
    <row r="2561" spans="1:14" x14ac:dyDescent="0.25">
      <c r="A2561" t="s">
        <v>94</v>
      </c>
      <c r="B2561" t="s">
        <v>1368</v>
      </c>
      <c r="C2561">
        <v>431393.05</v>
      </c>
      <c r="D2561" t="s">
        <v>24</v>
      </c>
      <c r="E2561">
        <v>0</v>
      </c>
      <c r="F2561">
        <v>43971.66</v>
      </c>
      <c r="G2561">
        <v>475364.71</v>
      </c>
      <c r="H2561" t="s">
        <v>24</v>
      </c>
      <c r="I2561" t="s">
        <v>9582</v>
      </c>
      <c r="J2561" t="s">
        <v>17</v>
      </c>
      <c r="K2561" t="s">
        <v>9583</v>
      </c>
      <c r="L2561" t="s">
        <v>9584</v>
      </c>
      <c r="M2561" t="s">
        <v>18</v>
      </c>
      <c r="N2561">
        <v>0</v>
      </c>
    </row>
    <row r="2562" spans="1:14" x14ac:dyDescent="0.25">
      <c r="A2562" t="s">
        <v>94</v>
      </c>
      <c r="B2562" t="s">
        <v>1369</v>
      </c>
      <c r="C2562">
        <v>1294179.2</v>
      </c>
      <c r="D2562" t="s">
        <v>24</v>
      </c>
      <c r="E2562">
        <v>0</v>
      </c>
      <c r="F2562">
        <v>131914.99</v>
      </c>
      <c r="G2562">
        <v>1426094.19</v>
      </c>
      <c r="H2562" t="s">
        <v>24</v>
      </c>
      <c r="I2562" t="s">
        <v>9585</v>
      </c>
      <c r="J2562" t="s">
        <v>17</v>
      </c>
      <c r="K2562" t="s">
        <v>9586</v>
      </c>
      <c r="L2562" t="s">
        <v>9587</v>
      </c>
      <c r="M2562" t="s">
        <v>18</v>
      </c>
      <c r="N2562">
        <v>0</v>
      </c>
    </row>
    <row r="2563" spans="1:14" x14ac:dyDescent="0.25">
      <c r="A2563" t="s">
        <v>94</v>
      </c>
      <c r="B2563" t="s">
        <v>1370</v>
      </c>
      <c r="C2563">
        <v>1725572.09</v>
      </c>
      <c r="D2563" t="s">
        <v>24</v>
      </c>
      <c r="E2563">
        <v>0</v>
      </c>
      <c r="F2563">
        <v>175886.64</v>
      </c>
      <c r="G2563">
        <v>1901458.73</v>
      </c>
      <c r="H2563" t="s">
        <v>24</v>
      </c>
      <c r="I2563" t="s">
        <v>9588</v>
      </c>
      <c r="J2563" t="s">
        <v>17</v>
      </c>
      <c r="K2563" t="s">
        <v>6526</v>
      </c>
      <c r="L2563" t="s">
        <v>9589</v>
      </c>
      <c r="M2563" t="s">
        <v>18</v>
      </c>
      <c r="N2563">
        <v>0</v>
      </c>
    </row>
    <row r="2564" spans="1:14" x14ac:dyDescent="0.25">
      <c r="A2564" t="s">
        <v>94</v>
      </c>
      <c r="B2564" t="s">
        <v>1374</v>
      </c>
      <c r="C2564">
        <v>396450.76</v>
      </c>
      <c r="D2564" t="s">
        <v>24</v>
      </c>
      <c r="E2564">
        <v>0</v>
      </c>
      <c r="F2564">
        <v>71632.240000000005</v>
      </c>
      <c r="G2564">
        <v>468083</v>
      </c>
      <c r="H2564" t="s">
        <v>24</v>
      </c>
      <c r="I2564" t="s">
        <v>6527</v>
      </c>
      <c r="J2564" t="s">
        <v>17</v>
      </c>
      <c r="K2564" t="s">
        <v>9590</v>
      </c>
      <c r="L2564" t="s">
        <v>9591</v>
      </c>
      <c r="M2564" t="s">
        <v>18</v>
      </c>
      <c r="N2564">
        <v>0</v>
      </c>
    </row>
    <row r="2565" spans="1:14" x14ac:dyDescent="0.25">
      <c r="A2565" t="s">
        <v>94</v>
      </c>
      <c r="B2565" t="s">
        <v>1375</v>
      </c>
      <c r="C2565">
        <v>132150.26</v>
      </c>
      <c r="D2565" t="s">
        <v>24</v>
      </c>
      <c r="E2565">
        <v>0</v>
      </c>
      <c r="F2565">
        <v>23877.41</v>
      </c>
      <c r="G2565">
        <v>156027.67000000001</v>
      </c>
      <c r="H2565" t="s">
        <v>24</v>
      </c>
      <c r="I2565" t="s">
        <v>9592</v>
      </c>
      <c r="J2565" t="s">
        <v>17</v>
      </c>
      <c r="K2565" t="s">
        <v>9593</v>
      </c>
      <c r="L2565" t="s">
        <v>9594</v>
      </c>
      <c r="M2565" t="s">
        <v>18</v>
      </c>
      <c r="N2565">
        <v>0</v>
      </c>
    </row>
    <row r="2566" spans="1:14" x14ac:dyDescent="0.25">
      <c r="A2566" t="s">
        <v>94</v>
      </c>
      <c r="B2566" t="s">
        <v>1377</v>
      </c>
      <c r="C2566">
        <v>20191.12</v>
      </c>
      <c r="D2566" t="s">
        <v>24</v>
      </c>
      <c r="E2566">
        <v>0</v>
      </c>
      <c r="F2566">
        <v>58516.03</v>
      </c>
      <c r="G2566">
        <v>78707.149999999994</v>
      </c>
      <c r="H2566" t="s">
        <v>24</v>
      </c>
      <c r="I2566" t="s">
        <v>9595</v>
      </c>
      <c r="J2566" t="s">
        <v>17</v>
      </c>
      <c r="K2566" t="s">
        <v>9596</v>
      </c>
      <c r="L2566" t="s">
        <v>9597</v>
      </c>
      <c r="M2566" t="s">
        <v>18</v>
      </c>
      <c r="N2566">
        <v>0</v>
      </c>
    </row>
    <row r="2567" spans="1:14" x14ac:dyDescent="0.25">
      <c r="A2567" t="s">
        <v>94</v>
      </c>
      <c r="B2567" t="s">
        <v>1378</v>
      </c>
      <c r="C2567">
        <v>1682.58</v>
      </c>
      <c r="D2567" t="s">
        <v>24</v>
      </c>
      <c r="E2567">
        <v>0</v>
      </c>
      <c r="F2567">
        <v>4876.33</v>
      </c>
      <c r="G2567">
        <v>6558.91</v>
      </c>
      <c r="H2567" t="s">
        <v>24</v>
      </c>
      <c r="I2567" t="s">
        <v>9598</v>
      </c>
      <c r="J2567" t="s">
        <v>17</v>
      </c>
      <c r="K2567" t="s">
        <v>7516</v>
      </c>
      <c r="L2567" t="s">
        <v>9599</v>
      </c>
      <c r="M2567" t="s">
        <v>18</v>
      </c>
      <c r="N2567">
        <v>0</v>
      </c>
    </row>
    <row r="2568" spans="1:14" x14ac:dyDescent="0.25">
      <c r="A2568" t="s">
        <v>94</v>
      </c>
      <c r="B2568" t="s">
        <v>1379</v>
      </c>
      <c r="C2568">
        <v>5047.78</v>
      </c>
      <c r="D2568" t="s">
        <v>24</v>
      </c>
      <c r="E2568">
        <v>0</v>
      </c>
      <c r="F2568">
        <v>14629.01</v>
      </c>
      <c r="G2568">
        <v>19676.79</v>
      </c>
      <c r="H2568" t="s">
        <v>24</v>
      </c>
      <c r="I2568" t="s">
        <v>7518</v>
      </c>
      <c r="J2568" t="s">
        <v>17</v>
      </c>
      <c r="K2568" t="s">
        <v>3735</v>
      </c>
      <c r="L2568" t="s">
        <v>7517</v>
      </c>
      <c r="M2568" t="s">
        <v>18</v>
      </c>
      <c r="N2568">
        <v>0</v>
      </c>
    </row>
    <row r="2569" spans="1:14" x14ac:dyDescent="0.25">
      <c r="A2569" t="s">
        <v>94</v>
      </c>
      <c r="B2569" t="s">
        <v>1380</v>
      </c>
      <c r="C2569">
        <v>6730.28</v>
      </c>
      <c r="D2569" t="s">
        <v>24</v>
      </c>
      <c r="E2569">
        <v>0</v>
      </c>
      <c r="F2569">
        <v>19505.330000000002</v>
      </c>
      <c r="G2569">
        <v>26235.61</v>
      </c>
      <c r="H2569" t="s">
        <v>24</v>
      </c>
      <c r="I2569" t="s">
        <v>6528</v>
      </c>
      <c r="J2569" t="s">
        <v>17</v>
      </c>
      <c r="K2569" t="s">
        <v>7520</v>
      </c>
      <c r="L2569" t="s">
        <v>7519</v>
      </c>
      <c r="M2569" t="s">
        <v>18</v>
      </c>
      <c r="N2569">
        <v>0</v>
      </c>
    </row>
    <row r="2570" spans="1:14" x14ac:dyDescent="0.25">
      <c r="A2570" t="s">
        <v>94</v>
      </c>
      <c r="B2570" t="s">
        <v>1381</v>
      </c>
      <c r="C2570">
        <v>129.94</v>
      </c>
      <c r="D2570" t="s">
        <v>24</v>
      </c>
      <c r="E2570">
        <v>0</v>
      </c>
      <c r="F2570">
        <v>0</v>
      </c>
      <c r="G2570">
        <v>129.94</v>
      </c>
      <c r="H2570" t="s">
        <v>24</v>
      </c>
      <c r="I2570" t="s">
        <v>7521</v>
      </c>
      <c r="J2570" t="s">
        <v>17</v>
      </c>
      <c r="K2570" t="s">
        <v>17</v>
      </c>
      <c r="L2570" t="s">
        <v>7522</v>
      </c>
      <c r="M2570" t="s">
        <v>18</v>
      </c>
      <c r="N2570">
        <v>0</v>
      </c>
    </row>
    <row r="2571" spans="1:14" x14ac:dyDescent="0.25">
      <c r="A2571" t="s">
        <v>94</v>
      </c>
      <c r="B2571" t="s">
        <v>1382</v>
      </c>
      <c r="C2571">
        <v>202749.4</v>
      </c>
      <c r="D2571" t="s">
        <v>24</v>
      </c>
      <c r="E2571">
        <v>0</v>
      </c>
      <c r="F2571">
        <v>30016.959999999999</v>
      </c>
      <c r="G2571">
        <v>232766.36</v>
      </c>
      <c r="H2571" t="s">
        <v>24</v>
      </c>
      <c r="I2571" t="s">
        <v>5670</v>
      </c>
      <c r="J2571" t="s">
        <v>17</v>
      </c>
      <c r="K2571" t="s">
        <v>7525</v>
      </c>
      <c r="L2571" t="s">
        <v>7523</v>
      </c>
      <c r="M2571" t="s">
        <v>18</v>
      </c>
      <c r="N2571">
        <v>0</v>
      </c>
    </row>
    <row r="2572" spans="1:14" x14ac:dyDescent="0.25">
      <c r="A2572" t="s">
        <v>94</v>
      </c>
      <c r="B2572" t="s">
        <v>5951</v>
      </c>
      <c r="C2572">
        <v>629004.37</v>
      </c>
      <c r="D2572" t="s">
        <v>24</v>
      </c>
      <c r="E2572">
        <v>0</v>
      </c>
      <c r="F2572">
        <v>84730.73</v>
      </c>
      <c r="G2572">
        <v>713735.1</v>
      </c>
      <c r="H2572" t="s">
        <v>24</v>
      </c>
      <c r="I2572" t="s">
        <v>7524</v>
      </c>
      <c r="J2572" t="s">
        <v>17</v>
      </c>
      <c r="K2572" t="s">
        <v>3736</v>
      </c>
      <c r="L2572" t="s">
        <v>7526</v>
      </c>
      <c r="M2572" t="s">
        <v>18</v>
      </c>
      <c r="N2572">
        <v>0</v>
      </c>
    </row>
    <row r="2573" spans="1:14" x14ac:dyDescent="0.25">
      <c r="A2573" t="s">
        <v>94</v>
      </c>
      <c r="B2573" t="s">
        <v>5952</v>
      </c>
      <c r="C2573">
        <v>5886.64</v>
      </c>
      <c r="D2573" t="s">
        <v>24</v>
      </c>
      <c r="E2573">
        <v>0</v>
      </c>
      <c r="F2573">
        <v>735.83</v>
      </c>
      <c r="G2573">
        <v>6622.47</v>
      </c>
      <c r="H2573" t="s">
        <v>24</v>
      </c>
      <c r="I2573" t="s">
        <v>3737</v>
      </c>
      <c r="J2573" t="s">
        <v>17</v>
      </c>
      <c r="K2573" t="s">
        <v>7529</v>
      </c>
      <c r="L2573" t="s">
        <v>7527</v>
      </c>
      <c r="M2573" t="s">
        <v>18</v>
      </c>
      <c r="N2573">
        <v>0</v>
      </c>
    </row>
    <row r="2574" spans="1:14" x14ac:dyDescent="0.25">
      <c r="A2574" t="s">
        <v>94</v>
      </c>
      <c r="B2574" t="s">
        <v>5953</v>
      </c>
      <c r="C2574">
        <v>63886.54</v>
      </c>
      <c r="D2574" t="s">
        <v>24</v>
      </c>
      <c r="E2574">
        <v>0</v>
      </c>
      <c r="F2574">
        <v>11811.82</v>
      </c>
      <c r="G2574">
        <v>75698.36</v>
      </c>
      <c r="H2574" t="s">
        <v>24</v>
      </c>
      <c r="I2574" t="s">
        <v>7528</v>
      </c>
      <c r="J2574" t="s">
        <v>17</v>
      </c>
      <c r="K2574" t="s">
        <v>6530</v>
      </c>
      <c r="L2574" t="s">
        <v>7530</v>
      </c>
      <c r="M2574" t="s">
        <v>18</v>
      </c>
      <c r="N2574">
        <v>0</v>
      </c>
    </row>
    <row r="2575" spans="1:14" x14ac:dyDescent="0.25">
      <c r="A2575" t="s">
        <v>94</v>
      </c>
      <c r="B2575" t="s">
        <v>5954</v>
      </c>
      <c r="C2575">
        <v>32636.16</v>
      </c>
      <c r="D2575" t="s">
        <v>24</v>
      </c>
      <c r="E2575">
        <v>0</v>
      </c>
      <c r="F2575">
        <v>3329.52</v>
      </c>
      <c r="G2575">
        <v>35965.68</v>
      </c>
      <c r="H2575" t="s">
        <v>24</v>
      </c>
      <c r="I2575" t="s">
        <v>6529</v>
      </c>
      <c r="J2575" t="s">
        <v>17</v>
      </c>
      <c r="K2575" t="s">
        <v>7533</v>
      </c>
      <c r="L2575" t="s">
        <v>7531</v>
      </c>
      <c r="M2575" t="s">
        <v>18</v>
      </c>
      <c r="N2575">
        <v>0</v>
      </c>
    </row>
    <row r="2576" spans="1:14" x14ac:dyDescent="0.25">
      <c r="A2576" t="s">
        <v>94</v>
      </c>
      <c r="B2576" t="s">
        <v>5744</v>
      </c>
      <c r="C2576">
        <v>1629.74</v>
      </c>
      <c r="D2576" t="s">
        <v>24</v>
      </c>
      <c r="E2576">
        <v>0</v>
      </c>
      <c r="F2576">
        <v>0</v>
      </c>
      <c r="G2576">
        <v>1629.74</v>
      </c>
      <c r="H2576" t="s">
        <v>24</v>
      </c>
      <c r="I2576" t="s">
        <v>7532</v>
      </c>
      <c r="J2576" t="s">
        <v>17</v>
      </c>
      <c r="K2576" t="s">
        <v>17</v>
      </c>
      <c r="L2576" t="s">
        <v>7534</v>
      </c>
      <c r="M2576" t="s">
        <v>18</v>
      </c>
      <c r="N2576">
        <v>0</v>
      </c>
    </row>
    <row r="2577" spans="1:14" x14ac:dyDescent="0.25">
      <c r="A2577" t="s">
        <v>94</v>
      </c>
      <c r="B2577" t="s">
        <v>6453</v>
      </c>
      <c r="C2577">
        <v>249359.27</v>
      </c>
      <c r="D2577" t="s">
        <v>24</v>
      </c>
      <c r="E2577">
        <v>0</v>
      </c>
      <c r="F2577">
        <v>532.03</v>
      </c>
      <c r="G2577">
        <v>249891.3</v>
      </c>
      <c r="H2577" t="s">
        <v>24</v>
      </c>
      <c r="I2577" t="s">
        <v>9600</v>
      </c>
      <c r="J2577" t="s">
        <v>17</v>
      </c>
      <c r="K2577" t="s">
        <v>7535</v>
      </c>
      <c r="L2577" t="s">
        <v>9601</v>
      </c>
      <c r="M2577" t="s">
        <v>18</v>
      </c>
      <c r="N2577">
        <v>0</v>
      </c>
    </row>
    <row r="2578" spans="1:14" x14ac:dyDescent="0.25">
      <c r="A2578" t="s">
        <v>94</v>
      </c>
      <c r="B2578" t="s">
        <v>5955</v>
      </c>
      <c r="C2578">
        <v>229757.09</v>
      </c>
      <c r="D2578" t="s">
        <v>24</v>
      </c>
      <c r="E2578">
        <v>0</v>
      </c>
      <c r="F2578">
        <v>27509.07</v>
      </c>
      <c r="G2578">
        <v>257266.16</v>
      </c>
      <c r="H2578" t="s">
        <v>24</v>
      </c>
      <c r="I2578" t="s">
        <v>6862</v>
      </c>
      <c r="J2578" t="s">
        <v>17</v>
      </c>
      <c r="K2578" t="s">
        <v>5671</v>
      </c>
      <c r="L2578" t="s">
        <v>6861</v>
      </c>
      <c r="M2578" t="s">
        <v>18</v>
      </c>
      <c r="N2578">
        <v>0</v>
      </c>
    </row>
    <row r="2579" spans="1:14" x14ac:dyDescent="0.25">
      <c r="A2579" t="s">
        <v>94</v>
      </c>
      <c r="B2579" t="s">
        <v>5787</v>
      </c>
      <c r="C2579">
        <v>53169.2</v>
      </c>
      <c r="D2579" t="s">
        <v>24</v>
      </c>
      <c r="E2579">
        <v>0</v>
      </c>
      <c r="F2579">
        <v>7595.6</v>
      </c>
      <c r="G2579">
        <v>60764.800000000003</v>
      </c>
      <c r="H2579" t="s">
        <v>24</v>
      </c>
      <c r="I2579" t="s">
        <v>9602</v>
      </c>
      <c r="J2579" t="s">
        <v>17</v>
      </c>
      <c r="K2579" t="s">
        <v>9603</v>
      </c>
      <c r="L2579" t="s">
        <v>9604</v>
      </c>
      <c r="M2579" t="s">
        <v>18</v>
      </c>
      <c r="N2579">
        <v>0</v>
      </c>
    </row>
    <row r="2580" spans="1:14" x14ac:dyDescent="0.25">
      <c r="A2580" t="s">
        <v>94</v>
      </c>
      <c r="B2580" t="s">
        <v>5956</v>
      </c>
      <c r="C2580">
        <v>25796.12</v>
      </c>
      <c r="D2580" t="s">
        <v>24</v>
      </c>
      <c r="E2580">
        <v>0</v>
      </c>
      <c r="F2580">
        <v>3685.16</v>
      </c>
      <c r="G2580">
        <v>29481.279999999999</v>
      </c>
      <c r="H2580" t="s">
        <v>24</v>
      </c>
      <c r="I2580" t="s">
        <v>9605</v>
      </c>
      <c r="J2580" t="s">
        <v>17</v>
      </c>
      <c r="K2580" t="s">
        <v>6531</v>
      </c>
      <c r="L2580" t="s">
        <v>9606</v>
      </c>
      <c r="M2580" t="s">
        <v>18</v>
      </c>
      <c r="N2580">
        <v>0</v>
      </c>
    </row>
    <row r="2581" spans="1:14" x14ac:dyDescent="0.25">
      <c r="A2581" t="s">
        <v>94</v>
      </c>
      <c r="B2581" t="s">
        <v>5957</v>
      </c>
      <c r="C2581">
        <v>87399.31</v>
      </c>
      <c r="D2581" t="s">
        <v>24</v>
      </c>
      <c r="E2581">
        <v>0</v>
      </c>
      <c r="F2581">
        <v>2800</v>
      </c>
      <c r="G2581">
        <v>90199.31</v>
      </c>
      <c r="H2581" t="s">
        <v>24</v>
      </c>
      <c r="I2581" t="s">
        <v>9607</v>
      </c>
      <c r="J2581" t="s">
        <v>17</v>
      </c>
      <c r="K2581" t="s">
        <v>9608</v>
      </c>
      <c r="L2581" t="s">
        <v>9609</v>
      </c>
      <c r="M2581" t="s">
        <v>18</v>
      </c>
      <c r="N2581">
        <v>0</v>
      </c>
    </row>
    <row r="2582" spans="1:14" x14ac:dyDescent="0.25">
      <c r="A2582" t="s">
        <v>94</v>
      </c>
      <c r="B2582" t="s">
        <v>5975</v>
      </c>
      <c r="C2582">
        <v>210827.18</v>
      </c>
      <c r="D2582" t="s">
        <v>24</v>
      </c>
      <c r="E2582">
        <v>0</v>
      </c>
      <c r="F2582">
        <v>0</v>
      </c>
      <c r="G2582">
        <v>210827.18</v>
      </c>
      <c r="H2582" t="s">
        <v>24</v>
      </c>
      <c r="I2582" t="s">
        <v>9610</v>
      </c>
      <c r="J2582" t="s">
        <v>17</v>
      </c>
      <c r="K2582" t="s">
        <v>17</v>
      </c>
      <c r="L2582" t="s">
        <v>9611</v>
      </c>
      <c r="M2582" t="s">
        <v>18</v>
      </c>
      <c r="N2582">
        <v>0</v>
      </c>
    </row>
    <row r="2583" spans="1:14" x14ac:dyDescent="0.25">
      <c r="A2583" t="s">
        <v>94</v>
      </c>
      <c r="B2583" t="s">
        <v>1383</v>
      </c>
      <c r="C2583">
        <v>53256.08</v>
      </c>
      <c r="D2583" t="s">
        <v>24</v>
      </c>
      <c r="E2583">
        <v>0</v>
      </c>
      <c r="F2583">
        <v>6657.01</v>
      </c>
      <c r="G2583">
        <v>59913.09</v>
      </c>
      <c r="H2583" t="s">
        <v>24</v>
      </c>
      <c r="I2583" t="s">
        <v>9612</v>
      </c>
      <c r="J2583" t="s">
        <v>17</v>
      </c>
      <c r="K2583" t="s">
        <v>6533</v>
      </c>
      <c r="L2583" t="s">
        <v>6532</v>
      </c>
      <c r="M2583" t="s">
        <v>18</v>
      </c>
      <c r="N2583">
        <v>0</v>
      </c>
    </row>
    <row r="2584" spans="1:14" x14ac:dyDescent="0.25">
      <c r="A2584" t="s">
        <v>94</v>
      </c>
      <c r="B2584" t="s">
        <v>7091</v>
      </c>
      <c r="C2584">
        <v>330716.25</v>
      </c>
      <c r="D2584" t="s">
        <v>24</v>
      </c>
      <c r="E2584">
        <v>2.11</v>
      </c>
      <c r="F2584">
        <v>0</v>
      </c>
      <c r="G2584">
        <v>330714.14</v>
      </c>
      <c r="H2584" t="s">
        <v>24</v>
      </c>
      <c r="I2584" t="s">
        <v>6534</v>
      </c>
      <c r="J2584" t="s">
        <v>9613</v>
      </c>
      <c r="K2584" t="s">
        <v>17</v>
      </c>
      <c r="L2584" t="s">
        <v>5672</v>
      </c>
      <c r="M2584" t="s">
        <v>18</v>
      </c>
      <c r="N2584">
        <v>0</v>
      </c>
    </row>
    <row r="2585" spans="1:14" x14ac:dyDescent="0.25">
      <c r="A2585" t="s">
        <v>94</v>
      </c>
      <c r="B2585" t="s">
        <v>1384</v>
      </c>
      <c r="C2585">
        <v>4783584.3600000003</v>
      </c>
      <c r="D2585" t="s">
        <v>24</v>
      </c>
      <c r="E2585">
        <v>0</v>
      </c>
      <c r="F2585">
        <v>562695.96</v>
      </c>
      <c r="G2585">
        <v>5346280.32</v>
      </c>
      <c r="H2585" t="s">
        <v>24</v>
      </c>
      <c r="I2585" t="s">
        <v>9614</v>
      </c>
      <c r="J2585" t="s">
        <v>17</v>
      </c>
      <c r="K2585" t="s">
        <v>9615</v>
      </c>
      <c r="L2585" t="s">
        <v>9616</v>
      </c>
      <c r="M2585" t="s">
        <v>18</v>
      </c>
      <c r="N2585">
        <v>0</v>
      </c>
    </row>
    <row r="2586" spans="1:14" x14ac:dyDescent="0.25">
      <c r="A2586" t="s">
        <v>94</v>
      </c>
      <c r="B2586" t="s">
        <v>1385</v>
      </c>
      <c r="C2586">
        <v>398632.06</v>
      </c>
      <c r="D2586" t="s">
        <v>24</v>
      </c>
      <c r="E2586">
        <v>0</v>
      </c>
      <c r="F2586">
        <v>46891.33</v>
      </c>
      <c r="G2586">
        <v>445523.39</v>
      </c>
      <c r="H2586" t="s">
        <v>24</v>
      </c>
      <c r="I2586" t="s">
        <v>7536</v>
      </c>
      <c r="J2586" t="s">
        <v>17</v>
      </c>
      <c r="K2586" t="s">
        <v>6536</v>
      </c>
      <c r="L2586" t="s">
        <v>6535</v>
      </c>
      <c r="M2586" t="s">
        <v>18</v>
      </c>
      <c r="N2586">
        <v>0</v>
      </c>
    </row>
    <row r="2587" spans="1:14" x14ac:dyDescent="0.25">
      <c r="A2587" t="s">
        <v>94</v>
      </c>
      <c r="B2587" t="s">
        <v>1386</v>
      </c>
      <c r="C2587">
        <v>1195896.1399999999</v>
      </c>
      <c r="D2587" t="s">
        <v>24</v>
      </c>
      <c r="E2587">
        <v>0</v>
      </c>
      <c r="F2587">
        <v>140674</v>
      </c>
      <c r="G2587">
        <v>1336570.1399999999</v>
      </c>
      <c r="H2587" t="s">
        <v>24</v>
      </c>
      <c r="I2587" t="s">
        <v>7537</v>
      </c>
      <c r="J2587" t="s">
        <v>17</v>
      </c>
      <c r="K2587" t="s">
        <v>9617</v>
      </c>
      <c r="L2587" t="s">
        <v>7538</v>
      </c>
      <c r="M2587" t="s">
        <v>18</v>
      </c>
      <c r="N2587">
        <v>0</v>
      </c>
    </row>
    <row r="2588" spans="1:14" x14ac:dyDescent="0.25">
      <c r="A2588" t="s">
        <v>94</v>
      </c>
      <c r="B2588" t="s">
        <v>1387</v>
      </c>
      <c r="C2588">
        <v>1594528.18</v>
      </c>
      <c r="D2588" t="s">
        <v>24</v>
      </c>
      <c r="E2588">
        <v>0</v>
      </c>
      <c r="F2588">
        <v>187565.32</v>
      </c>
      <c r="G2588">
        <v>1782093.5</v>
      </c>
      <c r="H2588" t="s">
        <v>24</v>
      </c>
      <c r="I2588" t="s">
        <v>9618</v>
      </c>
      <c r="J2588" t="s">
        <v>17</v>
      </c>
      <c r="K2588" t="s">
        <v>7539</v>
      </c>
      <c r="L2588" t="s">
        <v>7540</v>
      </c>
      <c r="M2588" t="s">
        <v>18</v>
      </c>
      <c r="N2588">
        <v>0</v>
      </c>
    </row>
    <row r="2589" spans="1:14" x14ac:dyDescent="0.25">
      <c r="A2589" t="s">
        <v>94</v>
      </c>
      <c r="B2589" t="s">
        <v>1388</v>
      </c>
      <c r="C2589">
        <v>467904.2</v>
      </c>
      <c r="D2589" t="s">
        <v>24</v>
      </c>
      <c r="E2589">
        <v>0</v>
      </c>
      <c r="F2589">
        <v>6284.63</v>
      </c>
      <c r="G2589">
        <v>474188.83</v>
      </c>
      <c r="H2589" t="s">
        <v>24</v>
      </c>
      <c r="I2589" t="s">
        <v>7541</v>
      </c>
      <c r="J2589" t="s">
        <v>17</v>
      </c>
      <c r="K2589" t="s">
        <v>6537</v>
      </c>
      <c r="L2589" t="s">
        <v>7542</v>
      </c>
      <c r="M2589" t="s">
        <v>18</v>
      </c>
      <c r="N2589">
        <v>0</v>
      </c>
    </row>
    <row r="2590" spans="1:14" x14ac:dyDescent="0.25">
      <c r="A2590" t="s">
        <v>94</v>
      </c>
      <c r="B2590" t="s">
        <v>1389</v>
      </c>
      <c r="C2590">
        <v>38992.120000000003</v>
      </c>
      <c r="D2590" t="s">
        <v>24</v>
      </c>
      <c r="E2590">
        <v>0</v>
      </c>
      <c r="F2590">
        <v>523.72</v>
      </c>
      <c r="G2590">
        <v>39515.839999999997</v>
      </c>
      <c r="H2590" t="s">
        <v>24</v>
      </c>
      <c r="I2590" t="s">
        <v>9619</v>
      </c>
      <c r="J2590" t="s">
        <v>17</v>
      </c>
      <c r="K2590" t="s">
        <v>7543</v>
      </c>
      <c r="L2590" t="s">
        <v>9620</v>
      </c>
      <c r="M2590" t="s">
        <v>18</v>
      </c>
      <c r="N2590">
        <v>0</v>
      </c>
    </row>
    <row r="2591" spans="1:14" x14ac:dyDescent="0.25">
      <c r="A2591" t="s">
        <v>94</v>
      </c>
      <c r="B2591" t="s">
        <v>1390</v>
      </c>
      <c r="C2591">
        <v>116976.16</v>
      </c>
      <c r="D2591" t="s">
        <v>24</v>
      </c>
      <c r="E2591">
        <v>0</v>
      </c>
      <c r="F2591">
        <v>1571.17</v>
      </c>
      <c r="G2591">
        <v>118547.33</v>
      </c>
      <c r="H2591" t="s">
        <v>24</v>
      </c>
      <c r="I2591" t="s">
        <v>7544</v>
      </c>
      <c r="J2591" t="s">
        <v>17</v>
      </c>
      <c r="K2591" t="s">
        <v>9621</v>
      </c>
      <c r="L2591" t="s">
        <v>9622</v>
      </c>
      <c r="M2591" t="s">
        <v>18</v>
      </c>
      <c r="N2591">
        <v>0</v>
      </c>
    </row>
    <row r="2592" spans="1:14" x14ac:dyDescent="0.25">
      <c r="A2592" t="s">
        <v>94</v>
      </c>
      <c r="B2592" t="s">
        <v>1391</v>
      </c>
      <c r="C2592">
        <v>155968.34</v>
      </c>
      <c r="D2592" t="s">
        <v>24</v>
      </c>
      <c r="E2592">
        <v>0</v>
      </c>
      <c r="F2592">
        <v>2094.89</v>
      </c>
      <c r="G2592">
        <v>158063.23000000001</v>
      </c>
      <c r="H2592" t="s">
        <v>24</v>
      </c>
      <c r="I2592" t="s">
        <v>7545</v>
      </c>
      <c r="J2592" t="s">
        <v>17</v>
      </c>
      <c r="K2592" t="s">
        <v>7547</v>
      </c>
      <c r="L2592" t="s">
        <v>7546</v>
      </c>
      <c r="M2592" t="s">
        <v>18</v>
      </c>
      <c r="N2592">
        <v>0</v>
      </c>
    </row>
    <row r="2593" spans="1:14" x14ac:dyDescent="0.25">
      <c r="A2593" t="s">
        <v>94</v>
      </c>
      <c r="B2593" t="s">
        <v>1393</v>
      </c>
      <c r="C2593">
        <v>47307.85</v>
      </c>
      <c r="D2593" t="s">
        <v>24</v>
      </c>
      <c r="E2593">
        <v>0</v>
      </c>
      <c r="F2593">
        <v>5945.01</v>
      </c>
      <c r="G2593">
        <v>53252.86</v>
      </c>
      <c r="H2593" t="s">
        <v>24</v>
      </c>
      <c r="I2593" t="s">
        <v>6538</v>
      </c>
      <c r="J2593" t="s">
        <v>17</v>
      </c>
      <c r="K2593" t="s">
        <v>7549</v>
      </c>
      <c r="L2593" t="s">
        <v>5440</v>
      </c>
      <c r="M2593" t="s">
        <v>18</v>
      </c>
      <c r="N2593">
        <v>0</v>
      </c>
    </row>
    <row r="2594" spans="1:14" x14ac:dyDescent="0.25">
      <c r="A2594" t="s">
        <v>94</v>
      </c>
      <c r="B2594" t="s">
        <v>1394</v>
      </c>
      <c r="C2594">
        <v>3942.32</v>
      </c>
      <c r="D2594" t="s">
        <v>24</v>
      </c>
      <c r="E2594">
        <v>0</v>
      </c>
      <c r="F2594">
        <v>495.42</v>
      </c>
      <c r="G2594">
        <v>4437.74</v>
      </c>
      <c r="H2594" t="s">
        <v>24</v>
      </c>
      <c r="I2594" t="s">
        <v>7548</v>
      </c>
      <c r="J2594" t="s">
        <v>17</v>
      </c>
      <c r="K2594" t="s">
        <v>7551</v>
      </c>
      <c r="L2594" t="s">
        <v>7550</v>
      </c>
      <c r="M2594" t="s">
        <v>18</v>
      </c>
      <c r="N2594">
        <v>0</v>
      </c>
    </row>
    <row r="2595" spans="1:14" x14ac:dyDescent="0.25">
      <c r="A2595" t="s">
        <v>94</v>
      </c>
      <c r="B2595" t="s">
        <v>1395</v>
      </c>
      <c r="C2595">
        <v>11826.97</v>
      </c>
      <c r="D2595" t="s">
        <v>24</v>
      </c>
      <c r="E2595">
        <v>0</v>
      </c>
      <c r="F2595">
        <v>1486.26</v>
      </c>
      <c r="G2595">
        <v>13313.23</v>
      </c>
      <c r="H2595" t="s">
        <v>24</v>
      </c>
      <c r="I2595" t="s">
        <v>5674</v>
      </c>
      <c r="J2595" t="s">
        <v>17</v>
      </c>
      <c r="K2595" t="s">
        <v>9623</v>
      </c>
      <c r="L2595" t="s">
        <v>5673</v>
      </c>
      <c r="M2595" t="s">
        <v>18</v>
      </c>
      <c r="N2595">
        <v>0</v>
      </c>
    </row>
    <row r="2596" spans="1:14" x14ac:dyDescent="0.25">
      <c r="A2596" t="s">
        <v>94</v>
      </c>
      <c r="B2596" t="s">
        <v>1396</v>
      </c>
      <c r="C2596">
        <v>15769.31</v>
      </c>
      <c r="D2596" t="s">
        <v>24</v>
      </c>
      <c r="E2596">
        <v>0</v>
      </c>
      <c r="F2596">
        <v>1981.68</v>
      </c>
      <c r="G2596">
        <v>17750.990000000002</v>
      </c>
      <c r="H2596" t="s">
        <v>24</v>
      </c>
      <c r="I2596" t="s">
        <v>9624</v>
      </c>
      <c r="J2596" t="s">
        <v>17</v>
      </c>
      <c r="K2596" t="s">
        <v>9625</v>
      </c>
      <c r="L2596" t="s">
        <v>7552</v>
      </c>
      <c r="M2596" t="s">
        <v>18</v>
      </c>
      <c r="N2596">
        <v>0</v>
      </c>
    </row>
    <row r="2597" spans="1:14" x14ac:dyDescent="0.25">
      <c r="A2597" t="s">
        <v>94</v>
      </c>
      <c r="B2597" t="s">
        <v>5964</v>
      </c>
      <c r="C2597">
        <v>7222.04</v>
      </c>
      <c r="D2597" t="s">
        <v>24</v>
      </c>
      <c r="E2597">
        <v>0</v>
      </c>
      <c r="F2597">
        <v>0</v>
      </c>
      <c r="G2597">
        <v>7222.04</v>
      </c>
      <c r="H2597" t="s">
        <v>24</v>
      </c>
      <c r="I2597" t="s">
        <v>9626</v>
      </c>
      <c r="J2597" t="s">
        <v>17</v>
      </c>
      <c r="K2597" t="s">
        <v>17</v>
      </c>
      <c r="L2597" t="s">
        <v>9627</v>
      </c>
      <c r="M2597" t="s">
        <v>18</v>
      </c>
      <c r="N2597">
        <v>0</v>
      </c>
    </row>
    <row r="2598" spans="1:14" x14ac:dyDescent="0.25">
      <c r="A2598" t="s">
        <v>94</v>
      </c>
      <c r="B2598" t="s">
        <v>5967</v>
      </c>
      <c r="C2598">
        <v>371703.31</v>
      </c>
      <c r="D2598" t="s">
        <v>24</v>
      </c>
      <c r="E2598">
        <v>0</v>
      </c>
      <c r="F2598">
        <v>29874.720000000001</v>
      </c>
      <c r="G2598">
        <v>401578.03</v>
      </c>
      <c r="H2598" t="s">
        <v>24</v>
      </c>
      <c r="I2598" t="s">
        <v>9628</v>
      </c>
      <c r="J2598" t="s">
        <v>17</v>
      </c>
      <c r="K2598" t="s">
        <v>9629</v>
      </c>
      <c r="L2598" t="s">
        <v>9630</v>
      </c>
      <c r="M2598" t="s">
        <v>18</v>
      </c>
      <c r="N2598">
        <v>0</v>
      </c>
    </row>
    <row r="2599" spans="1:14" x14ac:dyDescent="0.25">
      <c r="A2599" t="s">
        <v>94</v>
      </c>
      <c r="B2599" t="s">
        <v>5968</v>
      </c>
      <c r="C2599">
        <v>229501.96</v>
      </c>
      <c r="D2599" t="s">
        <v>24</v>
      </c>
      <c r="E2599">
        <v>0</v>
      </c>
      <c r="F2599">
        <v>32786.019999999997</v>
      </c>
      <c r="G2599">
        <v>262287.98</v>
      </c>
      <c r="H2599" t="s">
        <v>24</v>
      </c>
      <c r="I2599" t="s">
        <v>9631</v>
      </c>
      <c r="J2599" t="s">
        <v>17</v>
      </c>
      <c r="K2599" t="s">
        <v>7554</v>
      </c>
      <c r="L2599" t="s">
        <v>7553</v>
      </c>
      <c r="M2599" t="s">
        <v>18</v>
      </c>
      <c r="N2599">
        <v>0</v>
      </c>
    </row>
    <row r="2600" spans="1:14" x14ac:dyDescent="0.25">
      <c r="A2600" t="s">
        <v>94</v>
      </c>
      <c r="B2600" t="s">
        <v>5969</v>
      </c>
      <c r="C2600">
        <v>7395.07</v>
      </c>
      <c r="D2600" t="s">
        <v>24</v>
      </c>
      <c r="E2600">
        <v>0</v>
      </c>
      <c r="F2600">
        <v>0</v>
      </c>
      <c r="G2600">
        <v>7395.07</v>
      </c>
      <c r="H2600" t="s">
        <v>24</v>
      </c>
      <c r="I2600" t="s">
        <v>6791</v>
      </c>
      <c r="J2600" t="s">
        <v>17</v>
      </c>
      <c r="K2600" t="s">
        <v>17</v>
      </c>
      <c r="L2600" t="s">
        <v>123</v>
      </c>
      <c r="M2600" t="s">
        <v>18</v>
      </c>
      <c r="N2600">
        <v>0</v>
      </c>
    </row>
    <row r="2601" spans="1:14" x14ac:dyDescent="0.25">
      <c r="A2601" t="s">
        <v>94</v>
      </c>
      <c r="B2601" t="s">
        <v>5976</v>
      </c>
      <c r="C2601">
        <v>142772.57999999999</v>
      </c>
      <c r="D2601" t="s">
        <v>24</v>
      </c>
      <c r="E2601">
        <v>0</v>
      </c>
      <c r="F2601">
        <v>0</v>
      </c>
      <c r="G2601">
        <v>142772.57999999999</v>
      </c>
      <c r="H2601" t="s">
        <v>24</v>
      </c>
      <c r="I2601" t="s">
        <v>6934</v>
      </c>
      <c r="J2601" t="s">
        <v>17</v>
      </c>
      <c r="K2601" t="s">
        <v>17</v>
      </c>
      <c r="L2601" t="s">
        <v>6933</v>
      </c>
      <c r="M2601" t="s">
        <v>18</v>
      </c>
      <c r="N2601">
        <v>0</v>
      </c>
    </row>
    <row r="2602" spans="1:14" x14ac:dyDescent="0.25">
      <c r="A2602" t="s">
        <v>94</v>
      </c>
      <c r="B2602" t="s">
        <v>5970</v>
      </c>
      <c r="C2602">
        <v>123.74</v>
      </c>
      <c r="D2602" t="s">
        <v>24</v>
      </c>
      <c r="E2602">
        <v>0</v>
      </c>
      <c r="F2602">
        <v>0</v>
      </c>
      <c r="G2602">
        <v>123.74</v>
      </c>
      <c r="H2602" t="s">
        <v>24</v>
      </c>
      <c r="I2602" t="s">
        <v>7555</v>
      </c>
      <c r="J2602" t="s">
        <v>17</v>
      </c>
      <c r="K2602" t="s">
        <v>17</v>
      </c>
      <c r="L2602" t="s">
        <v>9632</v>
      </c>
      <c r="M2602" t="s">
        <v>18</v>
      </c>
      <c r="N2602">
        <v>0</v>
      </c>
    </row>
    <row r="2603" spans="1:14" x14ac:dyDescent="0.25">
      <c r="A2603" t="s">
        <v>94</v>
      </c>
      <c r="B2603" t="s">
        <v>5971</v>
      </c>
      <c r="C2603">
        <v>27000</v>
      </c>
      <c r="D2603" t="s">
        <v>24</v>
      </c>
      <c r="E2603">
        <v>0</v>
      </c>
      <c r="F2603">
        <v>3000</v>
      </c>
      <c r="G2603">
        <v>30000</v>
      </c>
      <c r="H2603" t="s">
        <v>24</v>
      </c>
      <c r="I2603" t="s">
        <v>9633</v>
      </c>
      <c r="J2603" t="s">
        <v>17</v>
      </c>
      <c r="K2603" t="s">
        <v>3738</v>
      </c>
      <c r="L2603" t="s">
        <v>6539</v>
      </c>
      <c r="M2603" t="s">
        <v>18</v>
      </c>
      <c r="N2603">
        <v>0</v>
      </c>
    </row>
    <row r="2604" spans="1:14" x14ac:dyDescent="0.25">
      <c r="A2604" t="s">
        <v>94</v>
      </c>
      <c r="B2604" t="s">
        <v>6818</v>
      </c>
      <c r="C2604">
        <v>10000</v>
      </c>
      <c r="D2604" t="s">
        <v>24</v>
      </c>
      <c r="E2604">
        <v>0</v>
      </c>
      <c r="F2604">
        <v>0</v>
      </c>
      <c r="G2604">
        <v>10000</v>
      </c>
      <c r="H2604" t="s">
        <v>24</v>
      </c>
      <c r="I2604" t="s">
        <v>9634</v>
      </c>
      <c r="J2604" t="s">
        <v>17</v>
      </c>
      <c r="K2604" t="s">
        <v>17</v>
      </c>
      <c r="L2604" t="s">
        <v>9635</v>
      </c>
      <c r="M2604" t="s">
        <v>18</v>
      </c>
      <c r="N2604">
        <v>0</v>
      </c>
    </row>
    <row r="2605" spans="1:14" x14ac:dyDescent="0.25">
      <c r="A2605" t="s">
        <v>94</v>
      </c>
      <c r="B2605" t="s">
        <v>1397</v>
      </c>
      <c r="C2605">
        <v>3327078.3999999999</v>
      </c>
      <c r="D2605" t="s">
        <v>24</v>
      </c>
      <c r="E2605">
        <v>0</v>
      </c>
      <c r="F2605">
        <v>348767.15</v>
      </c>
      <c r="G2605">
        <v>3675845.55</v>
      </c>
      <c r="H2605" t="s">
        <v>24</v>
      </c>
      <c r="I2605" t="s">
        <v>7556</v>
      </c>
      <c r="J2605" t="s">
        <v>17</v>
      </c>
      <c r="K2605" t="s">
        <v>7558</v>
      </c>
      <c r="L2605" t="s">
        <v>7557</v>
      </c>
      <c r="M2605" t="s">
        <v>18</v>
      </c>
      <c r="N2605">
        <v>0</v>
      </c>
    </row>
    <row r="2606" spans="1:14" x14ac:dyDescent="0.25">
      <c r="A2606" t="s">
        <v>94</v>
      </c>
      <c r="B2606" t="s">
        <v>6807</v>
      </c>
      <c r="C2606">
        <v>19026.8</v>
      </c>
      <c r="D2606" t="s">
        <v>24</v>
      </c>
      <c r="E2606">
        <v>0</v>
      </c>
      <c r="F2606">
        <v>0</v>
      </c>
      <c r="G2606">
        <v>19026.8</v>
      </c>
      <c r="H2606" t="s">
        <v>24</v>
      </c>
      <c r="I2606" t="s">
        <v>7559</v>
      </c>
      <c r="J2606" t="s">
        <v>17</v>
      </c>
      <c r="K2606" t="s">
        <v>17</v>
      </c>
      <c r="L2606" t="s">
        <v>7560</v>
      </c>
      <c r="M2606" t="s">
        <v>18</v>
      </c>
      <c r="N2606">
        <v>0</v>
      </c>
    </row>
    <row r="2607" spans="1:14" x14ac:dyDescent="0.25">
      <c r="A2607" t="s">
        <v>94</v>
      </c>
      <c r="B2607" t="s">
        <v>1398</v>
      </c>
      <c r="C2607">
        <v>41463.29</v>
      </c>
      <c r="D2607" t="s">
        <v>24</v>
      </c>
      <c r="E2607">
        <v>0</v>
      </c>
      <c r="F2607">
        <v>5830.61</v>
      </c>
      <c r="G2607">
        <v>47293.9</v>
      </c>
      <c r="H2607" t="s">
        <v>24</v>
      </c>
      <c r="I2607" t="s">
        <v>6948</v>
      </c>
      <c r="J2607" t="s">
        <v>17</v>
      </c>
      <c r="K2607" t="s">
        <v>6540</v>
      </c>
      <c r="L2607" t="s">
        <v>6947</v>
      </c>
      <c r="M2607" t="s">
        <v>18</v>
      </c>
      <c r="N2607">
        <v>0</v>
      </c>
    </row>
    <row r="2608" spans="1:14" x14ac:dyDescent="0.25">
      <c r="A2608" t="s">
        <v>94</v>
      </c>
      <c r="B2608" t="s">
        <v>1399</v>
      </c>
      <c r="C2608">
        <v>67810.62</v>
      </c>
      <c r="D2608" t="s">
        <v>24</v>
      </c>
      <c r="E2608">
        <v>0</v>
      </c>
      <c r="F2608">
        <v>0</v>
      </c>
      <c r="G2608">
        <v>67810.62</v>
      </c>
      <c r="H2608" t="s">
        <v>24</v>
      </c>
      <c r="I2608" t="s">
        <v>9636</v>
      </c>
      <c r="J2608" t="s">
        <v>17</v>
      </c>
      <c r="K2608" t="s">
        <v>17</v>
      </c>
      <c r="L2608" t="s">
        <v>9637</v>
      </c>
      <c r="M2608" t="s">
        <v>18</v>
      </c>
      <c r="N2608">
        <v>0</v>
      </c>
    </row>
    <row r="2609" spans="1:14" x14ac:dyDescent="0.25">
      <c r="A2609" t="s">
        <v>94</v>
      </c>
      <c r="B2609" t="s">
        <v>6474</v>
      </c>
      <c r="C2609">
        <v>2871.06</v>
      </c>
      <c r="D2609" t="s">
        <v>24</v>
      </c>
      <c r="E2609">
        <v>0</v>
      </c>
      <c r="F2609">
        <v>0</v>
      </c>
      <c r="G2609">
        <v>2871.06</v>
      </c>
      <c r="H2609" t="s">
        <v>24</v>
      </c>
      <c r="I2609" t="s">
        <v>9638</v>
      </c>
      <c r="J2609" t="s">
        <v>17</v>
      </c>
      <c r="K2609" t="s">
        <v>17</v>
      </c>
      <c r="L2609" t="s">
        <v>9639</v>
      </c>
      <c r="M2609" t="s">
        <v>18</v>
      </c>
      <c r="N2609">
        <v>0</v>
      </c>
    </row>
    <row r="2610" spans="1:14" x14ac:dyDescent="0.25">
      <c r="A2610" t="s">
        <v>94</v>
      </c>
      <c r="B2610" t="s">
        <v>5748</v>
      </c>
      <c r="C2610">
        <v>1686.4</v>
      </c>
      <c r="D2610" t="s">
        <v>24</v>
      </c>
      <c r="E2610">
        <v>0</v>
      </c>
      <c r="F2610">
        <v>0</v>
      </c>
      <c r="G2610">
        <v>1686.4</v>
      </c>
      <c r="H2610" t="s">
        <v>24</v>
      </c>
      <c r="I2610" t="s">
        <v>9640</v>
      </c>
      <c r="J2610" t="s">
        <v>17</v>
      </c>
      <c r="K2610" t="s">
        <v>17</v>
      </c>
      <c r="L2610" t="s">
        <v>9641</v>
      </c>
      <c r="M2610" t="s">
        <v>18</v>
      </c>
      <c r="N2610">
        <v>0</v>
      </c>
    </row>
    <row r="2611" spans="1:14" x14ac:dyDescent="0.25">
      <c r="A2611" t="s">
        <v>94</v>
      </c>
      <c r="B2611" t="s">
        <v>1400</v>
      </c>
      <c r="C2611">
        <v>222.03</v>
      </c>
      <c r="D2611" t="s">
        <v>24</v>
      </c>
      <c r="E2611">
        <v>0</v>
      </c>
      <c r="F2611">
        <v>45.04</v>
      </c>
      <c r="G2611">
        <v>267.07</v>
      </c>
      <c r="H2611" t="s">
        <v>24</v>
      </c>
      <c r="I2611" t="s">
        <v>9642</v>
      </c>
      <c r="J2611" t="s">
        <v>17</v>
      </c>
      <c r="K2611" t="s">
        <v>9643</v>
      </c>
      <c r="L2611" t="s">
        <v>9644</v>
      </c>
      <c r="M2611" t="s">
        <v>18</v>
      </c>
      <c r="N2611">
        <v>0</v>
      </c>
    </row>
    <row r="2612" spans="1:14" x14ac:dyDescent="0.25">
      <c r="A2612" t="s">
        <v>94</v>
      </c>
      <c r="B2612" t="s">
        <v>6475</v>
      </c>
      <c r="C2612">
        <v>88.83</v>
      </c>
      <c r="D2612" t="s">
        <v>24</v>
      </c>
      <c r="E2612">
        <v>0</v>
      </c>
      <c r="F2612">
        <v>0</v>
      </c>
      <c r="G2612">
        <v>88.83</v>
      </c>
      <c r="H2612" t="s">
        <v>24</v>
      </c>
      <c r="I2612" t="s">
        <v>9645</v>
      </c>
      <c r="J2612" t="s">
        <v>17</v>
      </c>
      <c r="K2612" t="s">
        <v>17</v>
      </c>
      <c r="L2612" t="s">
        <v>9646</v>
      </c>
      <c r="M2612" t="s">
        <v>18</v>
      </c>
      <c r="N2612">
        <v>0</v>
      </c>
    </row>
    <row r="2613" spans="1:14" x14ac:dyDescent="0.25">
      <c r="A2613" t="s">
        <v>94</v>
      </c>
      <c r="B2613" t="s">
        <v>6476</v>
      </c>
      <c r="C2613">
        <v>1330.62</v>
      </c>
      <c r="D2613" t="s">
        <v>24</v>
      </c>
      <c r="E2613">
        <v>204.64</v>
      </c>
      <c r="F2613">
        <v>409.28</v>
      </c>
      <c r="G2613">
        <v>1535.26</v>
      </c>
      <c r="H2613" t="s">
        <v>24</v>
      </c>
      <c r="I2613" t="s">
        <v>9647</v>
      </c>
      <c r="J2613" t="s">
        <v>9648</v>
      </c>
      <c r="K2613" t="s">
        <v>9649</v>
      </c>
      <c r="L2613" t="s">
        <v>9650</v>
      </c>
      <c r="M2613" t="s">
        <v>18</v>
      </c>
      <c r="N2613">
        <v>0</v>
      </c>
    </row>
    <row r="2614" spans="1:14" x14ac:dyDescent="0.25">
      <c r="A2614" t="s">
        <v>94</v>
      </c>
      <c r="B2614" t="s">
        <v>1401</v>
      </c>
      <c r="C2614">
        <v>575.44000000000005</v>
      </c>
      <c r="D2614" t="s">
        <v>24</v>
      </c>
      <c r="E2614">
        <v>0</v>
      </c>
      <c r="F2614">
        <v>54.96</v>
      </c>
      <c r="G2614">
        <v>630.4</v>
      </c>
      <c r="H2614" t="s">
        <v>24</v>
      </c>
      <c r="I2614" t="s">
        <v>9651</v>
      </c>
      <c r="J2614" t="s">
        <v>17</v>
      </c>
      <c r="K2614" t="s">
        <v>9652</v>
      </c>
      <c r="L2614" t="s">
        <v>9653</v>
      </c>
      <c r="M2614" t="s">
        <v>18</v>
      </c>
      <c r="N2614">
        <v>0</v>
      </c>
    </row>
    <row r="2615" spans="1:14" x14ac:dyDescent="0.25">
      <c r="A2615" t="s">
        <v>94</v>
      </c>
      <c r="B2615" t="s">
        <v>6477</v>
      </c>
      <c r="C2615">
        <v>285.70999999999998</v>
      </c>
      <c r="D2615" t="s">
        <v>24</v>
      </c>
      <c r="E2615">
        <v>0</v>
      </c>
      <c r="F2615">
        <v>0</v>
      </c>
      <c r="G2615">
        <v>285.70999999999998</v>
      </c>
      <c r="H2615" t="s">
        <v>24</v>
      </c>
      <c r="I2615" t="s">
        <v>7563</v>
      </c>
      <c r="J2615" t="s">
        <v>17</v>
      </c>
      <c r="K2615" t="s">
        <v>17</v>
      </c>
      <c r="L2615" t="s">
        <v>7564</v>
      </c>
      <c r="M2615" t="s">
        <v>18</v>
      </c>
      <c r="N2615">
        <v>0</v>
      </c>
    </row>
    <row r="2616" spans="1:14" x14ac:dyDescent="0.25">
      <c r="A2616" t="s">
        <v>94</v>
      </c>
      <c r="B2616" t="s">
        <v>6478</v>
      </c>
      <c r="C2616">
        <v>1305.22</v>
      </c>
      <c r="D2616" t="s">
        <v>24</v>
      </c>
      <c r="E2616">
        <v>124.84</v>
      </c>
      <c r="F2616">
        <v>249.68</v>
      </c>
      <c r="G2616">
        <v>1430.06</v>
      </c>
      <c r="H2616" t="s">
        <v>24</v>
      </c>
      <c r="I2616" t="s">
        <v>6541</v>
      </c>
      <c r="J2616" t="s">
        <v>9654</v>
      </c>
      <c r="K2616" t="s">
        <v>9655</v>
      </c>
      <c r="L2616" t="s">
        <v>7565</v>
      </c>
      <c r="M2616" t="s">
        <v>18</v>
      </c>
      <c r="N2616">
        <v>0</v>
      </c>
    </row>
    <row r="2617" spans="1:14" x14ac:dyDescent="0.25">
      <c r="A2617" t="s">
        <v>94</v>
      </c>
      <c r="B2617" t="s">
        <v>1402</v>
      </c>
      <c r="C2617">
        <v>92377.23</v>
      </c>
      <c r="D2617" t="s">
        <v>24</v>
      </c>
      <c r="E2617">
        <v>0</v>
      </c>
      <c r="F2617">
        <v>14625.49</v>
      </c>
      <c r="G2617">
        <v>107002.72</v>
      </c>
      <c r="H2617" t="s">
        <v>24</v>
      </c>
      <c r="I2617" t="s">
        <v>7566</v>
      </c>
      <c r="J2617" t="s">
        <v>17</v>
      </c>
      <c r="K2617" t="s">
        <v>6542</v>
      </c>
      <c r="L2617" t="s">
        <v>6543</v>
      </c>
      <c r="M2617" t="s">
        <v>18</v>
      </c>
      <c r="N2617">
        <v>0</v>
      </c>
    </row>
    <row r="2618" spans="1:14" x14ac:dyDescent="0.25">
      <c r="A2618" t="s">
        <v>94</v>
      </c>
      <c r="B2618" t="s">
        <v>5796</v>
      </c>
      <c r="C2618">
        <v>249844</v>
      </c>
      <c r="D2618" t="s">
        <v>24</v>
      </c>
      <c r="E2618">
        <v>0</v>
      </c>
      <c r="F2618">
        <v>0</v>
      </c>
      <c r="G2618">
        <v>249844</v>
      </c>
      <c r="H2618" t="s">
        <v>24</v>
      </c>
      <c r="I2618" t="s">
        <v>9656</v>
      </c>
      <c r="J2618" t="s">
        <v>17</v>
      </c>
      <c r="K2618" t="s">
        <v>17</v>
      </c>
      <c r="L2618" t="s">
        <v>9657</v>
      </c>
      <c r="M2618" t="s">
        <v>18</v>
      </c>
      <c r="N2618">
        <v>0</v>
      </c>
    </row>
    <row r="2619" spans="1:14" x14ac:dyDescent="0.25">
      <c r="A2619" t="s">
        <v>94</v>
      </c>
      <c r="B2619" t="s">
        <v>5758</v>
      </c>
      <c r="C2619">
        <v>581587.5</v>
      </c>
      <c r="D2619" t="s">
        <v>24</v>
      </c>
      <c r="E2619">
        <v>0</v>
      </c>
      <c r="F2619">
        <v>0</v>
      </c>
      <c r="G2619">
        <v>581587.5</v>
      </c>
      <c r="H2619" t="s">
        <v>24</v>
      </c>
      <c r="I2619" t="s">
        <v>9658</v>
      </c>
      <c r="J2619" t="s">
        <v>17</v>
      </c>
      <c r="K2619" t="s">
        <v>17</v>
      </c>
      <c r="L2619" t="s">
        <v>9659</v>
      </c>
      <c r="M2619" t="s">
        <v>18</v>
      </c>
      <c r="N2619">
        <v>0</v>
      </c>
    </row>
    <row r="2620" spans="1:14" x14ac:dyDescent="0.25">
      <c r="A2620" t="s">
        <v>94</v>
      </c>
      <c r="B2620" t="s">
        <v>5772</v>
      </c>
      <c r="C2620">
        <v>50000</v>
      </c>
      <c r="D2620" t="s">
        <v>24</v>
      </c>
      <c r="E2620">
        <v>0</v>
      </c>
      <c r="F2620">
        <v>0</v>
      </c>
      <c r="G2620">
        <v>50000</v>
      </c>
      <c r="H2620" t="s">
        <v>24</v>
      </c>
      <c r="I2620" t="s">
        <v>9660</v>
      </c>
      <c r="J2620" t="s">
        <v>17</v>
      </c>
      <c r="K2620" t="s">
        <v>17</v>
      </c>
      <c r="L2620" t="s">
        <v>9661</v>
      </c>
      <c r="M2620" t="s">
        <v>18</v>
      </c>
      <c r="N2620">
        <v>0</v>
      </c>
    </row>
    <row r="2621" spans="1:14" x14ac:dyDescent="0.25">
      <c r="A2621" t="s">
        <v>94</v>
      </c>
      <c r="B2621" t="s">
        <v>5977</v>
      </c>
      <c r="C2621">
        <v>289655</v>
      </c>
      <c r="D2621" t="s">
        <v>24</v>
      </c>
      <c r="E2621">
        <v>0</v>
      </c>
      <c r="F2621">
        <v>0</v>
      </c>
      <c r="G2621">
        <v>289655</v>
      </c>
      <c r="H2621" t="s">
        <v>24</v>
      </c>
      <c r="I2621" t="s">
        <v>9662</v>
      </c>
      <c r="J2621" t="s">
        <v>17</v>
      </c>
      <c r="K2621" t="s">
        <v>17</v>
      </c>
      <c r="L2621" t="s">
        <v>9663</v>
      </c>
      <c r="M2621" t="s">
        <v>18</v>
      </c>
      <c r="N2621">
        <v>0</v>
      </c>
    </row>
    <row r="2622" spans="1:14" x14ac:dyDescent="0.25">
      <c r="A2622" t="s">
        <v>94</v>
      </c>
      <c r="B2622" t="s">
        <v>1405</v>
      </c>
      <c r="C2622">
        <v>1760767.49</v>
      </c>
      <c r="D2622" t="s">
        <v>24</v>
      </c>
      <c r="E2622">
        <v>0</v>
      </c>
      <c r="F2622">
        <v>263955.17</v>
      </c>
      <c r="G2622">
        <v>2024722.66</v>
      </c>
      <c r="H2622" t="s">
        <v>24</v>
      </c>
      <c r="I2622" t="s">
        <v>9664</v>
      </c>
      <c r="J2622" t="s">
        <v>17</v>
      </c>
      <c r="K2622" t="s">
        <v>9665</v>
      </c>
      <c r="L2622" t="s">
        <v>9666</v>
      </c>
      <c r="M2622" t="s">
        <v>18</v>
      </c>
      <c r="N2622">
        <v>0</v>
      </c>
    </row>
    <row r="2623" spans="1:14" x14ac:dyDescent="0.25">
      <c r="A2623" t="s">
        <v>94</v>
      </c>
      <c r="B2623" t="s">
        <v>1406</v>
      </c>
      <c r="C2623">
        <v>8837.64</v>
      </c>
      <c r="D2623" t="s">
        <v>24</v>
      </c>
      <c r="E2623">
        <v>0</v>
      </c>
      <c r="F2623">
        <v>1262.52</v>
      </c>
      <c r="G2623">
        <v>10100.16</v>
      </c>
      <c r="H2623" t="s">
        <v>24</v>
      </c>
      <c r="I2623" t="s">
        <v>9667</v>
      </c>
      <c r="J2623" t="s">
        <v>17</v>
      </c>
      <c r="K2623" t="s">
        <v>9668</v>
      </c>
      <c r="L2623" t="s">
        <v>9669</v>
      </c>
      <c r="M2623" t="s">
        <v>18</v>
      </c>
      <c r="N2623">
        <v>0</v>
      </c>
    </row>
    <row r="2624" spans="1:14" x14ac:dyDescent="0.25">
      <c r="A2624" t="s">
        <v>94</v>
      </c>
      <c r="B2624" t="s">
        <v>1407</v>
      </c>
      <c r="C2624">
        <v>3181.36</v>
      </c>
      <c r="D2624" t="s">
        <v>24</v>
      </c>
      <c r="E2624">
        <v>0</v>
      </c>
      <c r="F2624">
        <v>454.48</v>
      </c>
      <c r="G2624">
        <v>3635.84</v>
      </c>
      <c r="H2624" t="s">
        <v>24</v>
      </c>
      <c r="I2624" t="s">
        <v>9670</v>
      </c>
      <c r="J2624" t="s">
        <v>17</v>
      </c>
      <c r="K2624" t="s">
        <v>6545</v>
      </c>
      <c r="L2624" t="s">
        <v>6544</v>
      </c>
      <c r="M2624" t="s">
        <v>18</v>
      </c>
      <c r="N2624">
        <v>0</v>
      </c>
    </row>
    <row r="2625" spans="1:14" x14ac:dyDescent="0.25">
      <c r="A2625" t="s">
        <v>94</v>
      </c>
      <c r="B2625" t="s">
        <v>1410</v>
      </c>
      <c r="C2625">
        <v>156409.68</v>
      </c>
      <c r="D2625" t="s">
        <v>24</v>
      </c>
      <c r="E2625">
        <v>0</v>
      </c>
      <c r="F2625">
        <v>0</v>
      </c>
      <c r="G2625">
        <v>156409.68</v>
      </c>
      <c r="H2625" t="s">
        <v>24</v>
      </c>
      <c r="I2625" t="s">
        <v>9671</v>
      </c>
      <c r="J2625" t="s">
        <v>17</v>
      </c>
      <c r="K2625" t="s">
        <v>17</v>
      </c>
      <c r="L2625" t="s">
        <v>9672</v>
      </c>
      <c r="M2625" t="s">
        <v>18</v>
      </c>
      <c r="N2625">
        <v>0</v>
      </c>
    </row>
    <row r="2626" spans="1:14" x14ac:dyDescent="0.25">
      <c r="A2626" t="s">
        <v>94</v>
      </c>
      <c r="B2626" t="s">
        <v>5749</v>
      </c>
      <c r="C2626">
        <v>37750</v>
      </c>
      <c r="D2626" t="s">
        <v>24</v>
      </c>
      <c r="E2626">
        <v>0</v>
      </c>
      <c r="F2626">
        <v>0</v>
      </c>
      <c r="G2626">
        <v>37750</v>
      </c>
      <c r="H2626" t="s">
        <v>24</v>
      </c>
      <c r="I2626" t="s">
        <v>9673</v>
      </c>
      <c r="J2626" t="s">
        <v>17</v>
      </c>
      <c r="K2626" t="s">
        <v>17</v>
      </c>
      <c r="L2626" t="s">
        <v>9674</v>
      </c>
      <c r="M2626" t="s">
        <v>18</v>
      </c>
      <c r="N2626">
        <v>0</v>
      </c>
    </row>
    <row r="2627" spans="1:14" x14ac:dyDescent="0.25">
      <c r="A2627" t="s">
        <v>3727</v>
      </c>
      <c r="B2627" t="s">
        <v>1370</v>
      </c>
      <c r="C2627">
        <v>1725572.09</v>
      </c>
      <c r="D2627" t="s">
        <v>16</v>
      </c>
      <c r="E2627">
        <v>175886.64</v>
      </c>
      <c r="F2627">
        <v>0</v>
      </c>
      <c r="G2627">
        <v>1901458.73</v>
      </c>
      <c r="H2627" t="s">
        <v>16</v>
      </c>
      <c r="I2627" t="s">
        <v>6546</v>
      </c>
      <c r="J2627" t="s">
        <v>5675</v>
      </c>
      <c r="K2627" t="s">
        <v>17</v>
      </c>
      <c r="L2627" t="s">
        <v>6547</v>
      </c>
      <c r="M2627" t="s">
        <v>18</v>
      </c>
      <c r="N2627">
        <v>0</v>
      </c>
    </row>
    <row r="2628" spans="1:14" x14ac:dyDescent="0.25">
      <c r="A2628" t="s">
        <v>3727</v>
      </c>
      <c r="B2628" t="s">
        <v>1380</v>
      </c>
      <c r="C2628">
        <v>6730.28</v>
      </c>
      <c r="D2628" t="s">
        <v>16</v>
      </c>
      <c r="E2628">
        <v>19505.330000000002</v>
      </c>
      <c r="F2628">
        <v>0</v>
      </c>
      <c r="G2628">
        <v>26235.61</v>
      </c>
      <c r="H2628" t="s">
        <v>16</v>
      </c>
      <c r="I2628" t="s">
        <v>5676</v>
      </c>
      <c r="J2628" t="s">
        <v>7568</v>
      </c>
      <c r="K2628" t="s">
        <v>17</v>
      </c>
      <c r="L2628" t="s">
        <v>5677</v>
      </c>
      <c r="M2628" t="s">
        <v>18</v>
      </c>
      <c r="N2628">
        <v>0</v>
      </c>
    </row>
    <row r="2629" spans="1:14" x14ac:dyDescent="0.25">
      <c r="A2629" t="s">
        <v>3727</v>
      </c>
      <c r="B2629" t="s">
        <v>1387</v>
      </c>
      <c r="C2629">
        <v>1594528.18</v>
      </c>
      <c r="D2629" t="s">
        <v>16</v>
      </c>
      <c r="E2629">
        <v>187565.32</v>
      </c>
      <c r="F2629">
        <v>0</v>
      </c>
      <c r="G2629">
        <v>1782093.5</v>
      </c>
      <c r="H2629" t="s">
        <v>16</v>
      </c>
      <c r="I2629" t="s">
        <v>7567</v>
      </c>
      <c r="J2629" t="s">
        <v>6548</v>
      </c>
      <c r="K2629" t="s">
        <v>17</v>
      </c>
      <c r="L2629" t="s">
        <v>6549</v>
      </c>
      <c r="M2629" t="s">
        <v>18</v>
      </c>
      <c r="N2629">
        <v>0</v>
      </c>
    </row>
    <row r="2630" spans="1:14" x14ac:dyDescent="0.25">
      <c r="A2630" t="s">
        <v>3727</v>
      </c>
      <c r="B2630" t="s">
        <v>1391</v>
      </c>
      <c r="C2630">
        <v>155968.34</v>
      </c>
      <c r="D2630" t="s">
        <v>16</v>
      </c>
      <c r="E2630">
        <v>2094.89</v>
      </c>
      <c r="F2630">
        <v>0</v>
      </c>
      <c r="G2630">
        <v>158063.23000000001</v>
      </c>
      <c r="H2630" t="s">
        <v>16</v>
      </c>
      <c r="I2630" t="s">
        <v>7569</v>
      </c>
      <c r="J2630" t="s">
        <v>7570</v>
      </c>
      <c r="K2630" t="s">
        <v>17</v>
      </c>
      <c r="L2630" t="s">
        <v>7571</v>
      </c>
      <c r="M2630" t="s">
        <v>18</v>
      </c>
      <c r="N2630">
        <v>0</v>
      </c>
    </row>
    <row r="2631" spans="1:14" x14ac:dyDescent="0.25">
      <c r="A2631" t="s">
        <v>3727</v>
      </c>
      <c r="B2631" t="s">
        <v>1396</v>
      </c>
      <c r="C2631">
        <v>15769.31</v>
      </c>
      <c r="D2631" t="s">
        <v>16</v>
      </c>
      <c r="E2631">
        <v>1981.68</v>
      </c>
      <c r="F2631">
        <v>0</v>
      </c>
      <c r="G2631">
        <v>17750.990000000002</v>
      </c>
      <c r="H2631" t="s">
        <v>16</v>
      </c>
      <c r="I2631" t="s">
        <v>7572</v>
      </c>
      <c r="J2631" t="s">
        <v>7573</v>
      </c>
      <c r="K2631" t="s">
        <v>17</v>
      </c>
      <c r="L2631" t="s">
        <v>7574</v>
      </c>
      <c r="M2631" t="s">
        <v>18</v>
      </c>
      <c r="N2631">
        <v>0</v>
      </c>
    </row>
    <row r="2632" spans="1:14" x14ac:dyDescent="0.25">
      <c r="A2632" t="s">
        <v>3728</v>
      </c>
      <c r="B2632" t="s">
        <v>1284</v>
      </c>
      <c r="C2632">
        <v>65749.13</v>
      </c>
      <c r="D2632" t="s">
        <v>16</v>
      </c>
      <c r="E2632">
        <v>0</v>
      </c>
      <c r="F2632">
        <v>0</v>
      </c>
      <c r="G2632">
        <v>65749.13</v>
      </c>
      <c r="H2632" t="s">
        <v>16</v>
      </c>
      <c r="I2632" t="s">
        <v>7575</v>
      </c>
      <c r="J2632" t="s">
        <v>17</v>
      </c>
      <c r="K2632" t="s">
        <v>17</v>
      </c>
      <c r="L2632" t="s">
        <v>7576</v>
      </c>
      <c r="M2632" t="s">
        <v>18</v>
      </c>
      <c r="N2632">
        <v>0</v>
      </c>
    </row>
    <row r="2633" spans="1:14" x14ac:dyDescent="0.25">
      <c r="A2633" t="s">
        <v>3728</v>
      </c>
      <c r="B2633" t="s">
        <v>1285</v>
      </c>
      <c r="C2633">
        <v>27395.58</v>
      </c>
      <c r="D2633" t="s">
        <v>16</v>
      </c>
      <c r="E2633">
        <v>0</v>
      </c>
      <c r="F2633">
        <v>0</v>
      </c>
      <c r="G2633">
        <v>27395.58</v>
      </c>
      <c r="H2633" t="s">
        <v>16</v>
      </c>
      <c r="I2633" t="s">
        <v>7577</v>
      </c>
      <c r="J2633" t="s">
        <v>17</v>
      </c>
      <c r="K2633" t="s">
        <v>17</v>
      </c>
      <c r="L2633" t="s">
        <v>7579</v>
      </c>
      <c r="M2633" t="s">
        <v>18</v>
      </c>
      <c r="N2633">
        <v>0</v>
      </c>
    </row>
    <row r="2634" spans="1:14" x14ac:dyDescent="0.25">
      <c r="A2634" t="s">
        <v>3728</v>
      </c>
      <c r="B2634" t="s">
        <v>1286</v>
      </c>
      <c r="C2634">
        <v>16437.27</v>
      </c>
      <c r="D2634" t="s">
        <v>16</v>
      </c>
      <c r="E2634">
        <v>0</v>
      </c>
      <c r="F2634">
        <v>0</v>
      </c>
      <c r="G2634">
        <v>16437.27</v>
      </c>
      <c r="H2634" t="s">
        <v>16</v>
      </c>
      <c r="I2634" t="s">
        <v>7578</v>
      </c>
      <c r="J2634" t="s">
        <v>17</v>
      </c>
      <c r="K2634" t="s">
        <v>17</v>
      </c>
      <c r="L2634" t="s">
        <v>7580</v>
      </c>
      <c r="M2634" t="s">
        <v>18</v>
      </c>
      <c r="N2634">
        <v>0</v>
      </c>
    </row>
    <row r="2635" spans="1:14" x14ac:dyDescent="0.25">
      <c r="A2635" t="s">
        <v>3728</v>
      </c>
      <c r="B2635" t="s">
        <v>1302</v>
      </c>
      <c r="C2635">
        <v>9.01</v>
      </c>
      <c r="D2635" t="s">
        <v>16</v>
      </c>
      <c r="E2635">
        <v>4.0599999999999996</v>
      </c>
      <c r="F2635">
        <v>2.0299999999999998</v>
      </c>
      <c r="G2635">
        <v>11.04</v>
      </c>
      <c r="H2635" t="s">
        <v>16</v>
      </c>
      <c r="I2635" t="s">
        <v>7582</v>
      </c>
      <c r="J2635" t="s">
        <v>7585</v>
      </c>
      <c r="K2635" t="s">
        <v>7583</v>
      </c>
      <c r="L2635" t="s">
        <v>7581</v>
      </c>
      <c r="M2635" t="s">
        <v>18</v>
      </c>
      <c r="N2635">
        <v>0</v>
      </c>
    </row>
    <row r="2636" spans="1:14" x14ac:dyDescent="0.25">
      <c r="A2636" t="s">
        <v>3728</v>
      </c>
      <c r="B2636" t="s">
        <v>1305</v>
      </c>
      <c r="C2636">
        <v>3.75</v>
      </c>
      <c r="D2636" t="s">
        <v>16</v>
      </c>
      <c r="E2636">
        <v>1.7</v>
      </c>
      <c r="F2636">
        <v>0.85</v>
      </c>
      <c r="G2636">
        <v>4.5999999999999996</v>
      </c>
      <c r="H2636" t="s">
        <v>16</v>
      </c>
      <c r="I2636" t="s">
        <v>7584</v>
      </c>
      <c r="J2636" t="s">
        <v>7587</v>
      </c>
      <c r="K2636" t="s">
        <v>7588</v>
      </c>
      <c r="L2636" t="s">
        <v>7586</v>
      </c>
      <c r="M2636" t="s">
        <v>18</v>
      </c>
      <c r="N2636">
        <v>0</v>
      </c>
    </row>
    <row r="2637" spans="1:14" x14ac:dyDescent="0.25">
      <c r="A2637" t="s">
        <v>3728</v>
      </c>
      <c r="B2637" t="s">
        <v>1308</v>
      </c>
      <c r="C2637">
        <v>2.25</v>
      </c>
      <c r="D2637" t="s">
        <v>16</v>
      </c>
      <c r="E2637">
        <v>1.02</v>
      </c>
      <c r="F2637">
        <v>0.51</v>
      </c>
      <c r="G2637">
        <v>2.76</v>
      </c>
      <c r="H2637" t="s">
        <v>16</v>
      </c>
      <c r="I2637" t="s">
        <v>7589</v>
      </c>
      <c r="J2637" t="s">
        <v>7592</v>
      </c>
      <c r="K2637" t="s">
        <v>7590</v>
      </c>
      <c r="L2637" t="s">
        <v>7591</v>
      </c>
      <c r="M2637" t="s">
        <v>18</v>
      </c>
      <c r="N2637">
        <v>0</v>
      </c>
    </row>
    <row r="2638" spans="1:14" x14ac:dyDescent="0.25">
      <c r="A2638" t="s">
        <v>3728</v>
      </c>
      <c r="B2638" t="s">
        <v>6385</v>
      </c>
      <c r="C2638">
        <v>35083.58</v>
      </c>
      <c r="D2638" t="s">
        <v>16</v>
      </c>
      <c r="E2638">
        <v>0</v>
      </c>
      <c r="F2638">
        <v>0</v>
      </c>
      <c r="G2638">
        <v>35083.58</v>
      </c>
      <c r="H2638" t="s">
        <v>16</v>
      </c>
      <c r="I2638" t="s">
        <v>7594</v>
      </c>
      <c r="J2638" t="s">
        <v>17</v>
      </c>
      <c r="K2638" t="s">
        <v>17</v>
      </c>
      <c r="L2638" t="s">
        <v>7593</v>
      </c>
      <c r="M2638" t="s">
        <v>18</v>
      </c>
      <c r="N2638">
        <v>0</v>
      </c>
    </row>
    <row r="2639" spans="1:14" x14ac:dyDescent="0.25">
      <c r="A2639" t="s">
        <v>3729</v>
      </c>
      <c r="B2639" t="s">
        <v>3730</v>
      </c>
      <c r="C2639">
        <v>6468.28</v>
      </c>
      <c r="D2639" t="s">
        <v>16</v>
      </c>
      <c r="E2639">
        <v>2532.94</v>
      </c>
      <c r="F2639">
        <v>0</v>
      </c>
      <c r="G2639">
        <v>9001.2199999999993</v>
      </c>
      <c r="H2639" t="s">
        <v>16</v>
      </c>
      <c r="I2639" t="s">
        <v>7597</v>
      </c>
      <c r="J2639" t="s">
        <v>7598</v>
      </c>
      <c r="K2639" t="s">
        <v>17</v>
      </c>
      <c r="L2639" t="s">
        <v>9675</v>
      </c>
      <c r="M2639" t="s">
        <v>18</v>
      </c>
      <c r="N2639">
        <v>0</v>
      </c>
    </row>
    <row r="2640" spans="1:14" x14ac:dyDescent="0.25">
      <c r="A2640" t="s">
        <v>3729</v>
      </c>
      <c r="B2640" t="s">
        <v>5948</v>
      </c>
      <c r="C2640">
        <v>4878.62</v>
      </c>
      <c r="D2640" t="s">
        <v>16</v>
      </c>
      <c r="E2640">
        <v>0</v>
      </c>
      <c r="F2640">
        <v>0</v>
      </c>
      <c r="G2640">
        <v>4878.62</v>
      </c>
      <c r="H2640" t="s">
        <v>16</v>
      </c>
      <c r="I2640" t="s">
        <v>7600</v>
      </c>
      <c r="J2640" t="s">
        <v>17</v>
      </c>
      <c r="K2640" t="s">
        <v>17</v>
      </c>
      <c r="L2640" t="s">
        <v>7599</v>
      </c>
      <c r="M2640" t="s">
        <v>18</v>
      </c>
      <c r="N2640">
        <v>0</v>
      </c>
    </row>
    <row r="2641" spans="1:14" x14ac:dyDescent="0.25">
      <c r="A2641" t="s">
        <v>3729</v>
      </c>
      <c r="B2641" t="s">
        <v>1363</v>
      </c>
      <c r="C2641">
        <v>58866.720000000001</v>
      </c>
      <c r="D2641" t="s">
        <v>16</v>
      </c>
      <c r="E2641">
        <v>0</v>
      </c>
      <c r="F2641">
        <v>0</v>
      </c>
      <c r="G2641">
        <v>58866.720000000001</v>
      </c>
      <c r="H2641" t="s">
        <v>16</v>
      </c>
      <c r="I2641" t="s">
        <v>9676</v>
      </c>
      <c r="J2641" t="s">
        <v>17</v>
      </c>
      <c r="K2641" t="s">
        <v>17</v>
      </c>
      <c r="L2641" t="s">
        <v>9677</v>
      </c>
      <c r="M2641" t="s">
        <v>18</v>
      </c>
      <c r="N2641">
        <v>0</v>
      </c>
    </row>
    <row r="2642" spans="1:14" x14ac:dyDescent="0.25">
      <c r="A2642" t="s">
        <v>86</v>
      </c>
      <c r="B2642" t="s">
        <v>46</v>
      </c>
      <c r="C2642">
        <v>3992323.95</v>
      </c>
      <c r="D2642" t="s">
        <v>24</v>
      </c>
      <c r="E2642">
        <v>219805.44</v>
      </c>
      <c r="F2642">
        <v>0</v>
      </c>
      <c r="G2642">
        <v>3772518.51</v>
      </c>
      <c r="H2642" t="s">
        <v>24</v>
      </c>
      <c r="I2642" t="s">
        <v>9678</v>
      </c>
      <c r="J2642" t="s">
        <v>7601</v>
      </c>
      <c r="K2642" t="s">
        <v>17</v>
      </c>
      <c r="L2642" t="s">
        <v>9679</v>
      </c>
      <c r="M2642" t="s">
        <v>18</v>
      </c>
      <c r="N2642">
        <v>0</v>
      </c>
    </row>
    <row r="2643" spans="1:14" x14ac:dyDescent="0.25">
      <c r="A2643" t="s">
        <v>86</v>
      </c>
      <c r="B2643" t="s">
        <v>25</v>
      </c>
      <c r="C2643">
        <v>456325.6</v>
      </c>
      <c r="D2643" t="s">
        <v>16</v>
      </c>
      <c r="E2643">
        <v>62769.53</v>
      </c>
      <c r="F2643">
        <v>0</v>
      </c>
      <c r="G2643">
        <v>519095.13</v>
      </c>
      <c r="H2643" t="s">
        <v>16</v>
      </c>
      <c r="I2643" t="s">
        <v>7602</v>
      </c>
      <c r="J2643" t="s">
        <v>9680</v>
      </c>
      <c r="K2643" t="s">
        <v>17</v>
      </c>
      <c r="L2643" t="s">
        <v>9681</v>
      </c>
      <c r="M2643" t="s">
        <v>18</v>
      </c>
      <c r="N2643">
        <v>0</v>
      </c>
    </row>
    <row r="2644" spans="1:14" x14ac:dyDescent="0.25">
      <c r="A2644" t="s">
        <v>86</v>
      </c>
      <c r="B2644" t="s">
        <v>6802</v>
      </c>
      <c r="C2644">
        <v>40000</v>
      </c>
      <c r="D2644" t="s">
        <v>24</v>
      </c>
      <c r="E2644">
        <v>0</v>
      </c>
      <c r="F2644">
        <v>0</v>
      </c>
      <c r="G2644">
        <v>40000</v>
      </c>
      <c r="H2644" t="s">
        <v>24</v>
      </c>
      <c r="I2644" t="s">
        <v>9682</v>
      </c>
      <c r="J2644" t="s">
        <v>17</v>
      </c>
      <c r="K2644" t="s">
        <v>17</v>
      </c>
      <c r="L2644" t="s">
        <v>9683</v>
      </c>
      <c r="M2644" t="s">
        <v>18</v>
      </c>
      <c r="N2644">
        <v>0</v>
      </c>
    </row>
    <row r="2645" spans="1:14" x14ac:dyDescent="0.25">
      <c r="A2645" t="s">
        <v>86</v>
      </c>
      <c r="B2645" t="s">
        <v>1428</v>
      </c>
      <c r="C2645">
        <v>34127866.229999997</v>
      </c>
      <c r="D2645" t="s">
        <v>24</v>
      </c>
      <c r="E2645">
        <v>36300</v>
      </c>
      <c r="F2645">
        <v>0</v>
      </c>
      <c r="G2645">
        <v>34091566.229999997</v>
      </c>
      <c r="H2645" t="s">
        <v>24</v>
      </c>
      <c r="I2645" t="s">
        <v>9684</v>
      </c>
      <c r="J2645" t="s">
        <v>5678</v>
      </c>
      <c r="K2645" t="s">
        <v>17</v>
      </c>
      <c r="L2645" t="s">
        <v>7603</v>
      </c>
      <c r="M2645" t="s">
        <v>18</v>
      </c>
      <c r="N2645">
        <v>0</v>
      </c>
    </row>
    <row r="2646" spans="1:14" x14ac:dyDescent="0.25">
      <c r="A2646" t="s">
        <v>86</v>
      </c>
      <c r="B2646" t="s">
        <v>1431</v>
      </c>
      <c r="C2646">
        <v>31000</v>
      </c>
      <c r="D2646" t="s">
        <v>24</v>
      </c>
      <c r="E2646">
        <v>0</v>
      </c>
      <c r="F2646">
        <v>0</v>
      </c>
      <c r="G2646">
        <v>31000</v>
      </c>
      <c r="H2646" t="s">
        <v>24</v>
      </c>
      <c r="I2646" t="s">
        <v>9685</v>
      </c>
      <c r="J2646" t="s">
        <v>17</v>
      </c>
      <c r="K2646" t="s">
        <v>17</v>
      </c>
      <c r="L2646" t="s">
        <v>9686</v>
      </c>
      <c r="M2646" t="s">
        <v>18</v>
      </c>
      <c r="N2646">
        <v>0</v>
      </c>
    </row>
    <row r="2647" spans="1:14" x14ac:dyDescent="0.25">
      <c r="A2647" t="s">
        <v>86</v>
      </c>
      <c r="B2647" t="s">
        <v>2872</v>
      </c>
      <c r="C2647">
        <v>51000</v>
      </c>
      <c r="D2647" t="s">
        <v>24</v>
      </c>
      <c r="E2647">
        <v>0</v>
      </c>
      <c r="F2647">
        <v>0</v>
      </c>
      <c r="G2647">
        <v>51000</v>
      </c>
      <c r="H2647" t="s">
        <v>24</v>
      </c>
      <c r="I2647" t="s">
        <v>5679</v>
      </c>
      <c r="J2647" t="s">
        <v>17</v>
      </c>
      <c r="K2647" t="s">
        <v>17</v>
      </c>
      <c r="L2647" t="s">
        <v>5680</v>
      </c>
      <c r="M2647" t="s">
        <v>18</v>
      </c>
      <c r="N2647">
        <v>0</v>
      </c>
    </row>
    <row r="2648" spans="1:14" x14ac:dyDescent="0.25">
      <c r="A2648" t="s">
        <v>86</v>
      </c>
      <c r="B2648" t="s">
        <v>2874</v>
      </c>
      <c r="C2648">
        <v>53443.3</v>
      </c>
      <c r="D2648" t="s">
        <v>24</v>
      </c>
      <c r="E2648">
        <v>23871.73</v>
      </c>
      <c r="F2648">
        <v>20300</v>
      </c>
      <c r="G2648">
        <v>49871.57</v>
      </c>
      <c r="H2648" t="s">
        <v>24</v>
      </c>
      <c r="I2648" t="s">
        <v>9687</v>
      </c>
      <c r="J2648" t="s">
        <v>7604</v>
      </c>
      <c r="K2648" t="s">
        <v>6550</v>
      </c>
      <c r="L2648" t="s">
        <v>9688</v>
      </c>
      <c r="M2648" t="s">
        <v>18</v>
      </c>
      <c r="N2648">
        <v>0</v>
      </c>
    </row>
    <row r="2649" spans="1:14" x14ac:dyDescent="0.25">
      <c r="A2649" t="s">
        <v>86</v>
      </c>
      <c r="B2649" t="s">
        <v>2877</v>
      </c>
      <c r="C2649">
        <v>150465.49</v>
      </c>
      <c r="D2649" t="s">
        <v>24</v>
      </c>
      <c r="E2649">
        <v>17481.11</v>
      </c>
      <c r="F2649">
        <v>0</v>
      </c>
      <c r="G2649">
        <v>132984.38</v>
      </c>
      <c r="H2649" t="s">
        <v>24</v>
      </c>
      <c r="I2649" t="s">
        <v>9689</v>
      </c>
      <c r="J2649" t="s">
        <v>5441</v>
      </c>
      <c r="K2649" t="s">
        <v>17</v>
      </c>
      <c r="L2649" t="s">
        <v>9690</v>
      </c>
      <c r="M2649" t="s">
        <v>18</v>
      </c>
      <c r="N2649">
        <v>0</v>
      </c>
    </row>
    <row r="2650" spans="1:14" x14ac:dyDescent="0.25">
      <c r="A2650" t="s">
        <v>86</v>
      </c>
      <c r="B2650" t="s">
        <v>6041</v>
      </c>
      <c r="C2650">
        <v>159107.60999999999</v>
      </c>
      <c r="D2650" t="s">
        <v>24</v>
      </c>
      <c r="E2650">
        <v>0</v>
      </c>
      <c r="F2650">
        <v>0</v>
      </c>
      <c r="G2650">
        <v>159107.60999999999</v>
      </c>
      <c r="H2650" t="s">
        <v>24</v>
      </c>
      <c r="I2650" t="s">
        <v>9691</v>
      </c>
      <c r="J2650" t="s">
        <v>17</v>
      </c>
      <c r="K2650" t="s">
        <v>17</v>
      </c>
      <c r="L2650" t="s">
        <v>9692</v>
      </c>
      <c r="M2650" t="s">
        <v>18</v>
      </c>
      <c r="N2650">
        <v>0</v>
      </c>
    </row>
    <row r="2651" spans="1:14" x14ac:dyDescent="0.25">
      <c r="A2651" t="s">
        <v>86</v>
      </c>
      <c r="B2651" t="s">
        <v>6020</v>
      </c>
      <c r="C2651">
        <v>6838.97</v>
      </c>
      <c r="D2651" t="s">
        <v>24</v>
      </c>
      <c r="E2651">
        <v>0</v>
      </c>
      <c r="F2651">
        <v>0</v>
      </c>
      <c r="G2651">
        <v>6838.97</v>
      </c>
      <c r="H2651" t="s">
        <v>24</v>
      </c>
      <c r="I2651" t="s">
        <v>9693</v>
      </c>
      <c r="J2651" t="s">
        <v>17</v>
      </c>
      <c r="K2651" t="s">
        <v>17</v>
      </c>
      <c r="L2651" t="s">
        <v>9694</v>
      </c>
      <c r="M2651" t="s">
        <v>18</v>
      </c>
      <c r="N2651">
        <v>0</v>
      </c>
    </row>
    <row r="2652" spans="1:14" x14ac:dyDescent="0.25">
      <c r="A2652" t="s">
        <v>86</v>
      </c>
      <c r="B2652" t="s">
        <v>1434</v>
      </c>
      <c r="C2652">
        <v>105788.74</v>
      </c>
      <c r="D2652" t="s">
        <v>16</v>
      </c>
      <c r="E2652">
        <v>13333.82</v>
      </c>
      <c r="F2652">
        <v>8500</v>
      </c>
      <c r="G2652">
        <v>110622.56</v>
      </c>
      <c r="H2652" t="s">
        <v>16</v>
      </c>
      <c r="I2652" t="s">
        <v>9695</v>
      </c>
      <c r="J2652" t="s">
        <v>7605</v>
      </c>
      <c r="K2652" t="s">
        <v>7606</v>
      </c>
      <c r="L2652" t="s">
        <v>9696</v>
      </c>
      <c r="M2652" t="s">
        <v>18</v>
      </c>
      <c r="N2652">
        <v>0</v>
      </c>
    </row>
    <row r="2653" spans="1:14" x14ac:dyDescent="0.25">
      <c r="A2653" t="s">
        <v>86</v>
      </c>
      <c r="B2653" t="s">
        <v>1437</v>
      </c>
      <c r="C2653">
        <v>22907.29</v>
      </c>
      <c r="D2653" t="s">
        <v>16</v>
      </c>
      <c r="E2653">
        <v>0</v>
      </c>
      <c r="F2653">
        <v>0</v>
      </c>
      <c r="G2653">
        <v>22907.29</v>
      </c>
      <c r="H2653" t="s">
        <v>16</v>
      </c>
      <c r="I2653" t="s">
        <v>7607</v>
      </c>
      <c r="J2653" t="s">
        <v>17</v>
      </c>
      <c r="K2653" t="s">
        <v>17</v>
      </c>
      <c r="L2653" t="s">
        <v>7608</v>
      </c>
      <c r="M2653" t="s">
        <v>18</v>
      </c>
      <c r="N2653">
        <v>0</v>
      </c>
    </row>
    <row r="2654" spans="1:14" x14ac:dyDescent="0.25">
      <c r="A2654" t="s">
        <v>86</v>
      </c>
      <c r="B2654" t="s">
        <v>2883</v>
      </c>
      <c r="C2654">
        <v>54383.05</v>
      </c>
      <c r="D2654" t="s">
        <v>24</v>
      </c>
      <c r="E2654">
        <v>1116.95</v>
      </c>
      <c r="F2654">
        <v>500</v>
      </c>
      <c r="G2654">
        <v>53766.1</v>
      </c>
      <c r="H2654" t="s">
        <v>24</v>
      </c>
      <c r="I2654" t="s">
        <v>9697</v>
      </c>
      <c r="J2654" t="s">
        <v>5442</v>
      </c>
      <c r="K2654" t="s">
        <v>5681</v>
      </c>
      <c r="L2654" t="s">
        <v>9698</v>
      </c>
      <c r="M2654" t="s">
        <v>18</v>
      </c>
      <c r="N2654">
        <v>0</v>
      </c>
    </row>
    <row r="2655" spans="1:14" x14ac:dyDescent="0.25">
      <c r="A2655" t="s">
        <v>86</v>
      </c>
      <c r="B2655" t="s">
        <v>6869</v>
      </c>
      <c r="C2655">
        <v>50000</v>
      </c>
      <c r="D2655" t="s">
        <v>24</v>
      </c>
      <c r="E2655">
        <v>0</v>
      </c>
      <c r="F2655">
        <v>0</v>
      </c>
      <c r="G2655">
        <v>50000</v>
      </c>
      <c r="H2655" t="s">
        <v>24</v>
      </c>
      <c r="I2655" t="s">
        <v>9699</v>
      </c>
      <c r="J2655" t="s">
        <v>17</v>
      </c>
      <c r="K2655" t="s">
        <v>17</v>
      </c>
      <c r="L2655" t="s">
        <v>9700</v>
      </c>
      <c r="M2655" t="s">
        <v>18</v>
      </c>
      <c r="N2655">
        <v>0</v>
      </c>
    </row>
    <row r="2656" spans="1:14" x14ac:dyDescent="0.25">
      <c r="A2656" t="s">
        <v>86</v>
      </c>
      <c r="B2656" t="s">
        <v>5755</v>
      </c>
      <c r="C2656">
        <v>23883.05</v>
      </c>
      <c r="D2656" t="s">
        <v>24</v>
      </c>
      <c r="E2656">
        <v>0</v>
      </c>
      <c r="F2656">
        <v>0</v>
      </c>
      <c r="G2656">
        <v>23883.05</v>
      </c>
      <c r="H2656" t="s">
        <v>24</v>
      </c>
      <c r="I2656" t="s">
        <v>9701</v>
      </c>
      <c r="J2656" t="s">
        <v>17</v>
      </c>
      <c r="K2656" t="s">
        <v>17</v>
      </c>
      <c r="L2656" t="s">
        <v>9702</v>
      </c>
      <c r="M2656" t="s">
        <v>18</v>
      </c>
      <c r="N2656">
        <v>0</v>
      </c>
    </row>
    <row r="2657" spans="1:14" x14ac:dyDescent="0.25">
      <c r="A2657" t="s">
        <v>86</v>
      </c>
      <c r="B2657" t="s">
        <v>5082</v>
      </c>
      <c r="C2657">
        <v>22000</v>
      </c>
      <c r="D2657" t="s">
        <v>24</v>
      </c>
      <c r="E2657">
        <v>0</v>
      </c>
      <c r="F2657">
        <v>0</v>
      </c>
      <c r="G2657">
        <v>22000</v>
      </c>
      <c r="H2657" t="s">
        <v>24</v>
      </c>
      <c r="I2657" t="s">
        <v>7609</v>
      </c>
      <c r="J2657" t="s">
        <v>17</v>
      </c>
      <c r="K2657" t="s">
        <v>17</v>
      </c>
      <c r="L2657" t="s">
        <v>7610</v>
      </c>
      <c r="M2657" t="s">
        <v>18</v>
      </c>
      <c r="N2657">
        <v>0</v>
      </c>
    </row>
    <row r="2658" spans="1:14" x14ac:dyDescent="0.25">
      <c r="A2658" t="s">
        <v>86</v>
      </c>
      <c r="B2658" t="s">
        <v>1452</v>
      </c>
      <c r="C2658">
        <v>1000</v>
      </c>
      <c r="D2658" t="s">
        <v>24</v>
      </c>
      <c r="E2658">
        <v>0</v>
      </c>
      <c r="F2658">
        <v>0</v>
      </c>
      <c r="G2658">
        <v>1000</v>
      </c>
      <c r="H2658" t="s">
        <v>24</v>
      </c>
      <c r="I2658" t="s">
        <v>7611</v>
      </c>
      <c r="J2658" t="s">
        <v>17</v>
      </c>
      <c r="K2658" t="s">
        <v>17</v>
      </c>
      <c r="L2658" t="s">
        <v>6552</v>
      </c>
      <c r="M2658" t="s">
        <v>18</v>
      </c>
      <c r="N2658">
        <v>0</v>
      </c>
    </row>
    <row r="2659" spans="1:14" x14ac:dyDescent="0.25">
      <c r="A2659" t="s">
        <v>86</v>
      </c>
      <c r="B2659" t="s">
        <v>1460</v>
      </c>
      <c r="C2659">
        <v>2000</v>
      </c>
      <c r="D2659" t="s">
        <v>16</v>
      </c>
      <c r="E2659">
        <v>0</v>
      </c>
      <c r="F2659">
        <v>0</v>
      </c>
      <c r="G2659">
        <v>2000</v>
      </c>
      <c r="H2659" t="s">
        <v>16</v>
      </c>
      <c r="I2659" t="s">
        <v>6551</v>
      </c>
      <c r="J2659" t="s">
        <v>17</v>
      </c>
      <c r="K2659" t="s">
        <v>17</v>
      </c>
      <c r="L2659" t="s">
        <v>7612</v>
      </c>
      <c r="M2659" t="s">
        <v>18</v>
      </c>
      <c r="N2659">
        <v>0</v>
      </c>
    </row>
    <row r="2660" spans="1:14" x14ac:dyDescent="0.25">
      <c r="A2660" t="s">
        <v>86</v>
      </c>
      <c r="B2660" t="s">
        <v>1478</v>
      </c>
      <c r="C2660">
        <v>2264877.14</v>
      </c>
      <c r="D2660" t="s">
        <v>16</v>
      </c>
      <c r="E2660">
        <v>376672.13</v>
      </c>
      <c r="F2660">
        <v>0</v>
      </c>
      <c r="G2660">
        <v>2641549.27</v>
      </c>
      <c r="H2660" t="s">
        <v>16</v>
      </c>
      <c r="I2660" t="s">
        <v>9703</v>
      </c>
      <c r="J2660" t="s">
        <v>7613</v>
      </c>
      <c r="K2660" t="s">
        <v>17</v>
      </c>
      <c r="L2660" t="s">
        <v>9704</v>
      </c>
      <c r="M2660" t="s">
        <v>18</v>
      </c>
      <c r="N2660">
        <v>0</v>
      </c>
    </row>
    <row r="2661" spans="1:14" x14ac:dyDescent="0.25">
      <c r="A2661" t="s">
        <v>86</v>
      </c>
      <c r="B2661" t="s">
        <v>1479</v>
      </c>
      <c r="C2661">
        <v>385377.19</v>
      </c>
      <c r="D2661" t="s">
        <v>16</v>
      </c>
      <c r="E2661">
        <v>52483.97</v>
      </c>
      <c r="F2661">
        <v>0</v>
      </c>
      <c r="G2661">
        <v>437861.16</v>
      </c>
      <c r="H2661" t="s">
        <v>16</v>
      </c>
      <c r="I2661" t="s">
        <v>7614</v>
      </c>
      <c r="J2661" t="s">
        <v>6554</v>
      </c>
      <c r="K2661" t="s">
        <v>17</v>
      </c>
      <c r="L2661" t="s">
        <v>7615</v>
      </c>
      <c r="M2661" t="s">
        <v>18</v>
      </c>
      <c r="N2661">
        <v>0</v>
      </c>
    </row>
    <row r="2662" spans="1:14" x14ac:dyDescent="0.25">
      <c r="A2662" t="s">
        <v>86</v>
      </c>
      <c r="B2662" t="s">
        <v>1480</v>
      </c>
      <c r="C2662">
        <v>70706.600000000006</v>
      </c>
      <c r="D2662" t="s">
        <v>16</v>
      </c>
      <c r="E2662">
        <v>9545.35</v>
      </c>
      <c r="F2662">
        <v>0</v>
      </c>
      <c r="G2662">
        <v>80251.95</v>
      </c>
      <c r="H2662" t="s">
        <v>16</v>
      </c>
      <c r="I2662" t="s">
        <v>6553</v>
      </c>
      <c r="J2662" t="s">
        <v>9705</v>
      </c>
      <c r="K2662" t="s">
        <v>17</v>
      </c>
      <c r="L2662" t="s">
        <v>9706</v>
      </c>
      <c r="M2662" t="s">
        <v>18</v>
      </c>
      <c r="N2662">
        <v>0</v>
      </c>
    </row>
    <row r="2663" spans="1:14" x14ac:dyDescent="0.25">
      <c r="A2663" t="s">
        <v>86</v>
      </c>
      <c r="B2663" t="s">
        <v>1483</v>
      </c>
      <c r="C2663">
        <v>62200</v>
      </c>
      <c r="D2663" t="s">
        <v>24</v>
      </c>
      <c r="E2663">
        <v>140000</v>
      </c>
      <c r="F2663">
        <v>0</v>
      </c>
      <c r="G2663">
        <v>77800</v>
      </c>
      <c r="H2663" t="s">
        <v>16</v>
      </c>
      <c r="I2663" t="s">
        <v>9707</v>
      </c>
      <c r="J2663" t="s">
        <v>7616</v>
      </c>
      <c r="K2663" t="s">
        <v>17</v>
      </c>
      <c r="L2663" t="s">
        <v>9708</v>
      </c>
      <c r="M2663" t="s">
        <v>18</v>
      </c>
      <c r="N2663">
        <v>0</v>
      </c>
    </row>
    <row r="2664" spans="1:14" x14ac:dyDescent="0.25">
      <c r="A2664" t="s">
        <v>86</v>
      </c>
      <c r="B2664" t="s">
        <v>1486</v>
      </c>
      <c r="C2664">
        <v>174135.63</v>
      </c>
      <c r="D2664" t="s">
        <v>16</v>
      </c>
      <c r="E2664">
        <v>9723.9699999999993</v>
      </c>
      <c r="F2664">
        <v>0</v>
      </c>
      <c r="G2664">
        <v>183859.6</v>
      </c>
      <c r="H2664" t="s">
        <v>16</v>
      </c>
      <c r="I2664" t="s">
        <v>7617</v>
      </c>
      <c r="J2664" t="s">
        <v>7619</v>
      </c>
      <c r="K2664" t="s">
        <v>17</v>
      </c>
      <c r="L2664" t="s">
        <v>7618</v>
      </c>
      <c r="M2664" t="s">
        <v>18</v>
      </c>
      <c r="N2664">
        <v>0</v>
      </c>
    </row>
    <row r="2665" spans="1:14" x14ac:dyDescent="0.25">
      <c r="A2665" t="s">
        <v>86</v>
      </c>
      <c r="B2665" t="s">
        <v>1489</v>
      </c>
      <c r="C2665">
        <v>8526.56</v>
      </c>
      <c r="D2665" t="s">
        <v>16</v>
      </c>
      <c r="E2665">
        <v>1091.82</v>
      </c>
      <c r="F2665">
        <v>0</v>
      </c>
      <c r="G2665">
        <v>9618.3799999999992</v>
      </c>
      <c r="H2665" t="s">
        <v>16</v>
      </c>
      <c r="I2665" t="s">
        <v>7620</v>
      </c>
      <c r="J2665" t="s">
        <v>7623</v>
      </c>
      <c r="K2665" t="s">
        <v>17</v>
      </c>
      <c r="L2665" t="s">
        <v>7621</v>
      </c>
      <c r="M2665" t="s">
        <v>18</v>
      </c>
      <c r="N2665">
        <v>0</v>
      </c>
    </row>
    <row r="2666" spans="1:14" x14ac:dyDescent="0.25">
      <c r="A2666" t="s">
        <v>86</v>
      </c>
      <c r="B2666" t="s">
        <v>1492</v>
      </c>
      <c r="C2666">
        <v>96037.92</v>
      </c>
      <c r="D2666" t="s">
        <v>16</v>
      </c>
      <c r="E2666">
        <v>12059.63</v>
      </c>
      <c r="F2666">
        <v>0</v>
      </c>
      <c r="G2666">
        <v>108097.55</v>
      </c>
      <c r="H2666" t="s">
        <v>16</v>
      </c>
      <c r="I2666" t="s">
        <v>7622</v>
      </c>
      <c r="J2666" t="s">
        <v>7625</v>
      </c>
      <c r="K2666" t="s">
        <v>17</v>
      </c>
      <c r="L2666" t="s">
        <v>7624</v>
      </c>
      <c r="M2666" t="s">
        <v>18</v>
      </c>
      <c r="N2666">
        <v>0</v>
      </c>
    </row>
    <row r="2667" spans="1:14" x14ac:dyDescent="0.25">
      <c r="A2667" t="s">
        <v>86</v>
      </c>
      <c r="B2667" t="s">
        <v>1495</v>
      </c>
      <c r="C2667">
        <v>110859.82</v>
      </c>
      <c r="D2667" t="s">
        <v>16</v>
      </c>
      <c r="E2667">
        <v>10188.530000000001</v>
      </c>
      <c r="F2667">
        <v>0</v>
      </c>
      <c r="G2667">
        <v>121048.35</v>
      </c>
      <c r="H2667" t="s">
        <v>16</v>
      </c>
      <c r="I2667" t="s">
        <v>7626</v>
      </c>
      <c r="J2667" t="s">
        <v>6556</v>
      </c>
      <c r="K2667" t="s">
        <v>17</v>
      </c>
      <c r="L2667" t="s">
        <v>7627</v>
      </c>
      <c r="M2667" t="s">
        <v>18</v>
      </c>
      <c r="N2667">
        <v>0</v>
      </c>
    </row>
    <row r="2668" spans="1:14" x14ac:dyDescent="0.25">
      <c r="A2668" t="s">
        <v>86</v>
      </c>
      <c r="B2668" t="s">
        <v>1499</v>
      </c>
      <c r="C2668">
        <v>1210648.57</v>
      </c>
      <c r="D2668" t="s">
        <v>24</v>
      </c>
      <c r="E2668">
        <v>41279.56</v>
      </c>
      <c r="F2668">
        <v>0</v>
      </c>
      <c r="G2668">
        <v>1169369.01</v>
      </c>
      <c r="H2668" t="s">
        <v>24</v>
      </c>
      <c r="I2668" t="s">
        <v>6555</v>
      </c>
      <c r="J2668" t="s">
        <v>7629</v>
      </c>
      <c r="K2668" t="s">
        <v>17</v>
      </c>
      <c r="L2668" t="s">
        <v>7628</v>
      </c>
      <c r="M2668" t="s">
        <v>18</v>
      </c>
      <c r="N2668">
        <v>0</v>
      </c>
    </row>
    <row r="2669" spans="1:14" x14ac:dyDescent="0.25">
      <c r="A2669" t="s">
        <v>86</v>
      </c>
      <c r="B2669" t="s">
        <v>1500</v>
      </c>
      <c r="C2669">
        <v>155927.4</v>
      </c>
      <c r="D2669" t="s">
        <v>16</v>
      </c>
      <c r="E2669">
        <v>15623.95</v>
      </c>
      <c r="F2669">
        <v>0</v>
      </c>
      <c r="G2669">
        <v>171551.35</v>
      </c>
      <c r="H2669" t="s">
        <v>16</v>
      </c>
      <c r="I2669" t="s">
        <v>9709</v>
      </c>
      <c r="J2669" t="s">
        <v>7630</v>
      </c>
      <c r="K2669" t="s">
        <v>17</v>
      </c>
      <c r="L2669" t="s">
        <v>9710</v>
      </c>
      <c r="M2669" t="s">
        <v>18</v>
      </c>
      <c r="N2669">
        <v>0</v>
      </c>
    </row>
    <row r="2670" spans="1:14" x14ac:dyDescent="0.25">
      <c r="A2670" t="s">
        <v>86</v>
      </c>
      <c r="B2670" t="s">
        <v>1503</v>
      </c>
      <c r="C2670">
        <v>237573.95</v>
      </c>
      <c r="D2670" t="s">
        <v>16</v>
      </c>
      <c r="E2670">
        <v>172910.34</v>
      </c>
      <c r="F2670">
        <v>173100</v>
      </c>
      <c r="G2670">
        <v>237384.29</v>
      </c>
      <c r="H2670" t="s">
        <v>16</v>
      </c>
      <c r="I2670" t="s">
        <v>9711</v>
      </c>
      <c r="J2670" t="s">
        <v>6557</v>
      </c>
      <c r="K2670" t="s">
        <v>7631</v>
      </c>
      <c r="L2670" t="s">
        <v>9712</v>
      </c>
      <c r="M2670" t="s">
        <v>18</v>
      </c>
      <c r="N2670">
        <v>0</v>
      </c>
    </row>
    <row r="2671" spans="1:14" x14ac:dyDescent="0.25">
      <c r="A2671" t="s">
        <v>86</v>
      </c>
      <c r="B2671" t="s">
        <v>1504</v>
      </c>
      <c r="C2671">
        <v>191288.97</v>
      </c>
      <c r="D2671" t="s">
        <v>16</v>
      </c>
      <c r="E2671">
        <v>155267.70000000001</v>
      </c>
      <c r="F2671">
        <v>155000</v>
      </c>
      <c r="G2671">
        <v>191556.67</v>
      </c>
      <c r="H2671" t="s">
        <v>16</v>
      </c>
      <c r="I2671" t="s">
        <v>9713</v>
      </c>
      <c r="J2671" t="s">
        <v>5683</v>
      </c>
      <c r="K2671" t="s">
        <v>7632</v>
      </c>
      <c r="L2671" t="s">
        <v>9714</v>
      </c>
      <c r="M2671" t="s">
        <v>18</v>
      </c>
      <c r="N2671">
        <v>0</v>
      </c>
    </row>
    <row r="2672" spans="1:14" x14ac:dyDescent="0.25">
      <c r="A2672" t="s">
        <v>86</v>
      </c>
      <c r="B2672" t="s">
        <v>1506</v>
      </c>
      <c r="C2672">
        <v>318858.96999999997</v>
      </c>
      <c r="D2672" t="s">
        <v>16</v>
      </c>
      <c r="E2672">
        <v>28660.79</v>
      </c>
      <c r="F2672">
        <v>10600</v>
      </c>
      <c r="G2672">
        <v>336919.76</v>
      </c>
      <c r="H2672" t="s">
        <v>16</v>
      </c>
      <c r="I2672" t="s">
        <v>5682</v>
      </c>
      <c r="J2672" t="s">
        <v>7634</v>
      </c>
      <c r="K2672" t="s">
        <v>7633</v>
      </c>
      <c r="L2672" t="s">
        <v>9715</v>
      </c>
      <c r="M2672" t="s">
        <v>18</v>
      </c>
      <c r="N2672">
        <v>0</v>
      </c>
    </row>
    <row r="2673" spans="1:14" x14ac:dyDescent="0.25">
      <c r="A2673" t="s">
        <v>86</v>
      </c>
      <c r="B2673" t="s">
        <v>5982</v>
      </c>
      <c r="C2673">
        <v>1381431</v>
      </c>
      <c r="D2673" t="s">
        <v>16</v>
      </c>
      <c r="E2673">
        <v>0</v>
      </c>
      <c r="F2673">
        <v>0</v>
      </c>
      <c r="G2673">
        <v>1381431</v>
      </c>
      <c r="H2673" t="s">
        <v>16</v>
      </c>
      <c r="I2673" t="s">
        <v>9716</v>
      </c>
      <c r="J2673" t="s">
        <v>17</v>
      </c>
      <c r="K2673" t="s">
        <v>17</v>
      </c>
      <c r="L2673" t="s">
        <v>9717</v>
      </c>
      <c r="M2673" t="s">
        <v>18</v>
      </c>
      <c r="N2673">
        <v>0</v>
      </c>
    </row>
    <row r="2674" spans="1:14" x14ac:dyDescent="0.25">
      <c r="A2674" t="s">
        <v>86</v>
      </c>
      <c r="B2674" t="s">
        <v>5983</v>
      </c>
      <c r="C2674">
        <v>1055052.8</v>
      </c>
      <c r="D2674" t="s">
        <v>16</v>
      </c>
      <c r="E2674">
        <v>0</v>
      </c>
      <c r="F2674">
        <v>0</v>
      </c>
      <c r="G2674">
        <v>1055052.8</v>
      </c>
      <c r="H2674" t="s">
        <v>16</v>
      </c>
      <c r="I2674" t="s">
        <v>9718</v>
      </c>
      <c r="J2674" t="s">
        <v>17</v>
      </c>
      <c r="K2674" t="s">
        <v>17</v>
      </c>
      <c r="L2674" t="s">
        <v>9719</v>
      </c>
      <c r="M2674" t="s">
        <v>18</v>
      </c>
      <c r="N2674">
        <v>0</v>
      </c>
    </row>
    <row r="2675" spans="1:14" x14ac:dyDescent="0.25">
      <c r="A2675" t="s">
        <v>86</v>
      </c>
      <c r="B2675" t="s">
        <v>6021</v>
      </c>
      <c r="C2675">
        <v>38725.980000000003</v>
      </c>
      <c r="D2675" t="s">
        <v>24</v>
      </c>
      <c r="E2675">
        <v>0</v>
      </c>
      <c r="F2675">
        <v>0</v>
      </c>
      <c r="G2675">
        <v>38725.980000000003</v>
      </c>
      <c r="H2675" t="s">
        <v>24</v>
      </c>
      <c r="I2675" t="s">
        <v>9720</v>
      </c>
      <c r="J2675" t="s">
        <v>17</v>
      </c>
      <c r="K2675" t="s">
        <v>17</v>
      </c>
      <c r="L2675" t="s">
        <v>9721</v>
      </c>
      <c r="M2675" t="s">
        <v>18</v>
      </c>
      <c r="N2675">
        <v>0</v>
      </c>
    </row>
    <row r="2676" spans="1:14" x14ac:dyDescent="0.25">
      <c r="A2676" t="s">
        <v>86</v>
      </c>
      <c r="B2676" t="s">
        <v>89</v>
      </c>
      <c r="C2676">
        <v>257019.25</v>
      </c>
      <c r="D2676" t="s">
        <v>16</v>
      </c>
      <c r="E2676">
        <v>24889.22</v>
      </c>
      <c r="F2676">
        <v>0</v>
      </c>
      <c r="G2676">
        <v>281908.46999999997</v>
      </c>
      <c r="H2676" t="s">
        <v>16</v>
      </c>
      <c r="I2676" t="s">
        <v>9722</v>
      </c>
      <c r="J2676" t="s">
        <v>9723</v>
      </c>
      <c r="K2676" t="s">
        <v>17</v>
      </c>
      <c r="L2676" t="s">
        <v>9724</v>
      </c>
      <c r="M2676" t="s">
        <v>18</v>
      </c>
      <c r="N2676">
        <v>0</v>
      </c>
    </row>
    <row r="2677" spans="1:14" x14ac:dyDescent="0.25">
      <c r="A2677" t="s">
        <v>86</v>
      </c>
      <c r="B2677" t="s">
        <v>1511</v>
      </c>
      <c r="C2677">
        <v>920174.8</v>
      </c>
      <c r="D2677" t="s">
        <v>16</v>
      </c>
      <c r="E2677">
        <v>32633.53</v>
      </c>
      <c r="F2677">
        <v>10583</v>
      </c>
      <c r="G2677">
        <v>942225.33</v>
      </c>
      <c r="H2677" t="s">
        <v>16</v>
      </c>
      <c r="I2677" t="s">
        <v>9725</v>
      </c>
      <c r="J2677" t="s">
        <v>7636</v>
      </c>
      <c r="K2677" t="s">
        <v>7635</v>
      </c>
      <c r="L2677" t="s">
        <v>9726</v>
      </c>
      <c r="M2677" t="s">
        <v>18</v>
      </c>
      <c r="N2677">
        <v>0</v>
      </c>
    </row>
    <row r="2678" spans="1:14" x14ac:dyDescent="0.25">
      <c r="A2678" t="s">
        <v>86</v>
      </c>
      <c r="B2678" t="s">
        <v>1513</v>
      </c>
      <c r="C2678">
        <v>617639.1</v>
      </c>
      <c r="D2678" t="s">
        <v>16</v>
      </c>
      <c r="E2678">
        <v>38058.730000000003</v>
      </c>
      <c r="F2678">
        <v>38000</v>
      </c>
      <c r="G2678">
        <v>617697.82999999996</v>
      </c>
      <c r="H2678" t="s">
        <v>16</v>
      </c>
      <c r="I2678" t="s">
        <v>9727</v>
      </c>
      <c r="J2678" t="s">
        <v>7639</v>
      </c>
      <c r="K2678" t="s">
        <v>7637</v>
      </c>
      <c r="L2678" t="s">
        <v>9728</v>
      </c>
      <c r="M2678" t="s">
        <v>18</v>
      </c>
      <c r="N2678">
        <v>0</v>
      </c>
    </row>
    <row r="2679" spans="1:14" x14ac:dyDescent="0.25">
      <c r="A2679" t="s">
        <v>86</v>
      </c>
      <c r="B2679" t="s">
        <v>1516</v>
      </c>
      <c r="C2679">
        <v>20000</v>
      </c>
      <c r="D2679" t="s">
        <v>16</v>
      </c>
      <c r="E2679">
        <v>0</v>
      </c>
      <c r="F2679">
        <v>0</v>
      </c>
      <c r="G2679">
        <v>20000</v>
      </c>
      <c r="H2679" t="s">
        <v>16</v>
      </c>
      <c r="I2679" t="s">
        <v>7638</v>
      </c>
      <c r="J2679" t="s">
        <v>17</v>
      </c>
      <c r="K2679" t="s">
        <v>17</v>
      </c>
      <c r="L2679" t="s">
        <v>6559</v>
      </c>
      <c r="M2679" t="s">
        <v>18</v>
      </c>
      <c r="N2679">
        <v>0</v>
      </c>
    </row>
    <row r="2680" spans="1:14" x14ac:dyDescent="0.25">
      <c r="A2680" t="s">
        <v>86</v>
      </c>
      <c r="B2680" t="s">
        <v>1519</v>
      </c>
      <c r="C2680">
        <v>96497.21</v>
      </c>
      <c r="D2680" t="s">
        <v>16</v>
      </c>
      <c r="E2680">
        <v>0</v>
      </c>
      <c r="F2680">
        <v>0</v>
      </c>
      <c r="G2680">
        <v>96497.21</v>
      </c>
      <c r="H2680" t="s">
        <v>16</v>
      </c>
      <c r="I2680" t="s">
        <v>6558</v>
      </c>
      <c r="J2680" t="s">
        <v>17</v>
      </c>
      <c r="K2680" t="s">
        <v>17</v>
      </c>
      <c r="L2680" t="s">
        <v>7640</v>
      </c>
      <c r="M2680" t="s">
        <v>18</v>
      </c>
      <c r="N2680">
        <v>0</v>
      </c>
    </row>
    <row r="2681" spans="1:14" x14ac:dyDescent="0.25">
      <c r="A2681" t="s">
        <v>86</v>
      </c>
      <c r="B2681" t="s">
        <v>218</v>
      </c>
      <c r="C2681">
        <v>8319.66</v>
      </c>
      <c r="D2681" t="s">
        <v>16</v>
      </c>
      <c r="E2681">
        <v>1200.99</v>
      </c>
      <c r="F2681">
        <v>0</v>
      </c>
      <c r="G2681">
        <v>9520.65</v>
      </c>
      <c r="H2681" t="s">
        <v>16</v>
      </c>
      <c r="I2681" t="s">
        <v>7641</v>
      </c>
      <c r="J2681" t="s">
        <v>7642</v>
      </c>
      <c r="K2681" t="s">
        <v>17</v>
      </c>
      <c r="L2681" t="s">
        <v>7643</v>
      </c>
      <c r="M2681" t="s">
        <v>18</v>
      </c>
      <c r="N2681">
        <v>0</v>
      </c>
    </row>
    <row r="2682" spans="1:14" x14ac:dyDescent="0.25">
      <c r="A2682" t="s">
        <v>86</v>
      </c>
      <c r="B2682" t="s">
        <v>1521</v>
      </c>
      <c r="C2682">
        <v>6070.71</v>
      </c>
      <c r="D2682" t="s">
        <v>16</v>
      </c>
      <c r="E2682">
        <v>0</v>
      </c>
      <c r="F2682">
        <v>0</v>
      </c>
      <c r="G2682">
        <v>6070.71</v>
      </c>
      <c r="H2682" t="s">
        <v>16</v>
      </c>
      <c r="I2682" t="s">
        <v>9729</v>
      </c>
      <c r="J2682" t="s">
        <v>17</v>
      </c>
      <c r="K2682" t="s">
        <v>17</v>
      </c>
      <c r="L2682" t="s">
        <v>9730</v>
      </c>
      <c r="M2682" t="s">
        <v>18</v>
      </c>
      <c r="N2682">
        <v>0</v>
      </c>
    </row>
    <row r="2683" spans="1:14" x14ac:dyDescent="0.25">
      <c r="A2683" t="s">
        <v>86</v>
      </c>
      <c r="B2683" t="s">
        <v>1522</v>
      </c>
      <c r="C2683">
        <v>14257.09</v>
      </c>
      <c r="D2683" t="s">
        <v>16</v>
      </c>
      <c r="E2683">
        <v>5000</v>
      </c>
      <c r="F2683">
        <v>4500</v>
      </c>
      <c r="G2683">
        <v>14757.09</v>
      </c>
      <c r="H2683" t="s">
        <v>16</v>
      </c>
      <c r="I2683" t="s">
        <v>9731</v>
      </c>
      <c r="J2683" t="s">
        <v>7645</v>
      </c>
      <c r="K2683" t="s">
        <v>7644</v>
      </c>
      <c r="L2683" t="s">
        <v>9732</v>
      </c>
      <c r="M2683" t="s">
        <v>18</v>
      </c>
      <c r="N2683">
        <v>0</v>
      </c>
    </row>
    <row r="2684" spans="1:14" x14ac:dyDescent="0.25">
      <c r="A2684" t="s">
        <v>86</v>
      </c>
      <c r="B2684" t="s">
        <v>1523</v>
      </c>
      <c r="C2684">
        <v>105191.4</v>
      </c>
      <c r="D2684" t="s">
        <v>16</v>
      </c>
      <c r="E2684">
        <v>28800</v>
      </c>
      <c r="F2684">
        <v>27000</v>
      </c>
      <c r="G2684">
        <v>106991.4</v>
      </c>
      <c r="H2684" t="s">
        <v>16</v>
      </c>
      <c r="I2684" t="s">
        <v>9733</v>
      </c>
      <c r="J2684" t="s">
        <v>9734</v>
      </c>
      <c r="K2684" t="s">
        <v>9735</v>
      </c>
      <c r="L2684" t="s">
        <v>9736</v>
      </c>
      <c r="M2684" t="s">
        <v>18</v>
      </c>
      <c r="N2684">
        <v>0</v>
      </c>
    </row>
    <row r="2685" spans="1:14" x14ac:dyDescent="0.25">
      <c r="A2685" t="s">
        <v>86</v>
      </c>
      <c r="B2685" t="s">
        <v>1524</v>
      </c>
      <c r="C2685">
        <v>36146.35</v>
      </c>
      <c r="D2685" t="s">
        <v>24</v>
      </c>
      <c r="E2685">
        <v>0</v>
      </c>
      <c r="F2685">
        <v>0</v>
      </c>
      <c r="G2685">
        <v>36146.35</v>
      </c>
      <c r="H2685" t="s">
        <v>24</v>
      </c>
      <c r="I2685" t="s">
        <v>9737</v>
      </c>
      <c r="J2685" t="s">
        <v>17</v>
      </c>
      <c r="K2685" t="s">
        <v>17</v>
      </c>
      <c r="L2685" t="s">
        <v>9738</v>
      </c>
      <c r="M2685" t="s">
        <v>18</v>
      </c>
      <c r="N2685">
        <v>0</v>
      </c>
    </row>
    <row r="2686" spans="1:14" x14ac:dyDescent="0.25">
      <c r="A2686" t="s">
        <v>86</v>
      </c>
      <c r="B2686" t="s">
        <v>1526</v>
      </c>
      <c r="C2686">
        <v>569337.91</v>
      </c>
      <c r="D2686" t="s">
        <v>16</v>
      </c>
      <c r="E2686">
        <v>88295.65</v>
      </c>
      <c r="F2686">
        <v>42000</v>
      </c>
      <c r="G2686">
        <v>615633.56000000006</v>
      </c>
      <c r="H2686" t="s">
        <v>16</v>
      </c>
      <c r="I2686" t="s">
        <v>9739</v>
      </c>
      <c r="J2686" t="s">
        <v>7647</v>
      </c>
      <c r="K2686" t="s">
        <v>7646</v>
      </c>
      <c r="L2686" t="s">
        <v>9740</v>
      </c>
      <c r="M2686" t="s">
        <v>18</v>
      </c>
      <c r="N2686">
        <v>0</v>
      </c>
    </row>
    <row r="2687" spans="1:14" x14ac:dyDescent="0.25">
      <c r="A2687" t="s">
        <v>86</v>
      </c>
      <c r="B2687" t="s">
        <v>291</v>
      </c>
      <c r="C2687">
        <v>491.5</v>
      </c>
      <c r="D2687" t="s">
        <v>24</v>
      </c>
      <c r="E2687">
        <v>0</v>
      </c>
      <c r="F2687">
        <v>0</v>
      </c>
      <c r="G2687">
        <v>491.5</v>
      </c>
      <c r="H2687" t="s">
        <v>24</v>
      </c>
      <c r="I2687" t="s">
        <v>9741</v>
      </c>
      <c r="J2687" t="s">
        <v>17</v>
      </c>
      <c r="K2687" t="s">
        <v>17</v>
      </c>
      <c r="L2687" t="s">
        <v>9742</v>
      </c>
      <c r="M2687" t="s">
        <v>18</v>
      </c>
      <c r="N2687">
        <v>0</v>
      </c>
    </row>
    <row r="2688" spans="1:14" x14ac:dyDescent="0.25">
      <c r="A2688" t="s">
        <v>86</v>
      </c>
      <c r="B2688" t="s">
        <v>1527</v>
      </c>
      <c r="C2688">
        <v>63416.58</v>
      </c>
      <c r="D2688" t="s">
        <v>16</v>
      </c>
      <c r="E2688">
        <v>11799.51</v>
      </c>
      <c r="F2688">
        <v>8200</v>
      </c>
      <c r="G2688">
        <v>67016.09</v>
      </c>
      <c r="H2688" t="s">
        <v>16</v>
      </c>
      <c r="I2688" t="s">
        <v>9743</v>
      </c>
      <c r="J2688" t="s">
        <v>9744</v>
      </c>
      <c r="K2688" t="s">
        <v>9745</v>
      </c>
      <c r="L2688" t="s">
        <v>9746</v>
      </c>
      <c r="M2688" t="s">
        <v>18</v>
      </c>
      <c r="N2688">
        <v>0</v>
      </c>
    </row>
    <row r="2689" spans="1:14" x14ac:dyDescent="0.25">
      <c r="A2689" t="s">
        <v>86</v>
      </c>
      <c r="B2689" t="s">
        <v>1529</v>
      </c>
      <c r="C2689">
        <v>86086.82</v>
      </c>
      <c r="D2689" t="s">
        <v>16</v>
      </c>
      <c r="E2689">
        <v>68342.399999999994</v>
      </c>
      <c r="F2689">
        <v>500</v>
      </c>
      <c r="G2689">
        <v>153929.22</v>
      </c>
      <c r="H2689" t="s">
        <v>16</v>
      </c>
      <c r="I2689" t="s">
        <v>9747</v>
      </c>
      <c r="J2689" t="s">
        <v>7650</v>
      </c>
      <c r="K2689" t="s">
        <v>7648</v>
      </c>
      <c r="L2689" t="s">
        <v>9748</v>
      </c>
      <c r="M2689" t="s">
        <v>18</v>
      </c>
      <c r="N2689">
        <v>0</v>
      </c>
    </row>
    <row r="2690" spans="1:14" x14ac:dyDescent="0.25">
      <c r="A2690" t="s">
        <v>86</v>
      </c>
      <c r="B2690" t="s">
        <v>1530</v>
      </c>
      <c r="C2690">
        <v>11782.49</v>
      </c>
      <c r="D2690" t="s">
        <v>16</v>
      </c>
      <c r="E2690">
        <v>1981.03</v>
      </c>
      <c r="F2690">
        <v>1000</v>
      </c>
      <c r="G2690">
        <v>12763.52</v>
      </c>
      <c r="H2690" t="s">
        <v>16</v>
      </c>
      <c r="I2690" t="s">
        <v>7649</v>
      </c>
      <c r="J2690" t="s">
        <v>9749</v>
      </c>
      <c r="K2690" t="s">
        <v>7562</v>
      </c>
      <c r="L2690" t="s">
        <v>9750</v>
      </c>
      <c r="M2690" t="s">
        <v>18</v>
      </c>
      <c r="N2690">
        <v>0</v>
      </c>
    </row>
    <row r="2691" spans="1:14" x14ac:dyDescent="0.25">
      <c r="A2691" t="s">
        <v>86</v>
      </c>
      <c r="B2691" t="s">
        <v>2678</v>
      </c>
      <c r="C2691">
        <v>41.25</v>
      </c>
      <c r="D2691" t="s">
        <v>24</v>
      </c>
      <c r="E2691">
        <v>0</v>
      </c>
      <c r="F2691">
        <v>0</v>
      </c>
      <c r="G2691">
        <v>41.25</v>
      </c>
      <c r="H2691" t="s">
        <v>24</v>
      </c>
      <c r="I2691" t="s">
        <v>9751</v>
      </c>
      <c r="J2691" t="s">
        <v>17</v>
      </c>
      <c r="K2691" t="s">
        <v>17</v>
      </c>
      <c r="L2691" t="s">
        <v>9752</v>
      </c>
      <c r="M2691" t="s">
        <v>18</v>
      </c>
      <c r="N2691">
        <v>0</v>
      </c>
    </row>
    <row r="2692" spans="1:14" x14ac:dyDescent="0.25">
      <c r="A2692" t="s">
        <v>86</v>
      </c>
      <c r="B2692" t="s">
        <v>1531</v>
      </c>
      <c r="C2692">
        <v>19207.580000000002</v>
      </c>
      <c r="D2692" t="s">
        <v>16</v>
      </c>
      <c r="E2692">
        <v>2731.15</v>
      </c>
      <c r="F2692">
        <v>0</v>
      </c>
      <c r="G2692">
        <v>21938.73</v>
      </c>
      <c r="H2692" t="s">
        <v>16</v>
      </c>
      <c r="I2692" t="s">
        <v>9753</v>
      </c>
      <c r="J2692" t="s">
        <v>7651</v>
      </c>
      <c r="K2692" t="s">
        <v>17</v>
      </c>
      <c r="L2692" t="s">
        <v>9754</v>
      </c>
      <c r="M2692" t="s">
        <v>18</v>
      </c>
      <c r="N2692">
        <v>0</v>
      </c>
    </row>
    <row r="2693" spans="1:14" x14ac:dyDescent="0.25">
      <c r="A2693" t="s">
        <v>86</v>
      </c>
      <c r="B2693" t="s">
        <v>1534</v>
      </c>
      <c r="C2693">
        <v>66893.77</v>
      </c>
      <c r="D2693" t="s">
        <v>16</v>
      </c>
      <c r="E2693">
        <v>8628.35</v>
      </c>
      <c r="F2693">
        <v>0</v>
      </c>
      <c r="G2693">
        <v>75522.12</v>
      </c>
      <c r="H2693" t="s">
        <v>16</v>
      </c>
      <c r="I2693" t="s">
        <v>9755</v>
      </c>
      <c r="J2693" t="s">
        <v>7652</v>
      </c>
      <c r="K2693" t="s">
        <v>17</v>
      </c>
      <c r="L2693" t="s">
        <v>9756</v>
      </c>
      <c r="M2693" t="s">
        <v>18</v>
      </c>
      <c r="N2693">
        <v>0</v>
      </c>
    </row>
    <row r="2694" spans="1:14" x14ac:dyDescent="0.25">
      <c r="A2694" t="s">
        <v>86</v>
      </c>
      <c r="B2694" t="s">
        <v>1535</v>
      </c>
      <c r="C2694">
        <v>22174.42</v>
      </c>
      <c r="D2694" t="s">
        <v>16</v>
      </c>
      <c r="E2694">
        <v>2659.68</v>
      </c>
      <c r="F2694">
        <v>0</v>
      </c>
      <c r="G2694">
        <v>24834.1</v>
      </c>
      <c r="H2694" t="s">
        <v>16</v>
      </c>
      <c r="I2694" t="s">
        <v>7653</v>
      </c>
      <c r="J2694" t="s">
        <v>7655</v>
      </c>
      <c r="K2694" t="s">
        <v>17</v>
      </c>
      <c r="L2694" t="s">
        <v>7654</v>
      </c>
      <c r="M2694" t="s">
        <v>18</v>
      </c>
      <c r="N2694">
        <v>0</v>
      </c>
    </row>
    <row r="2695" spans="1:14" x14ac:dyDescent="0.25">
      <c r="A2695" t="s">
        <v>86</v>
      </c>
      <c r="B2695" t="s">
        <v>1536</v>
      </c>
      <c r="C2695">
        <v>5323.99</v>
      </c>
      <c r="D2695" t="s">
        <v>16</v>
      </c>
      <c r="E2695">
        <v>0</v>
      </c>
      <c r="F2695">
        <v>0</v>
      </c>
      <c r="G2695">
        <v>5323.99</v>
      </c>
      <c r="H2695" t="s">
        <v>16</v>
      </c>
      <c r="I2695" t="s">
        <v>9757</v>
      </c>
      <c r="J2695" t="s">
        <v>17</v>
      </c>
      <c r="K2695" t="s">
        <v>17</v>
      </c>
      <c r="L2695" t="s">
        <v>9758</v>
      </c>
      <c r="M2695" t="s">
        <v>18</v>
      </c>
      <c r="N2695">
        <v>0</v>
      </c>
    </row>
    <row r="2696" spans="1:14" x14ac:dyDescent="0.25">
      <c r="A2696" t="s">
        <v>86</v>
      </c>
      <c r="B2696" t="s">
        <v>6022</v>
      </c>
      <c r="C2696">
        <v>2176.09</v>
      </c>
      <c r="D2696" t="s">
        <v>24</v>
      </c>
      <c r="E2696">
        <v>8118.03</v>
      </c>
      <c r="F2696">
        <v>7000</v>
      </c>
      <c r="G2696">
        <v>1058.06</v>
      </c>
      <c r="H2696" t="s">
        <v>24</v>
      </c>
      <c r="I2696" t="s">
        <v>9759</v>
      </c>
      <c r="J2696" t="s">
        <v>6560</v>
      </c>
      <c r="K2696" t="s">
        <v>5684</v>
      </c>
      <c r="L2696" t="s">
        <v>9760</v>
      </c>
      <c r="M2696" t="s">
        <v>18</v>
      </c>
      <c r="N2696">
        <v>0</v>
      </c>
    </row>
    <row r="2697" spans="1:14" x14ac:dyDescent="0.25">
      <c r="A2697" t="s">
        <v>86</v>
      </c>
      <c r="B2697" t="s">
        <v>6023</v>
      </c>
      <c r="C2697">
        <v>7342.93</v>
      </c>
      <c r="D2697" t="s">
        <v>24</v>
      </c>
      <c r="E2697">
        <v>1409.91</v>
      </c>
      <c r="F2697">
        <v>500</v>
      </c>
      <c r="G2697">
        <v>6433.02</v>
      </c>
      <c r="H2697" t="s">
        <v>24</v>
      </c>
      <c r="I2697" t="s">
        <v>9761</v>
      </c>
      <c r="J2697" t="s">
        <v>6561</v>
      </c>
      <c r="K2697" t="s">
        <v>6562</v>
      </c>
      <c r="L2697" t="s">
        <v>9762</v>
      </c>
      <c r="M2697" t="s">
        <v>18</v>
      </c>
      <c r="N2697">
        <v>0</v>
      </c>
    </row>
    <row r="2698" spans="1:14" x14ac:dyDescent="0.25">
      <c r="A2698" t="s">
        <v>86</v>
      </c>
      <c r="B2698" t="s">
        <v>1537</v>
      </c>
      <c r="C2698">
        <v>23859.07</v>
      </c>
      <c r="D2698" t="s">
        <v>16</v>
      </c>
      <c r="E2698">
        <v>2740.91</v>
      </c>
      <c r="F2698">
        <v>0</v>
      </c>
      <c r="G2698">
        <v>26599.98</v>
      </c>
      <c r="H2698" t="s">
        <v>16</v>
      </c>
      <c r="I2698" t="s">
        <v>6563</v>
      </c>
      <c r="J2698" t="s">
        <v>6565</v>
      </c>
      <c r="K2698" t="s">
        <v>17</v>
      </c>
      <c r="L2698" t="s">
        <v>6564</v>
      </c>
      <c r="M2698" t="s">
        <v>18</v>
      </c>
      <c r="N2698">
        <v>0</v>
      </c>
    </row>
    <row r="2699" spans="1:14" x14ac:dyDescent="0.25">
      <c r="A2699" t="s">
        <v>86</v>
      </c>
      <c r="B2699" t="s">
        <v>1538</v>
      </c>
      <c r="C2699">
        <v>90760.71</v>
      </c>
      <c r="D2699" t="s">
        <v>16</v>
      </c>
      <c r="E2699">
        <v>16538.990000000002</v>
      </c>
      <c r="F2699">
        <v>3000</v>
      </c>
      <c r="G2699">
        <v>104299.7</v>
      </c>
      <c r="H2699" t="s">
        <v>16</v>
      </c>
      <c r="I2699" t="s">
        <v>9763</v>
      </c>
      <c r="J2699" t="s">
        <v>6566</v>
      </c>
      <c r="K2699" t="s">
        <v>7656</v>
      </c>
      <c r="L2699" t="s">
        <v>9764</v>
      </c>
      <c r="M2699" t="s">
        <v>18</v>
      </c>
      <c r="N2699">
        <v>0</v>
      </c>
    </row>
    <row r="2700" spans="1:14" x14ac:dyDescent="0.25">
      <c r="A2700" t="s">
        <v>86</v>
      </c>
      <c r="B2700" t="s">
        <v>2686</v>
      </c>
      <c r="C2700">
        <v>4306.8500000000004</v>
      </c>
      <c r="D2700" t="s">
        <v>24</v>
      </c>
      <c r="E2700">
        <v>234.56</v>
      </c>
      <c r="F2700">
        <v>0</v>
      </c>
      <c r="G2700">
        <v>4072.29</v>
      </c>
      <c r="H2700" t="s">
        <v>24</v>
      </c>
      <c r="I2700" t="s">
        <v>9765</v>
      </c>
      <c r="J2700" t="s">
        <v>7657</v>
      </c>
      <c r="K2700" t="s">
        <v>17</v>
      </c>
      <c r="L2700" t="s">
        <v>9766</v>
      </c>
      <c r="M2700" t="s">
        <v>18</v>
      </c>
      <c r="N2700">
        <v>0</v>
      </c>
    </row>
    <row r="2701" spans="1:14" x14ac:dyDescent="0.25">
      <c r="A2701" t="s">
        <v>86</v>
      </c>
      <c r="B2701" t="s">
        <v>1540</v>
      </c>
      <c r="C2701">
        <v>6042.26</v>
      </c>
      <c r="D2701" t="s">
        <v>16</v>
      </c>
      <c r="E2701">
        <v>587.57000000000005</v>
      </c>
      <c r="F2701">
        <v>0</v>
      </c>
      <c r="G2701">
        <v>6629.83</v>
      </c>
      <c r="H2701" t="s">
        <v>16</v>
      </c>
      <c r="I2701" t="s">
        <v>6568</v>
      </c>
      <c r="J2701" t="s">
        <v>7658</v>
      </c>
      <c r="K2701" t="s">
        <v>17</v>
      </c>
      <c r="L2701" t="s">
        <v>6567</v>
      </c>
      <c r="M2701" t="s">
        <v>18</v>
      </c>
      <c r="N2701">
        <v>0</v>
      </c>
    </row>
    <row r="2702" spans="1:14" x14ac:dyDescent="0.25">
      <c r="A2702" t="s">
        <v>86</v>
      </c>
      <c r="B2702" t="s">
        <v>5764</v>
      </c>
      <c r="C2702">
        <v>5000</v>
      </c>
      <c r="D2702" t="s">
        <v>24</v>
      </c>
      <c r="E2702">
        <v>0</v>
      </c>
      <c r="F2702">
        <v>0</v>
      </c>
      <c r="G2702">
        <v>5000</v>
      </c>
      <c r="H2702" t="s">
        <v>24</v>
      </c>
      <c r="I2702" t="s">
        <v>7660</v>
      </c>
      <c r="J2702" t="s">
        <v>17</v>
      </c>
      <c r="K2702" t="s">
        <v>17</v>
      </c>
      <c r="L2702" t="s">
        <v>7659</v>
      </c>
      <c r="M2702" t="s">
        <v>18</v>
      </c>
      <c r="N2702">
        <v>0</v>
      </c>
    </row>
    <row r="2703" spans="1:14" x14ac:dyDescent="0.25">
      <c r="A2703" t="s">
        <v>86</v>
      </c>
      <c r="B2703" t="s">
        <v>1542</v>
      </c>
      <c r="C2703">
        <v>37548.51</v>
      </c>
      <c r="D2703" t="s">
        <v>16</v>
      </c>
      <c r="E2703">
        <v>9669.0400000000009</v>
      </c>
      <c r="F2703">
        <v>1000</v>
      </c>
      <c r="G2703">
        <v>46217.55</v>
      </c>
      <c r="H2703" t="s">
        <v>16</v>
      </c>
      <c r="I2703" t="s">
        <v>9767</v>
      </c>
      <c r="J2703" t="s">
        <v>7662</v>
      </c>
      <c r="K2703" t="s">
        <v>7661</v>
      </c>
      <c r="L2703" t="s">
        <v>9768</v>
      </c>
      <c r="M2703" t="s">
        <v>18</v>
      </c>
      <c r="N2703">
        <v>0</v>
      </c>
    </row>
    <row r="2704" spans="1:14" x14ac:dyDescent="0.25">
      <c r="A2704" t="s">
        <v>86</v>
      </c>
      <c r="B2704" t="s">
        <v>1543</v>
      </c>
      <c r="C2704">
        <v>6579.43</v>
      </c>
      <c r="D2704" t="s">
        <v>16</v>
      </c>
      <c r="E2704">
        <v>965.17</v>
      </c>
      <c r="F2704">
        <v>0</v>
      </c>
      <c r="G2704">
        <v>7544.6</v>
      </c>
      <c r="H2704" t="s">
        <v>16</v>
      </c>
      <c r="I2704" t="s">
        <v>9769</v>
      </c>
      <c r="J2704" t="s">
        <v>6569</v>
      </c>
      <c r="K2704" t="s">
        <v>17</v>
      </c>
      <c r="L2704" t="s">
        <v>9770</v>
      </c>
      <c r="M2704" t="s">
        <v>18</v>
      </c>
      <c r="N2704">
        <v>0</v>
      </c>
    </row>
    <row r="2705" spans="1:14" x14ac:dyDescent="0.25">
      <c r="A2705" t="s">
        <v>86</v>
      </c>
      <c r="B2705" t="s">
        <v>1544</v>
      </c>
      <c r="C2705">
        <v>287.76</v>
      </c>
      <c r="D2705" t="s">
        <v>16</v>
      </c>
      <c r="E2705">
        <v>0</v>
      </c>
      <c r="F2705">
        <v>0</v>
      </c>
      <c r="G2705">
        <v>287.76</v>
      </c>
      <c r="H2705" t="s">
        <v>16</v>
      </c>
      <c r="I2705" t="s">
        <v>7664</v>
      </c>
      <c r="J2705" t="s">
        <v>17</v>
      </c>
      <c r="K2705" t="s">
        <v>17</v>
      </c>
      <c r="L2705" t="s">
        <v>9771</v>
      </c>
      <c r="M2705" t="s">
        <v>18</v>
      </c>
      <c r="N2705">
        <v>0</v>
      </c>
    </row>
    <row r="2706" spans="1:14" x14ac:dyDescent="0.25">
      <c r="A2706" t="s">
        <v>86</v>
      </c>
      <c r="B2706" t="s">
        <v>1545</v>
      </c>
      <c r="C2706">
        <v>1000</v>
      </c>
      <c r="D2706" t="s">
        <v>24</v>
      </c>
      <c r="E2706">
        <v>0</v>
      </c>
      <c r="F2706">
        <v>0</v>
      </c>
      <c r="G2706">
        <v>1000</v>
      </c>
      <c r="H2706" t="s">
        <v>24</v>
      </c>
      <c r="I2706" t="s">
        <v>9772</v>
      </c>
      <c r="J2706" t="s">
        <v>17</v>
      </c>
      <c r="K2706" t="s">
        <v>17</v>
      </c>
      <c r="L2706" t="s">
        <v>7663</v>
      </c>
      <c r="M2706" t="s">
        <v>18</v>
      </c>
      <c r="N2706">
        <v>0</v>
      </c>
    </row>
    <row r="2707" spans="1:14" x14ac:dyDescent="0.25">
      <c r="A2707" t="s">
        <v>86</v>
      </c>
      <c r="B2707" t="s">
        <v>1546</v>
      </c>
      <c r="C2707">
        <v>5000</v>
      </c>
      <c r="D2707" t="s">
        <v>24</v>
      </c>
      <c r="E2707">
        <v>8.83</v>
      </c>
      <c r="F2707">
        <v>0</v>
      </c>
      <c r="G2707">
        <v>4991.17</v>
      </c>
      <c r="H2707" t="s">
        <v>24</v>
      </c>
      <c r="I2707" t="s">
        <v>9773</v>
      </c>
      <c r="J2707" t="s">
        <v>7665</v>
      </c>
      <c r="K2707" t="s">
        <v>17</v>
      </c>
      <c r="L2707" t="s">
        <v>9774</v>
      </c>
      <c r="M2707" t="s">
        <v>18</v>
      </c>
      <c r="N2707">
        <v>0</v>
      </c>
    </row>
    <row r="2708" spans="1:14" x14ac:dyDescent="0.25">
      <c r="A2708" t="s">
        <v>86</v>
      </c>
      <c r="B2708" t="s">
        <v>1548</v>
      </c>
      <c r="C2708">
        <v>133.52000000000001</v>
      </c>
      <c r="D2708" t="s">
        <v>16</v>
      </c>
      <c r="E2708">
        <v>0</v>
      </c>
      <c r="F2708">
        <v>0</v>
      </c>
      <c r="G2708">
        <v>133.52000000000001</v>
      </c>
      <c r="H2708" t="s">
        <v>16</v>
      </c>
      <c r="I2708" t="s">
        <v>7666</v>
      </c>
      <c r="J2708" t="s">
        <v>17</v>
      </c>
      <c r="K2708" t="s">
        <v>17</v>
      </c>
      <c r="L2708" t="s">
        <v>7667</v>
      </c>
      <c r="M2708" t="s">
        <v>18</v>
      </c>
      <c r="N2708">
        <v>0</v>
      </c>
    </row>
    <row r="2709" spans="1:14" x14ac:dyDescent="0.25">
      <c r="A2709" t="s">
        <v>86</v>
      </c>
      <c r="B2709" t="s">
        <v>1550</v>
      </c>
      <c r="C2709">
        <v>100.33</v>
      </c>
      <c r="D2709" t="s">
        <v>16</v>
      </c>
      <c r="E2709">
        <v>0</v>
      </c>
      <c r="F2709">
        <v>0</v>
      </c>
      <c r="G2709">
        <v>100.33</v>
      </c>
      <c r="H2709" t="s">
        <v>16</v>
      </c>
      <c r="I2709" t="s">
        <v>7668</v>
      </c>
      <c r="J2709" t="s">
        <v>17</v>
      </c>
      <c r="K2709" t="s">
        <v>17</v>
      </c>
      <c r="L2709" t="s">
        <v>6570</v>
      </c>
      <c r="M2709" t="s">
        <v>18</v>
      </c>
      <c r="N2709">
        <v>0</v>
      </c>
    </row>
    <row r="2710" spans="1:14" x14ac:dyDescent="0.25">
      <c r="A2710" t="s">
        <v>86</v>
      </c>
      <c r="B2710" t="s">
        <v>63</v>
      </c>
      <c r="C2710">
        <v>418.15</v>
      </c>
      <c r="D2710" t="s">
        <v>16</v>
      </c>
      <c r="E2710">
        <v>4998.24</v>
      </c>
      <c r="F2710">
        <v>4900</v>
      </c>
      <c r="G2710">
        <v>516.39</v>
      </c>
      <c r="H2710" t="s">
        <v>16</v>
      </c>
      <c r="I2710" t="s">
        <v>7669</v>
      </c>
      <c r="J2710" t="s">
        <v>5685</v>
      </c>
      <c r="K2710" t="s">
        <v>7670</v>
      </c>
      <c r="L2710" t="s">
        <v>9775</v>
      </c>
      <c r="M2710" t="s">
        <v>18</v>
      </c>
      <c r="N2710">
        <v>0</v>
      </c>
    </row>
    <row r="2711" spans="1:14" x14ac:dyDescent="0.25">
      <c r="A2711" t="s">
        <v>86</v>
      </c>
      <c r="B2711" t="s">
        <v>168</v>
      </c>
      <c r="C2711">
        <v>145.37</v>
      </c>
      <c r="D2711" t="s">
        <v>16</v>
      </c>
      <c r="E2711">
        <v>7931.84</v>
      </c>
      <c r="F2711">
        <v>7700</v>
      </c>
      <c r="G2711">
        <v>377.21</v>
      </c>
      <c r="H2711" t="s">
        <v>16</v>
      </c>
      <c r="I2711" t="s">
        <v>9776</v>
      </c>
      <c r="J2711" t="s">
        <v>7671</v>
      </c>
      <c r="K2711" t="s">
        <v>5686</v>
      </c>
      <c r="L2711" t="s">
        <v>9777</v>
      </c>
      <c r="M2711" t="s">
        <v>18</v>
      </c>
      <c r="N2711">
        <v>0</v>
      </c>
    </row>
    <row r="2712" spans="1:14" x14ac:dyDescent="0.25">
      <c r="A2712" t="s">
        <v>86</v>
      </c>
      <c r="B2712" t="s">
        <v>1552</v>
      </c>
      <c r="C2712">
        <v>7954.84</v>
      </c>
      <c r="D2712" t="s">
        <v>16</v>
      </c>
      <c r="E2712">
        <v>1095.77</v>
      </c>
      <c r="F2712">
        <v>100</v>
      </c>
      <c r="G2712">
        <v>8950.61</v>
      </c>
      <c r="H2712" t="s">
        <v>16</v>
      </c>
      <c r="I2712" t="s">
        <v>7672</v>
      </c>
      <c r="J2712" t="s">
        <v>6572</v>
      </c>
      <c r="K2712" t="s">
        <v>6571</v>
      </c>
      <c r="L2712" t="s">
        <v>9778</v>
      </c>
      <c r="M2712" t="s">
        <v>18</v>
      </c>
      <c r="N2712">
        <v>0</v>
      </c>
    </row>
    <row r="2713" spans="1:14" x14ac:dyDescent="0.25">
      <c r="A2713" t="s">
        <v>86</v>
      </c>
      <c r="B2713" t="s">
        <v>5984</v>
      </c>
      <c r="C2713">
        <v>467.13</v>
      </c>
      <c r="D2713" t="s">
        <v>16</v>
      </c>
      <c r="E2713">
        <v>0</v>
      </c>
      <c r="F2713">
        <v>0</v>
      </c>
      <c r="G2713">
        <v>467.13</v>
      </c>
      <c r="H2713" t="s">
        <v>16</v>
      </c>
      <c r="I2713" t="s">
        <v>9779</v>
      </c>
      <c r="J2713" t="s">
        <v>17</v>
      </c>
      <c r="K2713" t="s">
        <v>17</v>
      </c>
      <c r="L2713" t="s">
        <v>9780</v>
      </c>
      <c r="M2713" t="s">
        <v>18</v>
      </c>
      <c r="N2713">
        <v>0</v>
      </c>
    </row>
    <row r="2714" spans="1:14" x14ac:dyDescent="0.25">
      <c r="A2714" t="s">
        <v>86</v>
      </c>
      <c r="B2714" t="s">
        <v>5985</v>
      </c>
      <c r="C2714">
        <v>66.19</v>
      </c>
      <c r="D2714" t="s">
        <v>24</v>
      </c>
      <c r="E2714">
        <v>0</v>
      </c>
      <c r="F2714">
        <v>0</v>
      </c>
      <c r="G2714">
        <v>66.19</v>
      </c>
      <c r="H2714" t="s">
        <v>24</v>
      </c>
      <c r="I2714" t="s">
        <v>9781</v>
      </c>
      <c r="J2714" t="s">
        <v>17</v>
      </c>
      <c r="K2714" t="s">
        <v>17</v>
      </c>
      <c r="L2714" t="s">
        <v>9782</v>
      </c>
      <c r="M2714" t="s">
        <v>18</v>
      </c>
      <c r="N2714">
        <v>0</v>
      </c>
    </row>
    <row r="2715" spans="1:14" x14ac:dyDescent="0.25">
      <c r="A2715" t="s">
        <v>86</v>
      </c>
      <c r="B2715" t="s">
        <v>6024</v>
      </c>
      <c r="C2715">
        <v>4544.45</v>
      </c>
      <c r="D2715" t="s">
        <v>24</v>
      </c>
      <c r="E2715">
        <v>0</v>
      </c>
      <c r="F2715">
        <v>0</v>
      </c>
      <c r="G2715">
        <v>4544.45</v>
      </c>
      <c r="H2715" t="s">
        <v>24</v>
      </c>
      <c r="I2715" t="s">
        <v>9783</v>
      </c>
      <c r="J2715" t="s">
        <v>17</v>
      </c>
      <c r="K2715" t="s">
        <v>17</v>
      </c>
      <c r="L2715" t="s">
        <v>9784</v>
      </c>
      <c r="M2715" t="s">
        <v>18</v>
      </c>
      <c r="N2715">
        <v>0</v>
      </c>
    </row>
    <row r="2716" spans="1:14" x14ac:dyDescent="0.25">
      <c r="A2716" t="s">
        <v>86</v>
      </c>
      <c r="B2716" t="s">
        <v>1560</v>
      </c>
      <c r="C2716">
        <v>88990.84</v>
      </c>
      <c r="D2716" t="s">
        <v>16</v>
      </c>
      <c r="E2716">
        <v>19103.57</v>
      </c>
      <c r="F2716">
        <v>7000</v>
      </c>
      <c r="G2716">
        <v>101094.41</v>
      </c>
      <c r="H2716" t="s">
        <v>16</v>
      </c>
      <c r="I2716" t="s">
        <v>9785</v>
      </c>
      <c r="J2716" t="s">
        <v>6573</v>
      </c>
      <c r="K2716" t="s">
        <v>7673</v>
      </c>
      <c r="L2716" t="s">
        <v>9786</v>
      </c>
      <c r="M2716" t="s">
        <v>18</v>
      </c>
      <c r="N2716">
        <v>0</v>
      </c>
    </row>
    <row r="2717" spans="1:14" x14ac:dyDescent="0.25">
      <c r="A2717" t="s">
        <v>86</v>
      </c>
      <c r="B2717" t="s">
        <v>1563</v>
      </c>
      <c r="C2717">
        <v>210.35</v>
      </c>
      <c r="D2717" t="s">
        <v>16</v>
      </c>
      <c r="E2717">
        <v>0</v>
      </c>
      <c r="F2717">
        <v>0</v>
      </c>
      <c r="G2717">
        <v>210.35</v>
      </c>
      <c r="H2717" t="s">
        <v>16</v>
      </c>
      <c r="I2717" t="s">
        <v>7674</v>
      </c>
      <c r="J2717" t="s">
        <v>17</v>
      </c>
      <c r="K2717" t="s">
        <v>17</v>
      </c>
      <c r="L2717" t="s">
        <v>7676</v>
      </c>
      <c r="M2717" t="s">
        <v>18</v>
      </c>
      <c r="N2717">
        <v>0</v>
      </c>
    </row>
    <row r="2718" spans="1:14" x14ac:dyDescent="0.25">
      <c r="A2718" t="s">
        <v>86</v>
      </c>
      <c r="B2718" t="s">
        <v>69</v>
      </c>
      <c r="C2718">
        <v>199852.56</v>
      </c>
      <c r="D2718" t="s">
        <v>16</v>
      </c>
      <c r="E2718">
        <v>4500</v>
      </c>
      <c r="F2718">
        <v>5600</v>
      </c>
      <c r="G2718">
        <v>198752.56</v>
      </c>
      <c r="H2718" t="s">
        <v>16</v>
      </c>
      <c r="I2718" t="s">
        <v>7675</v>
      </c>
      <c r="J2718" t="s">
        <v>7678</v>
      </c>
      <c r="K2718" t="s">
        <v>7679</v>
      </c>
      <c r="L2718" t="s">
        <v>7677</v>
      </c>
      <c r="M2718" t="s">
        <v>18</v>
      </c>
      <c r="N2718">
        <v>0</v>
      </c>
    </row>
    <row r="2719" spans="1:14" x14ac:dyDescent="0.25">
      <c r="A2719" t="s">
        <v>86</v>
      </c>
      <c r="B2719" t="s">
        <v>1574</v>
      </c>
      <c r="C2719">
        <v>422.6</v>
      </c>
      <c r="D2719" t="s">
        <v>16</v>
      </c>
      <c r="E2719">
        <v>0</v>
      </c>
      <c r="F2719">
        <v>0</v>
      </c>
      <c r="G2719">
        <v>422.6</v>
      </c>
      <c r="H2719" t="s">
        <v>16</v>
      </c>
      <c r="I2719" t="s">
        <v>9787</v>
      </c>
      <c r="J2719" t="s">
        <v>17</v>
      </c>
      <c r="K2719" t="s">
        <v>17</v>
      </c>
      <c r="L2719" t="s">
        <v>9788</v>
      </c>
      <c r="M2719" t="s">
        <v>18</v>
      </c>
      <c r="N2719">
        <v>0</v>
      </c>
    </row>
    <row r="2720" spans="1:14" x14ac:dyDescent="0.25">
      <c r="A2720" t="s">
        <v>86</v>
      </c>
      <c r="B2720" t="s">
        <v>1577</v>
      </c>
      <c r="C2720">
        <v>913.42</v>
      </c>
      <c r="D2720" t="s">
        <v>16</v>
      </c>
      <c r="E2720">
        <v>0</v>
      </c>
      <c r="F2720">
        <v>0</v>
      </c>
      <c r="G2720">
        <v>913.42</v>
      </c>
      <c r="H2720" t="s">
        <v>16</v>
      </c>
      <c r="I2720" t="s">
        <v>9789</v>
      </c>
      <c r="J2720" t="s">
        <v>17</v>
      </c>
      <c r="K2720" t="s">
        <v>17</v>
      </c>
      <c r="L2720" t="s">
        <v>9790</v>
      </c>
      <c r="M2720" t="s">
        <v>18</v>
      </c>
      <c r="N2720">
        <v>0</v>
      </c>
    </row>
    <row r="2721" spans="1:14" x14ac:dyDescent="0.25">
      <c r="A2721" t="s">
        <v>86</v>
      </c>
      <c r="B2721" t="s">
        <v>1583</v>
      </c>
      <c r="C2721">
        <v>1000</v>
      </c>
      <c r="D2721" t="s">
        <v>24</v>
      </c>
      <c r="E2721">
        <v>0</v>
      </c>
      <c r="F2721">
        <v>0</v>
      </c>
      <c r="G2721">
        <v>1000</v>
      </c>
      <c r="H2721" t="s">
        <v>24</v>
      </c>
      <c r="I2721" t="s">
        <v>7680</v>
      </c>
      <c r="J2721" t="s">
        <v>17</v>
      </c>
      <c r="K2721" t="s">
        <v>17</v>
      </c>
      <c r="L2721" t="s">
        <v>7681</v>
      </c>
      <c r="M2721" t="s">
        <v>18</v>
      </c>
      <c r="N2721">
        <v>0</v>
      </c>
    </row>
    <row r="2722" spans="1:14" x14ac:dyDescent="0.25">
      <c r="A2722" t="s">
        <v>86</v>
      </c>
      <c r="B2722" t="s">
        <v>1586</v>
      </c>
      <c r="C2722">
        <v>673.87</v>
      </c>
      <c r="D2722" t="s">
        <v>16</v>
      </c>
      <c r="E2722">
        <v>0</v>
      </c>
      <c r="F2722">
        <v>0</v>
      </c>
      <c r="G2722">
        <v>673.87</v>
      </c>
      <c r="H2722" t="s">
        <v>16</v>
      </c>
      <c r="I2722" t="s">
        <v>9791</v>
      </c>
      <c r="J2722" t="s">
        <v>17</v>
      </c>
      <c r="K2722" t="s">
        <v>17</v>
      </c>
      <c r="L2722" t="s">
        <v>9792</v>
      </c>
      <c r="M2722" t="s">
        <v>18</v>
      </c>
      <c r="N2722">
        <v>0</v>
      </c>
    </row>
    <row r="2723" spans="1:14" x14ac:dyDescent="0.25">
      <c r="A2723" t="s">
        <v>86</v>
      </c>
      <c r="B2723" t="s">
        <v>1590</v>
      </c>
      <c r="C2723">
        <v>937.45</v>
      </c>
      <c r="D2723" t="s">
        <v>16</v>
      </c>
      <c r="E2723">
        <v>0</v>
      </c>
      <c r="F2723">
        <v>0</v>
      </c>
      <c r="G2723">
        <v>937.45</v>
      </c>
      <c r="H2723" t="s">
        <v>16</v>
      </c>
      <c r="I2723" t="s">
        <v>9793</v>
      </c>
      <c r="J2723" t="s">
        <v>17</v>
      </c>
      <c r="K2723" t="s">
        <v>17</v>
      </c>
      <c r="L2723" t="s">
        <v>9794</v>
      </c>
      <c r="M2723" t="s">
        <v>18</v>
      </c>
      <c r="N2723">
        <v>0</v>
      </c>
    </row>
    <row r="2724" spans="1:14" x14ac:dyDescent="0.25">
      <c r="A2724" t="s">
        <v>86</v>
      </c>
      <c r="B2724" t="s">
        <v>1601</v>
      </c>
      <c r="C2724">
        <v>1687.32</v>
      </c>
      <c r="D2724" t="s">
        <v>16</v>
      </c>
      <c r="E2724">
        <v>0</v>
      </c>
      <c r="F2724">
        <v>0</v>
      </c>
      <c r="G2724">
        <v>1687.32</v>
      </c>
      <c r="H2724" t="s">
        <v>16</v>
      </c>
      <c r="I2724" t="s">
        <v>9795</v>
      </c>
      <c r="J2724" t="s">
        <v>17</v>
      </c>
      <c r="K2724" t="s">
        <v>17</v>
      </c>
      <c r="L2724" t="s">
        <v>9796</v>
      </c>
      <c r="M2724" t="s">
        <v>18</v>
      </c>
      <c r="N2724">
        <v>0</v>
      </c>
    </row>
    <row r="2725" spans="1:14" x14ac:dyDescent="0.25">
      <c r="A2725" t="s">
        <v>86</v>
      </c>
      <c r="B2725" t="s">
        <v>5986</v>
      </c>
      <c r="C2725">
        <v>442.12</v>
      </c>
      <c r="D2725" t="s">
        <v>24</v>
      </c>
      <c r="E2725">
        <v>0</v>
      </c>
      <c r="F2725">
        <v>0</v>
      </c>
      <c r="G2725">
        <v>442.12</v>
      </c>
      <c r="H2725" t="s">
        <v>24</v>
      </c>
      <c r="I2725" t="s">
        <v>9797</v>
      </c>
      <c r="J2725" t="s">
        <v>17</v>
      </c>
      <c r="K2725" t="s">
        <v>17</v>
      </c>
      <c r="L2725" t="s">
        <v>9798</v>
      </c>
      <c r="M2725" t="s">
        <v>18</v>
      </c>
      <c r="N2725">
        <v>0</v>
      </c>
    </row>
    <row r="2726" spans="1:14" x14ac:dyDescent="0.25">
      <c r="A2726" t="s">
        <v>86</v>
      </c>
      <c r="B2726" t="s">
        <v>5773</v>
      </c>
      <c r="C2726">
        <v>934.93</v>
      </c>
      <c r="D2726" t="s">
        <v>16</v>
      </c>
      <c r="E2726">
        <v>0</v>
      </c>
      <c r="F2726">
        <v>0</v>
      </c>
      <c r="G2726">
        <v>934.93</v>
      </c>
      <c r="H2726" t="s">
        <v>16</v>
      </c>
      <c r="I2726" t="s">
        <v>9799</v>
      </c>
      <c r="J2726" t="s">
        <v>17</v>
      </c>
      <c r="K2726" t="s">
        <v>17</v>
      </c>
      <c r="L2726" t="s">
        <v>9800</v>
      </c>
      <c r="M2726" t="s">
        <v>18</v>
      </c>
      <c r="N2726">
        <v>0</v>
      </c>
    </row>
    <row r="2727" spans="1:14" x14ac:dyDescent="0.25">
      <c r="A2727" t="s">
        <v>86</v>
      </c>
      <c r="B2727" t="s">
        <v>1611</v>
      </c>
      <c r="C2727">
        <v>951.64</v>
      </c>
      <c r="D2727" t="s">
        <v>16</v>
      </c>
      <c r="E2727">
        <v>0</v>
      </c>
      <c r="F2727">
        <v>0</v>
      </c>
      <c r="G2727">
        <v>951.64</v>
      </c>
      <c r="H2727" t="s">
        <v>16</v>
      </c>
      <c r="I2727" t="s">
        <v>9801</v>
      </c>
      <c r="J2727" t="s">
        <v>17</v>
      </c>
      <c r="K2727" t="s">
        <v>17</v>
      </c>
      <c r="L2727" t="s">
        <v>9802</v>
      </c>
      <c r="M2727" t="s">
        <v>18</v>
      </c>
      <c r="N2727">
        <v>0</v>
      </c>
    </row>
    <row r="2728" spans="1:14" x14ac:dyDescent="0.25">
      <c r="A2728" t="s">
        <v>86</v>
      </c>
      <c r="B2728" t="s">
        <v>1614</v>
      </c>
      <c r="C2728">
        <v>387.16</v>
      </c>
      <c r="D2728" t="s">
        <v>16</v>
      </c>
      <c r="E2728">
        <v>0</v>
      </c>
      <c r="F2728">
        <v>0</v>
      </c>
      <c r="G2728">
        <v>387.16</v>
      </c>
      <c r="H2728" t="s">
        <v>16</v>
      </c>
      <c r="I2728" t="s">
        <v>9803</v>
      </c>
      <c r="J2728" t="s">
        <v>17</v>
      </c>
      <c r="K2728" t="s">
        <v>17</v>
      </c>
      <c r="L2728" t="s">
        <v>9804</v>
      </c>
      <c r="M2728" t="s">
        <v>18</v>
      </c>
      <c r="N2728">
        <v>0</v>
      </c>
    </row>
    <row r="2729" spans="1:14" x14ac:dyDescent="0.25">
      <c r="A2729" t="s">
        <v>86</v>
      </c>
      <c r="B2729" t="s">
        <v>1617</v>
      </c>
      <c r="C2729">
        <v>80.349999999999994</v>
      </c>
      <c r="D2729" t="s">
        <v>24</v>
      </c>
      <c r="E2729">
        <v>0</v>
      </c>
      <c r="F2729">
        <v>0</v>
      </c>
      <c r="G2729">
        <v>80.349999999999994</v>
      </c>
      <c r="H2729" t="s">
        <v>24</v>
      </c>
      <c r="I2729" t="s">
        <v>9805</v>
      </c>
      <c r="J2729" t="s">
        <v>17</v>
      </c>
      <c r="K2729" t="s">
        <v>17</v>
      </c>
      <c r="L2729" t="s">
        <v>9806</v>
      </c>
      <c r="M2729" t="s">
        <v>18</v>
      </c>
      <c r="N2729">
        <v>0</v>
      </c>
    </row>
    <row r="2730" spans="1:14" x14ac:dyDescent="0.25">
      <c r="A2730" t="s">
        <v>86</v>
      </c>
      <c r="B2730" t="s">
        <v>1623</v>
      </c>
      <c r="C2730">
        <v>127.86</v>
      </c>
      <c r="D2730" t="s">
        <v>16</v>
      </c>
      <c r="E2730">
        <v>0</v>
      </c>
      <c r="F2730">
        <v>0</v>
      </c>
      <c r="G2730">
        <v>127.86</v>
      </c>
      <c r="H2730" t="s">
        <v>16</v>
      </c>
      <c r="I2730" t="s">
        <v>9807</v>
      </c>
      <c r="J2730" t="s">
        <v>17</v>
      </c>
      <c r="K2730" t="s">
        <v>17</v>
      </c>
      <c r="L2730" t="s">
        <v>9808</v>
      </c>
      <c r="M2730" t="s">
        <v>18</v>
      </c>
      <c r="N2730">
        <v>0</v>
      </c>
    </row>
    <row r="2731" spans="1:14" x14ac:dyDescent="0.25">
      <c r="A2731" t="s">
        <v>86</v>
      </c>
      <c r="B2731" t="s">
        <v>1626</v>
      </c>
      <c r="C2731">
        <v>204732.73</v>
      </c>
      <c r="D2731" t="s">
        <v>16</v>
      </c>
      <c r="E2731">
        <v>26946.639999999999</v>
      </c>
      <c r="F2731">
        <v>4000</v>
      </c>
      <c r="G2731">
        <v>227679.37</v>
      </c>
      <c r="H2731" t="s">
        <v>16</v>
      </c>
      <c r="I2731" t="s">
        <v>9809</v>
      </c>
      <c r="J2731" t="s">
        <v>7684</v>
      </c>
      <c r="K2731" t="s">
        <v>5687</v>
      </c>
      <c r="L2731" t="s">
        <v>9810</v>
      </c>
      <c r="M2731" t="s">
        <v>18</v>
      </c>
      <c r="N2731">
        <v>0</v>
      </c>
    </row>
    <row r="2732" spans="1:14" x14ac:dyDescent="0.25">
      <c r="A2732" t="s">
        <v>86</v>
      </c>
      <c r="B2732" t="s">
        <v>1629</v>
      </c>
      <c r="C2732">
        <v>37746.400000000001</v>
      </c>
      <c r="D2732" t="s">
        <v>16</v>
      </c>
      <c r="E2732">
        <v>4966.76</v>
      </c>
      <c r="F2732">
        <v>0</v>
      </c>
      <c r="G2732">
        <v>42713.16</v>
      </c>
      <c r="H2732" t="s">
        <v>16</v>
      </c>
      <c r="I2732" t="s">
        <v>9811</v>
      </c>
      <c r="J2732" t="s">
        <v>9812</v>
      </c>
      <c r="K2732" t="s">
        <v>17</v>
      </c>
      <c r="L2732" t="s">
        <v>9813</v>
      </c>
      <c r="M2732" t="s">
        <v>18</v>
      </c>
      <c r="N2732">
        <v>0</v>
      </c>
    </row>
    <row r="2733" spans="1:14" x14ac:dyDescent="0.25">
      <c r="A2733" t="s">
        <v>86</v>
      </c>
      <c r="B2733" t="s">
        <v>1632</v>
      </c>
      <c r="C2733">
        <v>7891.59</v>
      </c>
      <c r="D2733" t="s">
        <v>16</v>
      </c>
      <c r="E2733">
        <v>1003.18</v>
      </c>
      <c r="F2733">
        <v>0</v>
      </c>
      <c r="G2733">
        <v>8894.77</v>
      </c>
      <c r="H2733" t="s">
        <v>16</v>
      </c>
      <c r="I2733" t="s">
        <v>9814</v>
      </c>
      <c r="J2733" t="s">
        <v>6574</v>
      </c>
      <c r="K2733" t="s">
        <v>17</v>
      </c>
      <c r="L2733" t="s">
        <v>9815</v>
      </c>
      <c r="M2733" t="s">
        <v>18</v>
      </c>
      <c r="N2733">
        <v>0</v>
      </c>
    </row>
    <row r="2734" spans="1:14" x14ac:dyDescent="0.25">
      <c r="A2734" t="s">
        <v>86</v>
      </c>
      <c r="B2734" t="s">
        <v>1635</v>
      </c>
      <c r="C2734">
        <v>13000</v>
      </c>
      <c r="D2734" t="s">
        <v>24</v>
      </c>
      <c r="E2734">
        <v>26000</v>
      </c>
      <c r="F2734">
        <v>0</v>
      </c>
      <c r="G2734">
        <v>13000</v>
      </c>
      <c r="H2734" t="s">
        <v>16</v>
      </c>
      <c r="I2734" t="s">
        <v>6575</v>
      </c>
      <c r="J2734" t="s">
        <v>7685</v>
      </c>
      <c r="K2734" t="s">
        <v>17</v>
      </c>
      <c r="L2734" t="s">
        <v>9816</v>
      </c>
      <c r="M2734" t="s">
        <v>18</v>
      </c>
      <c r="N2734">
        <v>0</v>
      </c>
    </row>
    <row r="2735" spans="1:14" x14ac:dyDescent="0.25">
      <c r="A2735" t="s">
        <v>86</v>
      </c>
      <c r="B2735" t="s">
        <v>1638</v>
      </c>
      <c r="C2735">
        <v>21993.22</v>
      </c>
      <c r="D2735" t="s">
        <v>16</v>
      </c>
      <c r="E2735">
        <v>2080.58</v>
      </c>
      <c r="F2735">
        <v>0</v>
      </c>
      <c r="G2735">
        <v>24073.8</v>
      </c>
      <c r="H2735" t="s">
        <v>16</v>
      </c>
      <c r="I2735" t="s">
        <v>9817</v>
      </c>
      <c r="J2735" t="s">
        <v>7686</v>
      </c>
      <c r="K2735" t="s">
        <v>17</v>
      </c>
      <c r="L2735" t="s">
        <v>9818</v>
      </c>
      <c r="M2735" t="s">
        <v>18</v>
      </c>
      <c r="N2735">
        <v>0</v>
      </c>
    </row>
    <row r="2736" spans="1:14" x14ac:dyDescent="0.25">
      <c r="A2736" t="s">
        <v>86</v>
      </c>
      <c r="B2736" t="s">
        <v>1641</v>
      </c>
      <c r="C2736">
        <v>14948.02</v>
      </c>
      <c r="D2736" t="s">
        <v>16</v>
      </c>
      <c r="E2736">
        <v>1452.32</v>
      </c>
      <c r="F2736">
        <v>0</v>
      </c>
      <c r="G2736">
        <v>16400.34</v>
      </c>
      <c r="H2736" t="s">
        <v>16</v>
      </c>
      <c r="I2736" t="s">
        <v>9819</v>
      </c>
      <c r="J2736" t="s">
        <v>6576</v>
      </c>
      <c r="K2736" t="s">
        <v>17</v>
      </c>
      <c r="L2736" t="s">
        <v>9820</v>
      </c>
      <c r="M2736" t="s">
        <v>18</v>
      </c>
      <c r="N2736">
        <v>0</v>
      </c>
    </row>
    <row r="2737" spans="1:14" x14ac:dyDescent="0.25">
      <c r="A2737" t="s">
        <v>86</v>
      </c>
      <c r="B2737" t="s">
        <v>1644</v>
      </c>
      <c r="C2737">
        <v>653389.42000000004</v>
      </c>
      <c r="D2737" t="s">
        <v>16</v>
      </c>
      <c r="E2737">
        <v>51175.92</v>
      </c>
      <c r="F2737">
        <v>51000</v>
      </c>
      <c r="G2737">
        <v>653565.34</v>
      </c>
      <c r="H2737" t="s">
        <v>16</v>
      </c>
      <c r="I2737" t="s">
        <v>9821</v>
      </c>
      <c r="J2737" t="s">
        <v>7687</v>
      </c>
      <c r="K2737" t="s">
        <v>9822</v>
      </c>
      <c r="L2737" t="s">
        <v>9823</v>
      </c>
      <c r="M2737" t="s">
        <v>18</v>
      </c>
      <c r="N2737">
        <v>0</v>
      </c>
    </row>
    <row r="2738" spans="1:14" x14ac:dyDescent="0.25">
      <c r="A2738" t="s">
        <v>86</v>
      </c>
      <c r="B2738" t="s">
        <v>334</v>
      </c>
      <c r="C2738">
        <v>15000</v>
      </c>
      <c r="D2738" t="s">
        <v>16</v>
      </c>
      <c r="E2738">
        <v>4600</v>
      </c>
      <c r="F2738">
        <v>0</v>
      </c>
      <c r="G2738">
        <v>19600</v>
      </c>
      <c r="H2738" t="s">
        <v>16</v>
      </c>
      <c r="I2738" t="s">
        <v>7689</v>
      </c>
      <c r="J2738" t="s">
        <v>7690</v>
      </c>
      <c r="K2738" t="s">
        <v>17</v>
      </c>
      <c r="L2738" t="s">
        <v>7688</v>
      </c>
      <c r="M2738" t="s">
        <v>18</v>
      </c>
      <c r="N2738">
        <v>0</v>
      </c>
    </row>
    <row r="2739" spans="1:14" x14ac:dyDescent="0.25">
      <c r="A2739" t="s">
        <v>86</v>
      </c>
      <c r="B2739" t="s">
        <v>404</v>
      </c>
      <c r="C2739">
        <v>6361.23</v>
      </c>
      <c r="D2739" t="s">
        <v>16</v>
      </c>
      <c r="E2739">
        <v>1048.67</v>
      </c>
      <c r="F2739">
        <v>0</v>
      </c>
      <c r="G2739">
        <v>7409.9</v>
      </c>
      <c r="H2739" t="s">
        <v>16</v>
      </c>
      <c r="I2739" t="s">
        <v>6577</v>
      </c>
      <c r="J2739" t="s">
        <v>9824</v>
      </c>
      <c r="K2739" t="s">
        <v>17</v>
      </c>
      <c r="L2739" t="s">
        <v>7691</v>
      </c>
      <c r="M2739" t="s">
        <v>18</v>
      </c>
      <c r="N2739">
        <v>0</v>
      </c>
    </row>
    <row r="2740" spans="1:14" x14ac:dyDescent="0.25">
      <c r="A2740" t="s">
        <v>86</v>
      </c>
      <c r="B2740" t="s">
        <v>304</v>
      </c>
      <c r="C2740">
        <v>73303.240000000005</v>
      </c>
      <c r="D2740" t="s">
        <v>24</v>
      </c>
      <c r="E2740">
        <v>398231.1</v>
      </c>
      <c r="F2740">
        <v>0</v>
      </c>
      <c r="G2740">
        <v>324927.86</v>
      </c>
      <c r="H2740" t="s">
        <v>16</v>
      </c>
      <c r="I2740" t="s">
        <v>9825</v>
      </c>
      <c r="J2740" t="s">
        <v>6921</v>
      </c>
      <c r="K2740" t="s">
        <v>17</v>
      </c>
      <c r="L2740" t="s">
        <v>9826</v>
      </c>
      <c r="M2740" t="s">
        <v>18</v>
      </c>
      <c r="N2740">
        <v>0</v>
      </c>
    </row>
    <row r="2741" spans="1:14" x14ac:dyDescent="0.25">
      <c r="A2741" t="s">
        <v>86</v>
      </c>
      <c r="B2741" t="s">
        <v>1656</v>
      </c>
      <c r="C2741">
        <v>13826.3</v>
      </c>
      <c r="D2741" t="s">
        <v>16</v>
      </c>
      <c r="E2741">
        <v>0</v>
      </c>
      <c r="F2741">
        <v>0</v>
      </c>
      <c r="G2741">
        <v>13826.3</v>
      </c>
      <c r="H2741" t="s">
        <v>16</v>
      </c>
      <c r="I2741" t="s">
        <v>9827</v>
      </c>
      <c r="J2741" t="s">
        <v>17</v>
      </c>
      <c r="K2741" t="s">
        <v>17</v>
      </c>
      <c r="L2741" t="s">
        <v>9828</v>
      </c>
      <c r="M2741" t="s">
        <v>18</v>
      </c>
      <c r="N2741">
        <v>0</v>
      </c>
    </row>
    <row r="2742" spans="1:14" x14ac:dyDescent="0.25">
      <c r="A2742" t="s">
        <v>86</v>
      </c>
      <c r="B2742" t="s">
        <v>274</v>
      </c>
      <c r="C2742">
        <v>24424.25</v>
      </c>
      <c r="D2742" t="s">
        <v>16</v>
      </c>
      <c r="E2742">
        <v>0</v>
      </c>
      <c r="F2742">
        <v>0</v>
      </c>
      <c r="G2742">
        <v>24424.25</v>
      </c>
      <c r="H2742" t="s">
        <v>16</v>
      </c>
      <c r="I2742" t="s">
        <v>7692</v>
      </c>
      <c r="J2742" t="s">
        <v>17</v>
      </c>
      <c r="K2742" t="s">
        <v>17</v>
      </c>
      <c r="L2742" t="s">
        <v>9829</v>
      </c>
      <c r="M2742" t="s">
        <v>18</v>
      </c>
      <c r="N2742">
        <v>0</v>
      </c>
    </row>
    <row r="2743" spans="1:14" x14ac:dyDescent="0.25">
      <c r="A2743" t="s">
        <v>86</v>
      </c>
      <c r="B2743" t="s">
        <v>45</v>
      </c>
      <c r="C2743">
        <v>12946.06</v>
      </c>
      <c r="D2743" t="s">
        <v>16</v>
      </c>
      <c r="E2743">
        <v>0</v>
      </c>
      <c r="F2743">
        <v>0</v>
      </c>
      <c r="G2743">
        <v>12946.06</v>
      </c>
      <c r="H2743" t="s">
        <v>16</v>
      </c>
      <c r="I2743" t="s">
        <v>7693</v>
      </c>
      <c r="J2743" t="s">
        <v>17</v>
      </c>
      <c r="K2743" t="s">
        <v>17</v>
      </c>
      <c r="L2743" t="s">
        <v>7694</v>
      </c>
      <c r="M2743" t="s">
        <v>18</v>
      </c>
      <c r="N2743">
        <v>0</v>
      </c>
    </row>
    <row r="2744" spans="1:14" x14ac:dyDescent="0.25">
      <c r="A2744" t="s">
        <v>86</v>
      </c>
      <c r="B2744" t="s">
        <v>5987</v>
      </c>
      <c r="C2744">
        <v>171837.82</v>
      </c>
      <c r="D2744" t="s">
        <v>16</v>
      </c>
      <c r="E2744">
        <v>0</v>
      </c>
      <c r="F2744">
        <v>65608.160000000003</v>
      </c>
      <c r="G2744">
        <v>106229.66</v>
      </c>
      <c r="H2744" t="s">
        <v>16</v>
      </c>
      <c r="I2744" t="s">
        <v>9830</v>
      </c>
      <c r="J2744" t="s">
        <v>17</v>
      </c>
      <c r="K2744" t="s">
        <v>5769</v>
      </c>
      <c r="L2744" t="s">
        <v>9831</v>
      </c>
      <c r="M2744" t="s">
        <v>18</v>
      </c>
      <c r="N2744">
        <v>0</v>
      </c>
    </row>
    <row r="2745" spans="1:14" x14ac:dyDescent="0.25">
      <c r="A2745" t="s">
        <v>86</v>
      </c>
      <c r="B2745" t="s">
        <v>5988</v>
      </c>
      <c r="C2745">
        <v>164517.29</v>
      </c>
      <c r="D2745" t="s">
        <v>16</v>
      </c>
      <c r="E2745">
        <v>25656.09</v>
      </c>
      <c r="F2745">
        <v>0</v>
      </c>
      <c r="G2745">
        <v>190173.38</v>
      </c>
      <c r="H2745" t="s">
        <v>16</v>
      </c>
      <c r="I2745" t="s">
        <v>9832</v>
      </c>
      <c r="J2745" t="s">
        <v>9833</v>
      </c>
      <c r="K2745" t="s">
        <v>17</v>
      </c>
      <c r="L2745" t="s">
        <v>9834</v>
      </c>
      <c r="M2745" t="s">
        <v>18</v>
      </c>
      <c r="N2745">
        <v>0</v>
      </c>
    </row>
    <row r="2746" spans="1:14" x14ac:dyDescent="0.25">
      <c r="A2746" t="s">
        <v>86</v>
      </c>
      <c r="B2746" t="s">
        <v>5989</v>
      </c>
      <c r="C2746">
        <v>112106.74</v>
      </c>
      <c r="D2746" t="s">
        <v>16</v>
      </c>
      <c r="E2746">
        <v>19722.63</v>
      </c>
      <c r="F2746">
        <v>2000</v>
      </c>
      <c r="G2746">
        <v>129829.37</v>
      </c>
      <c r="H2746" t="s">
        <v>16</v>
      </c>
      <c r="I2746" t="s">
        <v>9835</v>
      </c>
      <c r="J2746" t="s">
        <v>9836</v>
      </c>
      <c r="K2746" t="s">
        <v>9837</v>
      </c>
      <c r="L2746" t="s">
        <v>9838</v>
      </c>
      <c r="M2746" t="s">
        <v>18</v>
      </c>
      <c r="N2746">
        <v>0</v>
      </c>
    </row>
    <row r="2747" spans="1:14" x14ac:dyDescent="0.25">
      <c r="A2747" t="s">
        <v>86</v>
      </c>
      <c r="B2747" t="s">
        <v>6025</v>
      </c>
      <c r="C2747">
        <v>840.11</v>
      </c>
      <c r="D2747" t="s">
        <v>24</v>
      </c>
      <c r="E2747">
        <v>3067.98</v>
      </c>
      <c r="F2747">
        <v>3000</v>
      </c>
      <c r="G2747">
        <v>772.13</v>
      </c>
      <c r="H2747" t="s">
        <v>24</v>
      </c>
      <c r="I2747" t="s">
        <v>9839</v>
      </c>
      <c r="J2747" t="s">
        <v>7695</v>
      </c>
      <c r="K2747" t="s">
        <v>7696</v>
      </c>
      <c r="L2747" t="s">
        <v>9840</v>
      </c>
      <c r="M2747" t="s">
        <v>18</v>
      </c>
      <c r="N2747">
        <v>0</v>
      </c>
    </row>
    <row r="2748" spans="1:14" x14ac:dyDescent="0.25">
      <c r="A2748" t="s">
        <v>86</v>
      </c>
      <c r="B2748" t="s">
        <v>1669</v>
      </c>
      <c r="C2748">
        <v>13960.31</v>
      </c>
      <c r="D2748" t="s">
        <v>16</v>
      </c>
      <c r="E2748">
        <v>1683.86</v>
      </c>
      <c r="F2748">
        <v>0</v>
      </c>
      <c r="G2748">
        <v>15644.17</v>
      </c>
      <c r="H2748" t="s">
        <v>16</v>
      </c>
      <c r="I2748" t="s">
        <v>9841</v>
      </c>
      <c r="J2748" t="s">
        <v>7697</v>
      </c>
      <c r="K2748" t="s">
        <v>17</v>
      </c>
      <c r="L2748" t="s">
        <v>9842</v>
      </c>
      <c r="M2748" t="s">
        <v>18</v>
      </c>
      <c r="N2748">
        <v>0</v>
      </c>
    </row>
    <row r="2749" spans="1:14" x14ac:dyDescent="0.25">
      <c r="A2749" t="s">
        <v>86</v>
      </c>
      <c r="B2749" t="s">
        <v>2886</v>
      </c>
      <c r="C2749">
        <v>128828.8</v>
      </c>
      <c r="D2749" t="s">
        <v>24</v>
      </c>
      <c r="E2749">
        <v>28443.22</v>
      </c>
      <c r="F2749">
        <v>0</v>
      </c>
      <c r="G2749">
        <v>100385.58</v>
      </c>
      <c r="H2749" t="s">
        <v>24</v>
      </c>
      <c r="I2749" t="s">
        <v>9843</v>
      </c>
      <c r="J2749" t="s">
        <v>3739</v>
      </c>
      <c r="K2749" t="s">
        <v>17</v>
      </c>
      <c r="L2749" t="s">
        <v>9844</v>
      </c>
      <c r="M2749" t="s">
        <v>18</v>
      </c>
      <c r="N2749">
        <v>0</v>
      </c>
    </row>
    <row r="2750" spans="1:14" x14ac:dyDescent="0.25">
      <c r="A2750" t="s">
        <v>86</v>
      </c>
      <c r="B2750" t="s">
        <v>1672</v>
      </c>
      <c r="C2750">
        <v>116446.89</v>
      </c>
      <c r="D2750" t="s">
        <v>16</v>
      </c>
      <c r="E2750">
        <v>13755.96</v>
      </c>
      <c r="F2750">
        <v>0</v>
      </c>
      <c r="G2750">
        <v>130202.85</v>
      </c>
      <c r="H2750" t="s">
        <v>16</v>
      </c>
      <c r="I2750" t="s">
        <v>9845</v>
      </c>
      <c r="J2750" t="s">
        <v>9846</v>
      </c>
      <c r="K2750" t="s">
        <v>17</v>
      </c>
      <c r="L2750" t="s">
        <v>9847</v>
      </c>
      <c r="M2750" t="s">
        <v>18</v>
      </c>
      <c r="N2750">
        <v>0</v>
      </c>
    </row>
    <row r="2751" spans="1:14" x14ac:dyDescent="0.25">
      <c r="A2751" t="s">
        <v>86</v>
      </c>
      <c r="B2751" t="s">
        <v>1675</v>
      </c>
      <c r="C2751">
        <v>53374.53</v>
      </c>
      <c r="D2751" t="s">
        <v>16</v>
      </c>
      <c r="E2751">
        <v>4988.6400000000003</v>
      </c>
      <c r="F2751">
        <v>0</v>
      </c>
      <c r="G2751">
        <v>58363.17</v>
      </c>
      <c r="H2751" t="s">
        <v>16</v>
      </c>
      <c r="I2751" t="s">
        <v>9848</v>
      </c>
      <c r="J2751" t="s">
        <v>6578</v>
      </c>
      <c r="K2751" t="s">
        <v>17</v>
      </c>
      <c r="L2751" t="s">
        <v>9849</v>
      </c>
      <c r="M2751" t="s">
        <v>18</v>
      </c>
      <c r="N2751">
        <v>0</v>
      </c>
    </row>
    <row r="2752" spans="1:14" x14ac:dyDescent="0.25">
      <c r="A2752" t="s">
        <v>86</v>
      </c>
      <c r="B2752" t="s">
        <v>1680</v>
      </c>
      <c r="C2752">
        <v>11192.01</v>
      </c>
      <c r="D2752" t="s">
        <v>16</v>
      </c>
      <c r="E2752">
        <v>1367.05</v>
      </c>
      <c r="F2752">
        <v>0</v>
      </c>
      <c r="G2752">
        <v>12559.06</v>
      </c>
      <c r="H2752" t="s">
        <v>16</v>
      </c>
      <c r="I2752" t="s">
        <v>9850</v>
      </c>
      <c r="J2752" t="s">
        <v>7698</v>
      </c>
      <c r="K2752" t="s">
        <v>17</v>
      </c>
      <c r="L2752" t="s">
        <v>9851</v>
      </c>
      <c r="M2752" t="s">
        <v>18</v>
      </c>
      <c r="N2752">
        <v>0</v>
      </c>
    </row>
    <row r="2753" spans="1:14" x14ac:dyDescent="0.25">
      <c r="A2753" t="s">
        <v>86</v>
      </c>
      <c r="B2753" t="s">
        <v>323</v>
      </c>
      <c r="C2753">
        <v>8264</v>
      </c>
      <c r="D2753" t="s">
        <v>24</v>
      </c>
      <c r="E2753">
        <v>1717</v>
      </c>
      <c r="F2753">
        <v>0</v>
      </c>
      <c r="G2753">
        <v>6547</v>
      </c>
      <c r="H2753" t="s">
        <v>24</v>
      </c>
      <c r="I2753" t="s">
        <v>7699</v>
      </c>
      <c r="J2753" t="s">
        <v>9852</v>
      </c>
      <c r="K2753" t="s">
        <v>17</v>
      </c>
      <c r="L2753" t="s">
        <v>9853</v>
      </c>
      <c r="M2753" t="s">
        <v>18</v>
      </c>
      <c r="N2753">
        <v>0</v>
      </c>
    </row>
    <row r="2754" spans="1:14" x14ac:dyDescent="0.25">
      <c r="A2754" t="s">
        <v>86</v>
      </c>
      <c r="B2754" t="s">
        <v>1683</v>
      </c>
      <c r="C2754">
        <v>55000</v>
      </c>
      <c r="D2754" t="s">
        <v>16</v>
      </c>
      <c r="E2754">
        <v>0</v>
      </c>
      <c r="F2754">
        <v>0</v>
      </c>
      <c r="G2754">
        <v>55000</v>
      </c>
      <c r="H2754" t="s">
        <v>16</v>
      </c>
      <c r="I2754" t="s">
        <v>9854</v>
      </c>
      <c r="J2754" t="s">
        <v>17</v>
      </c>
      <c r="K2754" t="s">
        <v>17</v>
      </c>
      <c r="L2754" t="s">
        <v>9855</v>
      </c>
      <c r="M2754" t="s">
        <v>18</v>
      </c>
      <c r="N2754">
        <v>0</v>
      </c>
    </row>
    <row r="2755" spans="1:14" x14ac:dyDescent="0.25">
      <c r="A2755" t="s">
        <v>86</v>
      </c>
      <c r="B2755" t="s">
        <v>1684</v>
      </c>
      <c r="C2755">
        <v>44005.64</v>
      </c>
      <c r="D2755" t="s">
        <v>16</v>
      </c>
      <c r="E2755">
        <v>0</v>
      </c>
      <c r="F2755">
        <v>0</v>
      </c>
      <c r="G2755">
        <v>44005.64</v>
      </c>
      <c r="H2755" t="s">
        <v>16</v>
      </c>
      <c r="I2755" t="s">
        <v>9856</v>
      </c>
      <c r="J2755" t="s">
        <v>17</v>
      </c>
      <c r="K2755" t="s">
        <v>17</v>
      </c>
      <c r="L2755" t="s">
        <v>9857</v>
      </c>
      <c r="M2755" t="s">
        <v>18</v>
      </c>
      <c r="N2755">
        <v>0</v>
      </c>
    </row>
    <row r="2756" spans="1:14" x14ac:dyDescent="0.25">
      <c r="A2756" t="s">
        <v>86</v>
      </c>
      <c r="B2756" t="s">
        <v>5057</v>
      </c>
      <c r="C2756">
        <v>0</v>
      </c>
      <c r="D2756" t="s">
        <v>16</v>
      </c>
      <c r="E2756">
        <v>0</v>
      </c>
      <c r="F2756">
        <v>0</v>
      </c>
      <c r="G2756">
        <v>0</v>
      </c>
      <c r="H2756" t="s">
        <v>16</v>
      </c>
      <c r="I2756" t="s">
        <v>9858</v>
      </c>
      <c r="J2756" t="s">
        <v>17</v>
      </c>
      <c r="K2756" t="s">
        <v>17</v>
      </c>
      <c r="L2756" t="s">
        <v>9859</v>
      </c>
      <c r="M2756" t="s">
        <v>18</v>
      </c>
      <c r="N2756">
        <v>0</v>
      </c>
    </row>
    <row r="2757" spans="1:14" x14ac:dyDescent="0.25">
      <c r="A2757" t="s">
        <v>86</v>
      </c>
      <c r="B2757" t="s">
        <v>161</v>
      </c>
      <c r="C2757">
        <v>4000</v>
      </c>
      <c r="D2757" t="s">
        <v>16</v>
      </c>
      <c r="E2757">
        <v>0</v>
      </c>
      <c r="F2757">
        <v>0</v>
      </c>
      <c r="G2757">
        <v>4000</v>
      </c>
      <c r="H2757" t="s">
        <v>16</v>
      </c>
      <c r="I2757" t="s">
        <v>7700</v>
      </c>
      <c r="J2757" t="s">
        <v>17</v>
      </c>
      <c r="K2757" t="s">
        <v>17</v>
      </c>
      <c r="L2757" t="s">
        <v>7701</v>
      </c>
      <c r="M2757" t="s">
        <v>18</v>
      </c>
      <c r="N2757">
        <v>0</v>
      </c>
    </row>
    <row r="2758" spans="1:14" x14ac:dyDescent="0.25">
      <c r="A2758" t="s">
        <v>86</v>
      </c>
      <c r="B2758" t="s">
        <v>5056</v>
      </c>
      <c r="C2758">
        <v>2</v>
      </c>
      <c r="D2758" t="s">
        <v>24</v>
      </c>
      <c r="E2758">
        <v>0</v>
      </c>
      <c r="F2758">
        <v>0</v>
      </c>
      <c r="G2758">
        <v>2</v>
      </c>
      <c r="H2758" t="s">
        <v>24</v>
      </c>
      <c r="I2758" t="s">
        <v>9860</v>
      </c>
      <c r="J2758" t="s">
        <v>17</v>
      </c>
      <c r="K2758" t="s">
        <v>17</v>
      </c>
      <c r="L2758" t="s">
        <v>9861</v>
      </c>
      <c r="M2758" t="s">
        <v>18</v>
      </c>
      <c r="N2758">
        <v>0</v>
      </c>
    </row>
    <row r="2759" spans="1:14" x14ac:dyDescent="0.25">
      <c r="A2759" t="s">
        <v>86</v>
      </c>
      <c r="B2759" t="s">
        <v>222</v>
      </c>
      <c r="C2759">
        <v>35200</v>
      </c>
      <c r="D2759" t="s">
        <v>16</v>
      </c>
      <c r="E2759">
        <v>0</v>
      </c>
      <c r="F2759">
        <v>0</v>
      </c>
      <c r="G2759">
        <v>35200</v>
      </c>
      <c r="H2759" t="s">
        <v>16</v>
      </c>
      <c r="I2759" t="s">
        <v>9862</v>
      </c>
      <c r="J2759" t="s">
        <v>17</v>
      </c>
      <c r="K2759" t="s">
        <v>17</v>
      </c>
      <c r="L2759" t="s">
        <v>9863</v>
      </c>
      <c r="M2759" t="s">
        <v>18</v>
      </c>
      <c r="N2759">
        <v>0</v>
      </c>
    </row>
    <row r="2760" spans="1:14" x14ac:dyDescent="0.25">
      <c r="A2760" t="s">
        <v>86</v>
      </c>
      <c r="B2760" t="s">
        <v>23</v>
      </c>
      <c r="C2760">
        <v>105000</v>
      </c>
      <c r="D2760" t="s">
        <v>24</v>
      </c>
      <c r="E2760">
        <v>0</v>
      </c>
      <c r="F2760">
        <v>0</v>
      </c>
      <c r="G2760">
        <v>105000</v>
      </c>
      <c r="H2760" t="s">
        <v>24</v>
      </c>
      <c r="I2760" t="s">
        <v>9864</v>
      </c>
      <c r="J2760" t="s">
        <v>17</v>
      </c>
      <c r="K2760" t="s">
        <v>17</v>
      </c>
      <c r="L2760" t="s">
        <v>9865</v>
      </c>
      <c r="M2760" t="s">
        <v>18</v>
      </c>
      <c r="N2760">
        <v>0</v>
      </c>
    </row>
    <row r="2761" spans="1:14" x14ac:dyDescent="0.25">
      <c r="A2761" t="s">
        <v>86</v>
      </c>
      <c r="B2761" t="s">
        <v>1687</v>
      </c>
      <c r="C2761">
        <v>271976</v>
      </c>
      <c r="D2761" t="s">
        <v>16</v>
      </c>
      <c r="E2761">
        <v>3024</v>
      </c>
      <c r="F2761">
        <v>0</v>
      </c>
      <c r="G2761">
        <v>275000</v>
      </c>
      <c r="H2761" t="s">
        <v>16</v>
      </c>
      <c r="I2761" t="s">
        <v>9866</v>
      </c>
      <c r="J2761" t="s">
        <v>7702</v>
      </c>
      <c r="K2761" t="s">
        <v>17</v>
      </c>
      <c r="L2761" t="s">
        <v>9867</v>
      </c>
      <c r="M2761" t="s">
        <v>18</v>
      </c>
      <c r="N2761">
        <v>0</v>
      </c>
    </row>
    <row r="2762" spans="1:14" x14ac:dyDescent="0.25">
      <c r="A2762" t="s">
        <v>86</v>
      </c>
      <c r="B2762" t="s">
        <v>211</v>
      </c>
      <c r="C2762">
        <v>0</v>
      </c>
      <c r="D2762" t="s">
        <v>16</v>
      </c>
      <c r="E2762">
        <v>0</v>
      </c>
      <c r="F2762">
        <v>0</v>
      </c>
      <c r="G2762">
        <v>0</v>
      </c>
      <c r="H2762" t="s">
        <v>16</v>
      </c>
      <c r="I2762" t="s">
        <v>7703</v>
      </c>
      <c r="J2762" t="s">
        <v>17</v>
      </c>
      <c r="K2762" t="s">
        <v>17</v>
      </c>
      <c r="L2762" t="s">
        <v>9868</v>
      </c>
      <c r="M2762" t="s">
        <v>18</v>
      </c>
      <c r="N2762">
        <v>0</v>
      </c>
    </row>
    <row r="2763" spans="1:14" x14ac:dyDescent="0.25">
      <c r="A2763" t="s">
        <v>86</v>
      </c>
      <c r="B2763" t="s">
        <v>247</v>
      </c>
      <c r="C2763">
        <v>178000</v>
      </c>
      <c r="D2763" t="s">
        <v>16</v>
      </c>
      <c r="E2763">
        <v>0</v>
      </c>
      <c r="F2763">
        <v>0</v>
      </c>
      <c r="G2763">
        <v>178000</v>
      </c>
      <c r="H2763" t="s">
        <v>16</v>
      </c>
      <c r="I2763" t="s">
        <v>6579</v>
      </c>
      <c r="J2763" t="s">
        <v>17</v>
      </c>
      <c r="K2763" t="s">
        <v>17</v>
      </c>
      <c r="L2763" t="s">
        <v>7704</v>
      </c>
      <c r="M2763" t="s">
        <v>18</v>
      </c>
      <c r="N2763">
        <v>0</v>
      </c>
    </row>
    <row r="2764" spans="1:14" x14ac:dyDescent="0.25">
      <c r="A2764" t="s">
        <v>86</v>
      </c>
      <c r="B2764" t="s">
        <v>6792</v>
      </c>
      <c r="C2764">
        <v>50000</v>
      </c>
      <c r="D2764" t="s">
        <v>24</v>
      </c>
      <c r="E2764">
        <v>0</v>
      </c>
      <c r="F2764">
        <v>0</v>
      </c>
      <c r="G2764">
        <v>50000</v>
      </c>
      <c r="H2764" t="s">
        <v>24</v>
      </c>
      <c r="I2764" t="s">
        <v>7705</v>
      </c>
      <c r="J2764" t="s">
        <v>17</v>
      </c>
      <c r="K2764" t="s">
        <v>17</v>
      </c>
      <c r="L2764" t="s">
        <v>7706</v>
      </c>
      <c r="M2764" t="s">
        <v>18</v>
      </c>
      <c r="N2764">
        <v>0</v>
      </c>
    </row>
    <row r="2765" spans="1:14" x14ac:dyDescent="0.25">
      <c r="A2765" t="s">
        <v>86</v>
      </c>
      <c r="B2765" t="s">
        <v>1689</v>
      </c>
      <c r="C2765">
        <v>19109.48</v>
      </c>
      <c r="D2765" t="s">
        <v>16</v>
      </c>
      <c r="E2765">
        <v>0</v>
      </c>
      <c r="F2765">
        <v>0</v>
      </c>
      <c r="G2765">
        <v>19109.48</v>
      </c>
      <c r="H2765" t="s">
        <v>16</v>
      </c>
      <c r="I2765" t="s">
        <v>7707</v>
      </c>
      <c r="J2765" t="s">
        <v>17</v>
      </c>
      <c r="K2765" t="s">
        <v>17</v>
      </c>
      <c r="L2765" t="s">
        <v>6580</v>
      </c>
      <c r="M2765" t="s">
        <v>18</v>
      </c>
      <c r="N2765">
        <v>0</v>
      </c>
    </row>
    <row r="2766" spans="1:14" x14ac:dyDescent="0.25">
      <c r="A2766" t="s">
        <v>86</v>
      </c>
      <c r="B2766" t="s">
        <v>48</v>
      </c>
      <c r="C2766">
        <v>3600</v>
      </c>
      <c r="D2766" t="s">
        <v>16</v>
      </c>
      <c r="E2766">
        <v>0</v>
      </c>
      <c r="F2766">
        <v>0</v>
      </c>
      <c r="G2766">
        <v>3600</v>
      </c>
      <c r="H2766" t="s">
        <v>16</v>
      </c>
      <c r="I2766" t="s">
        <v>9869</v>
      </c>
      <c r="J2766" t="s">
        <v>17</v>
      </c>
      <c r="K2766" t="s">
        <v>17</v>
      </c>
      <c r="L2766" t="s">
        <v>9870</v>
      </c>
      <c r="M2766" t="s">
        <v>18</v>
      </c>
      <c r="N2766">
        <v>0</v>
      </c>
    </row>
    <row r="2767" spans="1:14" x14ac:dyDescent="0.25">
      <c r="A2767" t="s">
        <v>86</v>
      </c>
      <c r="B2767" t="s">
        <v>1694</v>
      </c>
      <c r="C2767">
        <v>75483.199999999997</v>
      </c>
      <c r="D2767" t="s">
        <v>16</v>
      </c>
      <c r="E2767">
        <v>0</v>
      </c>
      <c r="F2767">
        <v>0</v>
      </c>
      <c r="G2767">
        <v>75483.199999999997</v>
      </c>
      <c r="H2767" t="s">
        <v>16</v>
      </c>
      <c r="I2767" t="s">
        <v>9871</v>
      </c>
      <c r="J2767" t="s">
        <v>17</v>
      </c>
      <c r="K2767" t="s">
        <v>17</v>
      </c>
      <c r="L2767" t="s">
        <v>9872</v>
      </c>
      <c r="M2767" t="s">
        <v>18</v>
      </c>
      <c r="N2767">
        <v>0</v>
      </c>
    </row>
    <row r="2768" spans="1:14" x14ac:dyDescent="0.25">
      <c r="A2768" t="s">
        <v>86</v>
      </c>
      <c r="B2768" t="s">
        <v>1697</v>
      </c>
      <c r="C2768">
        <v>389.21</v>
      </c>
      <c r="D2768" t="s">
        <v>24</v>
      </c>
      <c r="E2768">
        <v>9122.0400000000009</v>
      </c>
      <c r="F2768">
        <v>9000</v>
      </c>
      <c r="G2768">
        <v>267.17</v>
      </c>
      <c r="H2768" t="s">
        <v>24</v>
      </c>
      <c r="I2768" t="s">
        <v>9873</v>
      </c>
      <c r="J2768" t="s">
        <v>6581</v>
      </c>
      <c r="K2768" t="s">
        <v>7708</v>
      </c>
      <c r="L2768" t="s">
        <v>9874</v>
      </c>
      <c r="M2768" t="s">
        <v>18</v>
      </c>
      <c r="N2768">
        <v>0</v>
      </c>
    </row>
    <row r="2769" spans="1:14" x14ac:dyDescent="0.25">
      <c r="A2769" t="s">
        <v>86</v>
      </c>
      <c r="B2769" t="s">
        <v>1715</v>
      </c>
      <c r="C2769">
        <v>681.02</v>
      </c>
      <c r="D2769" t="s">
        <v>16</v>
      </c>
      <c r="E2769">
        <v>0</v>
      </c>
      <c r="F2769">
        <v>0</v>
      </c>
      <c r="G2769">
        <v>681.02</v>
      </c>
      <c r="H2769" t="s">
        <v>16</v>
      </c>
      <c r="I2769" t="s">
        <v>9875</v>
      </c>
      <c r="J2769" t="s">
        <v>17</v>
      </c>
      <c r="K2769" t="s">
        <v>17</v>
      </c>
      <c r="L2769" t="s">
        <v>9876</v>
      </c>
      <c r="M2769" t="s">
        <v>18</v>
      </c>
      <c r="N2769">
        <v>0</v>
      </c>
    </row>
    <row r="2770" spans="1:14" x14ac:dyDescent="0.25">
      <c r="A2770" t="s">
        <v>86</v>
      </c>
      <c r="B2770" t="s">
        <v>2889</v>
      </c>
      <c r="C2770">
        <v>1000</v>
      </c>
      <c r="D2770" t="s">
        <v>24</v>
      </c>
      <c r="E2770">
        <v>0</v>
      </c>
      <c r="F2770">
        <v>0</v>
      </c>
      <c r="G2770">
        <v>1000</v>
      </c>
      <c r="H2770" t="s">
        <v>24</v>
      </c>
      <c r="I2770" t="s">
        <v>7709</v>
      </c>
      <c r="J2770" t="s">
        <v>17</v>
      </c>
      <c r="K2770" t="s">
        <v>17</v>
      </c>
      <c r="L2770" t="s">
        <v>7711</v>
      </c>
      <c r="M2770" t="s">
        <v>18</v>
      </c>
      <c r="N2770">
        <v>0</v>
      </c>
    </row>
    <row r="2771" spans="1:14" x14ac:dyDescent="0.25">
      <c r="A2771" t="s">
        <v>86</v>
      </c>
      <c r="B2771" t="s">
        <v>2890</v>
      </c>
      <c r="C2771">
        <v>6000</v>
      </c>
      <c r="D2771" t="s">
        <v>24</v>
      </c>
      <c r="E2771">
        <v>0</v>
      </c>
      <c r="F2771">
        <v>0</v>
      </c>
      <c r="G2771">
        <v>6000</v>
      </c>
      <c r="H2771" t="s">
        <v>24</v>
      </c>
      <c r="I2771" t="s">
        <v>7710</v>
      </c>
      <c r="J2771" t="s">
        <v>17</v>
      </c>
      <c r="K2771" t="s">
        <v>17</v>
      </c>
      <c r="L2771" t="s">
        <v>7712</v>
      </c>
      <c r="M2771" t="s">
        <v>18</v>
      </c>
      <c r="N2771">
        <v>0</v>
      </c>
    </row>
    <row r="2772" spans="1:14" x14ac:dyDescent="0.25">
      <c r="A2772" t="s">
        <v>86</v>
      </c>
      <c r="B2772" t="s">
        <v>2892</v>
      </c>
      <c r="C2772">
        <v>1000</v>
      </c>
      <c r="D2772" t="s">
        <v>24</v>
      </c>
      <c r="E2772">
        <v>0</v>
      </c>
      <c r="F2772">
        <v>0</v>
      </c>
      <c r="G2772">
        <v>1000</v>
      </c>
      <c r="H2772" t="s">
        <v>24</v>
      </c>
      <c r="I2772" t="s">
        <v>7713</v>
      </c>
      <c r="J2772" t="s">
        <v>17</v>
      </c>
      <c r="K2772" t="s">
        <v>17</v>
      </c>
      <c r="L2772" t="s">
        <v>7714</v>
      </c>
      <c r="M2772" t="s">
        <v>18</v>
      </c>
      <c r="N2772">
        <v>0</v>
      </c>
    </row>
    <row r="2773" spans="1:14" x14ac:dyDescent="0.25">
      <c r="A2773" t="s">
        <v>86</v>
      </c>
      <c r="B2773" t="s">
        <v>2895</v>
      </c>
      <c r="C2773">
        <v>1000</v>
      </c>
      <c r="D2773" t="s">
        <v>24</v>
      </c>
      <c r="E2773">
        <v>0</v>
      </c>
      <c r="F2773">
        <v>0</v>
      </c>
      <c r="G2773">
        <v>1000</v>
      </c>
      <c r="H2773" t="s">
        <v>24</v>
      </c>
      <c r="I2773" t="s">
        <v>7715</v>
      </c>
      <c r="J2773" t="s">
        <v>17</v>
      </c>
      <c r="K2773" t="s">
        <v>17</v>
      </c>
      <c r="L2773" t="s">
        <v>7716</v>
      </c>
      <c r="M2773" t="s">
        <v>18</v>
      </c>
      <c r="N2773">
        <v>0</v>
      </c>
    </row>
    <row r="2774" spans="1:14" x14ac:dyDescent="0.25">
      <c r="A2774" t="s">
        <v>86</v>
      </c>
      <c r="B2774" t="s">
        <v>2898</v>
      </c>
      <c r="C2774">
        <v>1000</v>
      </c>
      <c r="D2774" t="s">
        <v>24</v>
      </c>
      <c r="E2774">
        <v>0</v>
      </c>
      <c r="F2774">
        <v>0</v>
      </c>
      <c r="G2774">
        <v>1000</v>
      </c>
      <c r="H2774" t="s">
        <v>24</v>
      </c>
      <c r="I2774" t="s">
        <v>5688</v>
      </c>
      <c r="J2774" t="s">
        <v>17</v>
      </c>
      <c r="K2774" t="s">
        <v>17</v>
      </c>
      <c r="L2774" t="s">
        <v>5689</v>
      </c>
      <c r="M2774" t="s">
        <v>18</v>
      </c>
      <c r="N2774">
        <v>0</v>
      </c>
    </row>
    <row r="2775" spans="1:14" x14ac:dyDescent="0.25">
      <c r="A2775" t="s">
        <v>86</v>
      </c>
      <c r="B2775" t="s">
        <v>2734</v>
      </c>
      <c r="C2775">
        <v>2403.4699999999998</v>
      </c>
      <c r="D2775" t="s">
        <v>24</v>
      </c>
      <c r="E2775">
        <v>0</v>
      </c>
      <c r="F2775">
        <v>0</v>
      </c>
      <c r="G2775">
        <v>2403.4699999999998</v>
      </c>
      <c r="H2775" t="s">
        <v>24</v>
      </c>
      <c r="I2775" t="s">
        <v>9877</v>
      </c>
      <c r="J2775" t="s">
        <v>17</v>
      </c>
      <c r="K2775" t="s">
        <v>17</v>
      </c>
      <c r="L2775" t="s">
        <v>9878</v>
      </c>
      <c r="M2775" t="s">
        <v>18</v>
      </c>
      <c r="N2775">
        <v>0</v>
      </c>
    </row>
    <row r="2776" spans="1:14" x14ac:dyDescent="0.25">
      <c r="A2776" t="s">
        <v>86</v>
      </c>
      <c r="B2776" t="s">
        <v>2737</v>
      </c>
      <c r="C2776">
        <v>1836.24</v>
      </c>
      <c r="D2776" t="s">
        <v>24</v>
      </c>
      <c r="E2776">
        <v>4472.76</v>
      </c>
      <c r="F2776">
        <v>3600</v>
      </c>
      <c r="G2776">
        <v>963.48</v>
      </c>
      <c r="H2776" t="s">
        <v>24</v>
      </c>
      <c r="I2776" t="s">
        <v>9879</v>
      </c>
      <c r="J2776" t="s">
        <v>7717</v>
      </c>
      <c r="K2776" t="s">
        <v>6812</v>
      </c>
      <c r="L2776" t="s">
        <v>9880</v>
      </c>
      <c r="M2776" t="s">
        <v>18</v>
      </c>
      <c r="N2776">
        <v>0</v>
      </c>
    </row>
    <row r="2777" spans="1:14" x14ac:dyDescent="0.25">
      <c r="A2777" t="s">
        <v>86</v>
      </c>
      <c r="B2777" t="s">
        <v>2740</v>
      </c>
      <c r="C2777">
        <v>1000</v>
      </c>
      <c r="D2777" t="s">
        <v>24</v>
      </c>
      <c r="E2777">
        <v>0</v>
      </c>
      <c r="F2777">
        <v>0</v>
      </c>
      <c r="G2777">
        <v>1000</v>
      </c>
      <c r="H2777" t="s">
        <v>24</v>
      </c>
      <c r="I2777" t="s">
        <v>7718</v>
      </c>
      <c r="J2777" t="s">
        <v>17</v>
      </c>
      <c r="K2777" t="s">
        <v>17</v>
      </c>
      <c r="L2777" t="s">
        <v>9881</v>
      </c>
      <c r="M2777" t="s">
        <v>18</v>
      </c>
      <c r="N2777">
        <v>0</v>
      </c>
    </row>
    <row r="2778" spans="1:14" x14ac:dyDescent="0.25">
      <c r="A2778" t="s">
        <v>86</v>
      </c>
      <c r="B2778" t="s">
        <v>1724</v>
      </c>
      <c r="C2778">
        <v>6348.49</v>
      </c>
      <c r="D2778" t="s">
        <v>24</v>
      </c>
      <c r="E2778">
        <v>3960.03</v>
      </c>
      <c r="F2778">
        <v>0</v>
      </c>
      <c r="G2778">
        <v>2388.46</v>
      </c>
      <c r="H2778" t="s">
        <v>24</v>
      </c>
      <c r="I2778" t="s">
        <v>9882</v>
      </c>
      <c r="J2778" t="s">
        <v>9883</v>
      </c>
      <c r="K2778" t="s">
        <v>17</v>
      </c>
      <c r="L2778" t="s">
        <v>9884</v>
      </c>
      <c r="M2778" t="s">
        <v>18</v>
      </c>
      <c r="N2778">
        <v>0</v>
      </c>
    </row>
    <row r="2779" spans="1:14" x14ac:dyDescent="0.25">
      <c r="A2779" t="s">
        <v>86</v>
      </c>
      <c r="B2779" t="s">
        <v>1727</v>
      </c>
      <c r="C2779">
        <v>1443.22</v>
      </c>
      <c r="D2779" t="s">
        <v>16</v>
      </c>
      <c r="E2779">
        <v>1486.75</v>
      </c>
      <c r="F2779">
        <v>1500</v>
      </c>
      <c r="G2779">
        <v>1429.97</v>
      </c>
      <c r="H2779" t="s">
        <v>16</v>
      </c>
      <c r="I2779" t="s">
        <v>9885</v>
      </c>
      <c r="J2779" t="s">
        <v>6582</v>
      </c>
      <c r="K2779" t="s">
        <v>5443</v>
      </c>
      <c r="L2779" t="s">
        <v>9886</v>
      </c>
      <c r="M2779" t="s">
        <v>18</v>
      </c>
      <c r="N2779">
        <v>0</v>
      </c>
    </row>
    <row r="2780" spans="1:14" x14ac:dyDescent="0.25">
      <c r="A2780" t="s">
        <v>86</v>
      </c>
      <c r="B2780" t="s">
        <v>1730</v>
      </c>
      <c r="C2780">
        <v>112.94</v>
      </c>
      <c r="D2780" t="s">
        <v>16</v>
      </c>
      <c r="E2780">
        <v>0</v>
      </c>
      <c r="F2780">
        <v>0</v>
      </c>
      <c r="G2780">
        <v>112.94</v>
      </c>
      <c r="H2780" t="s">
        <v>16</v>
      </c>
      <c r="I2780" t="s">
        <v>9887</v>
      </c>
      <c r="J2780" t="s">
        <v>17</v>
      </c>
      <c r="K2780" t="s">
        <v>17</v>
      </c>
      <c r="L2780" t="s">
        <v>9888</v>
      </c>
      <c r="M2780" t="s">
        <v>18</v>
      </c>
      <c r="N2780">
        <v>0</v>
      </c>
    </row>
    <row r="2781" spans="1:14" x14ac:dyDescent="0.25">
      <c r="A2781" t="s">
        <v>86</v>
      </c>
      <c r="B2781" t="s">
        <v>1733</v>
      </c>
      <c r="C2781">
        <v>1000</v>
      </c>
      <c r="D2781" t="s">
        <v>16</v>
      </c>
      <c r="E2781">
        <v>0</v>
      </c>
      <c r="F2781">
        <v>0</v>
      </c>
      <c r="G2781">
        <v>1000</v>
      </c>
      <c r="H2781" t="s">
        <v>16</v>
      </c>
      <c r="I2781" t="s">
        <v>9889</v>
      </c>
      <c r="J2781" t="s">
        <v>17</v>
      </c>
      <c r="K2781" t="s">
        <v>17</v>
      </c>
      <c r="L2781" t="s">
        <v>9890</v>
      </c>
      <c r="M2781" t="s">
        <v>18</v>
      </c>
      <c r="N2781">
        <v>0</v>
      </c>
    </row>
    <row r="2782" spans="1:14" x14ac:dyDescent="0.25">
      <c r="A2782" t="s">
        <v>86</v>
      </c>
      <c r="B2782" t="s">
        <v>5765</v>
      </c>
      <c r="C2782">
        <v>386.1</v>
      </c>
      <c r="D2782" t="s">
        <v>16</v>
      </c>
      <c r="E2782">
        <v>0</v>
      </c>
      <c r="F2782">
        <v>0</v>
      </c>
      <c r="G2782">
        <v>386.1</v>
      </c>
      <c r="H2782" t="s">
        <v>16</v>
      </c>
      <c r="I2782" t="s">
        <v>9891</v>
      </c>
      <c r="J2782" t="s">
        <v>17</v>
      </c>
      <c r="K2782" t="s">
        <v>17</v>
      </c>
      <c r="L2782" t="s">
        <v>9892</v>
      </c>
      <c r="M2782" t="s">
        <v>18</v>
      </c>
      <c r="N2782">
        <v>0</v>
      </c>
    </row>
    <row r="2783" spans="1:14" x14ac:dyDescent="0.25">
      <c r="A2783" t="s">
        <v>86</v>
      </c>
      <c r="B2783" t="s">
        <v>5774</v>
      </c>
      <c r="C2783">
        <v>235.75</v>
      </c>
      <c r="D2783" t="s">
        <v>16</v>
      </c>
      <c r="E2783">
        <v>0</v>
      </c>
      <c r="F2783">
        <v>0</v>
      </c>
      <c r="G2783">
        <v>235.75</v>
      </c>
      <c r="H2783" t="s">
        <v>16</v>
      </c>
      <c r="I2783" t="s">
        <v>9893</v>
      </c>
      <c r="J2783" t="s">
        <v>17</v>
      </c>
      <c r="K2783" t="s">
        <v>17</v>
      </c>
      <c r="L2783" t="s">
        <v>9894</v>
      </c>
      <c r="M2783" t="s">
        <v>18</v>
      </c>
      <c r="N2783">
        <v>0</v>
      </c>
    </row>
    <row r="2784" spans="1:14" x14ac:dyDescent="0.25">
      <c r="A2784" t="s">
        <v>86</v>
      </c>
      <c r="B2784" t="s">
        <v>1740</v>
      </c>
      <c r="C2784">
        <v>1000</v>
      </c>
      <c r="D2784" t="s">
        <v>16</v>
      </c>
      <c r="E2784">
        <v>0</v>
      </c>
      <c r="F2784">
        <v>0</v>
      </c>
      <c r="G2784">
        <v>1000</v>
      </c>
      <c r="H2784" t="s">
        <v>16</v>
      </c>
      <c r="I2784" t="s">
        <v>9895</v>
      </c>
      <c r="J2784" t="s">
        <v>17</v>
      </c>
      <c r="K2784" t="s">
        <v>17</v>
      </c>
      <c r="L2784" t="s">
        <v>9896</v>
      </c>
      <c r="M2784" t="s">
        <v>18</v>
      </c>
      <c r="N2784">
        <v>0</v>
      </c>
    </row>
    <row r="2785" spans="1:14" x14ac:dyDescent="0.25">
      <c r="A2785" t="s">
        <v>86</v>
      </c>
      <c r="B2785" t="s">
        <v>1743</v>
      </c>
      <c r="C2785">
        <v>4714.29</v>
      </c>
      <c r="D2785" t="s">
        <v>16</v>
      </c>
      <c r="E2785">
        <v>0</v>
      </c>
      <c r="F2785">
        <v>0</v>
      </c>
      <c r="G2785">
        <v>4714.29</v>
      </c>
      <c r="H2785" t="s">
        <v>16</v>
      </c>
      <c r="I2785" t="s">
        <v>9897</v>
      </c>
      <c r="J2785" t="s">
        <v>17</v>
      </c>
      <c r="K2785" t="s">
        <v>17</v>
      </c>
      <c r="L2785" t="s">
        <v>9898</v>
      </c>
      <c r="M2785" t="s">
        <v>18</v>
      </c>
      <c r="N2785">
        <v>0</v>
      </c>
    </row>
    <row r="2786" spans="1:14" x14ac:dyDescent="0.25">
      <c r="A2786" t="s">
        <v>86</v>
      </c>
      <c r="B2786" t="s">
        <v>1746</v>
      </c>
      <c r="C2786">
        <v>931.46</v>
      </c>
      <c r="D2786" t="s">
        <v>16</v>
      </c>
      <c r="E2786">
        <v>2024.43</v>
      </c>
      <c r="F2786">
        <v>2000</v>
      </c>
      <c r="G2786">
        <v>955.89</v>
      </c>
      <c r="H2786" t="s">
        <v>16</v>
      </c>
      <c r="I2786" t="s">
        <v>9899</v>
      </c>
      <c r="J2786" t="s">
        <v>7720</v>
      </c>
      <c r="K2786" t="s">
        <v>7719</v>
      </c>
      <c r="L2786" t="s">
        <v>9900</v>
      </c>
      <c r="M2786" t="s">
        <v>18</v>
      </c>
      <c r="N2786">
        <v>0</v>
      </c>
    </row>
    <row r="2787" spans="1:14" x14ac:dyDescent="0.25">
      <c r="A2787" t="s">
        <v>86</v>
      </c>
      <c r="B2787" t="s">
        <v>1749</v>
      </c>
      <c r="C2787">
        <v>1000</v>
      </c>
      <c r="D2787" t="s">
        <v>16</v>
      </c>
      <c r="E2787">
        <v>0</v>
      </c>
      <c r="F2787">
        <v>0</v>
      </c>
      <c r="G2787">
        <v>1000</v>
      </c>
      <c r="H2787" t="s">
        <v>16</v>
      </c>
      <c r="I2787" t="s">
        <v>7721</v>
      </c>
      <c r="J2787" t="s">
        <v>17</v>
      </c>
      <c r="K2787" t="s">
        <v>17</v>
      </c>
      <c r="L2787" t="s">
        <v>5690</v>
      </c>
      <c r="M2787" t="s">
        <v>18</v>
      </c>
      <c r="N2787">
        <v>0</v>
      </c>
    </row>
    <row r="2788" spans="1:14" x14ac:dyDescent="0.25">
      <c r="A2788" t="s">
        <v>86</v>
      </c>
      <c r="B2788" t="s">
        <v>1752</v>
      </c>
      <c r="C2788">
        <v>1000</v>
      </c>
      <c r="D2788" t="s">
        <v>16</v>
      </c>
      <c r="E2788">
        <v>0</v>
      </c>
      <c r="F2788">
        <v>0</v>
      </c>
      <c r="G2788">
        <v>1000</v>
      </c>
      <c r="H2788" t="s">
        <v>16</v>
      </c>
      <c r="I2788" t="s">
        <v>5444</v>
      </c>
      <c r="J2788" t="s">
        <v>17</v>
      </c>
      <c r="K2788" t="s">
        <v>17</v>
      </c>
      <c r="L2788" t="s">
        <v>5445</v>
      </c>
      <c r="M2788" t="s">
        <v>18</v>
      </c>
      <c r="N2788">
        <v>0</v>
      </c>
    </row>
    <row r="2789" spans="1:14" x14ac:dyDescent="0.25">
      <c r="A2789" t="s">
        <v>86</v>
      </c>
      <c r="B2789" t="s">
        <v>1755</v>
      </c>
      <c r="C2789">
        <v>2153.96</v>
      </c>
      <c r="D2789" t="s">
        <v>24</v>
      </c>
      <c r="E2789">
        <v>5945.5</v>
      </c>
      <c r="F2789">
        <v>0</v>
      </c>
      <c r="G2789">
        <v>3791.54</v>
      </c>
      <c r="H2789" t="s">
        <v>16</v>
      </c>
      <c r="I2789" t="s">
        <v>9901</v>
      </c>
      <c r="J2789" t="s">
        <v>6583</v>
      </c>
      <c r="K2789" t="s">
        <v>17</v>
      </c>
      <c r="L2789" t="s">
        <v>9902</v>
      </c>
      <c r="M2789" t="s">
        <v>18</v>
      </c>
      <c r="N2789">
        <v>0</v>
      </c>
    </row>
    <row r="2790" spans="1:14" x14ac:dyDescent="0.25">
      <c r="A2790" t="s">
        <v>86</v>
      </c>
      <c r="B2790" t="s">
        <v>1758</v>
      </c>
      <c r="C2790">
        <v>4710.62</v>
      </c>
      <c r="D2790" t="s">
        <v>16</v>
      </c>
      <c r="E2790">
        <v>4190</v>
      </c>
      <c r="F2790">
        <v>0</v>
      </c>
      <c r="G2790">
        <v>8900.6200000000008</v>
      </c>
      <c r="H2790" t="s">
        <v>16</v>
      </c>
      <c r="I2790" t="s">
        <v>9903</v>
      </c>
      <c r="J2790" t="s">
        <v>3740</v>
      </c>
      <c r="K2790" t="s">
        <v>17</v>
      </c>
      <c r="L2790" t="s">
        <v>9904</v>
      </c>
      <c r="M2790" t="s">
        <v>18</v>
      </c>
      <c r="N2790">
        <v>0</v>
      </c>
    </row>
    <row r="2791" spans="1:14" x14ac:dyDescent="0.25">
      <c r="A2791" t="s">
        <v>86</v>
      </c>
      <c r="B2791" t="s">
        <v>1761</v>
      </c>
      <c r="C2791">
        <v>560.79999999999995</v>
      </c>
      <c r="D2791" t="s">
        <v>16</v>
      </c>
      <c r="E2791">
        <v>2325</v>
      </c>
      <c r="F2791">
        <v>4500</v>
      </c>
      <c r="G2791">
        <v>1614.2</v>
      </c>
      <c r="H2791" t="s">
        <v>24</v>
      </c>
      <c r="I2791" t="s">
        <v>9905</v>
      </c>
      <c r="J2791" t="s">
        <v>7722</v>
      </c>
      <c r="K2791" t="s">
        <v>7723</v>
      </c>
      <c r="L2791" t="s">
        <v>9906</v>
      </c>
      <c r="M2791" t="s">
        <v>18</v>
      </c>
      <c r="N2791">
        <v>0</v>
      </c>
    </row>
    <row r="2792" spans="1:14" x14ac:dyDescent="0.25">
      <c r="A2792" t="s">
        <v>86</v>
      </c>
      <c r="B2792" t="s">
        <v>100</v>
      </c>
      <c r="C2792">
        <v>3220.31</v>
      </c>
      <c r="D2792" t="s">
        <v>16</v>
      </c>
      <c r="E2792">
        <v>1085</v>
      </c>
      <c r="F2792">
        <v>0</v>
      </c>
      <c r="G2792">
        <v>4305.3100000000004</v>
      </c>
      <c r="H2792" t="s">
        <v>16</v>
      </c>
      <c r="I2792" t="s">
        <v>7724</v>
      </c>
      <c r="J2792" t="s">
        <v>7726</v>
      </c>
      <c r="K2792" t="s">
        <v>17</v>
      </c>
      <c r="L2792" t="s">
        <v>7725</v>
      </c>
      <c r="M2792" t="s">
        <v>18</v>
      </c>
      <c r="N2792">
        <v>0</v>
      </c>
    </row>
    <row r="2793" spans="1:14" x14ac:dyDescent="0.25">
      <c r="A2793" t="s">
        <v>86</v>
      </c>
      <c r="B2793" t="s">
        <v>1775</v>
      </c>
      <c r="C2793">
        <v>427.5</v>
      </c>
      <c r="D2793" t="s">
        <v>16</v>
      </c>
      <c r="E2793">
        <v>0</v>
      </c>
      <c r="F2793">
        <v>0</v>
      </c>
      <c r="G2793">
        <v>427.5</v>
      </c>
      <c r="H2793" t="s">
        <v>16</v>
      </c>
      <c r="I2793" t="s">
        <v>7728</v>
      </c>
      <c r="J2793" t="s">
        <v>17</v>
      </c>
      <c r="K2793" t="s">
        <v>17</v>
      </c>
      <c r="L2793" t="s">
        <v>7727</v>
      </c>
      <c r="M2793" t="s">
        <v>18</v>
      </c>
      <c r="N2793">
        <v>0</v>
      </c>
    </row>
    <row r="2794" spans="1:14" x14ac:dyDescent="0.25">
      <c r="A2794" t="s">
        <v>86</v>
      </c>
      <c r="B2794" t="s">
        <v>1778</v>
      </c>
      <c r="C2794">
        <v>6000</v>
      </c>
      <c r="D2794" t="s">
        <v>16</v>
      </c>
      <c r="E2794">
        <v>0</v>
      </c>
      <c r="F2794">
        <v>0</v>
      </c>
      <c r="G2794">
        <v>6000</v>
      </c>
      <c r="H2794" t="s">
        <v>16</v>
      </c>
      <c r="I2794" t="s">
        <v>7729</v>
      </c>
      <c r="J2794" t="s">
        <v>17</v>
      </c>
      <c r="K2794" t="s">
        <v>17</v>
      </c>
      <c r="L2794" t="s">
        <v>7730</v>
      </c>
      <c r="M2794" t="s">
        <v>18</v>
      </c>
      <c r="N2794">
        <v>0</v>
      </c>
    </row>
    <row r="2795" spans="1:14" x14ac:dyDescent="0.25">
      <c r="A2795" t="s">
        <v>86</v>
      </c>
      <c r="B2795" t="s">
        <v>248</v>
      </c>
      <c r="C2795">
        <v>150</v>
      </c>
      <c r="D2795" t="s">
        <v>16</v>
      </c>
      <c r="E2795">
        <v>0</v>
      </c>
      <c r="F2795">
        <v>0</v>
      </c>
      <c r="G2795">
        <v>150</v>
      </c>
      <c r="H2795" t="s">
        <v>16</v>
      </c>
      <c r="I2795" t="s">
        <v>6584</v>
      </c>
      <c r="J2795" t="s">
        <v>17</v>
      </c>
      <c r="K2795" t="s">
        <v>17</v>
      </c>
      <c r="L2795" t="s">
        <v>6585</v>
      </c>
      <c r="M2795" t="s">
        <v>18</v>
      </c>
      <c r="N2795">
        <v>0</v>
      </c>
    </row>
    <row r="2796" spans="1:14" x14ac:dyDescent="0.25">
      <c r="A2796" t="s">
        <v>86</v>
      </c>
      <c r="B2796" t="s">
        <v>1786</v>
      </c>
      <c r="C2796">
        <v>66757.03</v>
      </c>
      <c r="D2796" t="s">
        <v>16</v>
      </c>
      <c r="E2796">
        <v>8017.6</v>
      </c>
      <c r="F2796">
        <v>0</v>
      </c>
      <c r="G2796">
        <v>74774.63</v>
      </c>
      <c r="H2796" t="s">
        <v>16</v>
      </c>
      <c r="I2796" t="s">
        <v>9907</v>
      </c>
      <c r="J2796" t="s">
        <v>9908</v>
      </c>
      <c r="K2796" t="s">
        <v>17</v>
      </c>
      <c r="L2796" t="s">
        <v>6586</v>
      </c>
      <c r="M2796" t="s">
        <v>18</v>
      </c>
      <c r="N2796">
        <v>0</v>
      </c>
    </row>
    <row r="2797" spans="1:14" x14ac:dyDescent="0.25">
      <c r="A2797" t="s">
        <v>86</v>
      </c>
      <c r="B2797" t="s">
        <v>1789</v>
      </c>
      <c r="C2797">
        <v>25656.34</v>
      </c>
      <c r="D2797" t="s">
        <v>16</v>
      </c>
      <c r="E2797">
        <v>5268.71</v>
      </c>
      <c r="F2797">
        <v>0</v>
      </c>
      <c r="G2797">
        <v>30925.05</v>
      </c>
      <c r="H2797" t="s">
        <v>16</v>
      </c>
      <c r="I2797" t="s">
        <v>9909</v>
      </c>
      <c r="J2797" t="s">
        <v>7731</v>
      </c>
      <c r="K2797" t="s">
        <v>17</v>
      </c>
      <c r="L2797" t="s">
        <v>9910</v>
      </c>
      <c r="M2797" t="s">
        <v>18</v>
      </c>
      <c r="N2797">
        <v>0</v>
      </c>
    </row>
    <row r="2798" spans="1:14" x14ac:dyDescent="0.25">
      <c r="A2798" t="s">
        <v>86</v>
      </c>
      <c r="B2798" t="s">
        <v>1792</v>
      </c>
      <c r="C2798">
        <v>950</v>
      </c>
      <c r="D2798" t="s">
        <v>16</v>
      </c>
      <c r="E2798">
        <v>0</v>
      </c>
      <c r="F2798">
        <v>0</v>
      </c>
      <c r="G2798">
        <v>950</v>
      </c>
      <c r="H2798" t="s">
        <v>16</v>
      </c>
      <c r="I2798" t="s">
        <v>7732</v>
      </c>
      <c r="J2798" t="s">
        <v>17</v>
      </c>
      <c r="K2798" t="s">
        <v>17</v>
      </c>
      <c r="L2798" t="s">
        <v>6587</v>
      </c>
      <c r="M2798" t="s">
        <v>18</v>
      </c>
      <c r="N2798">
        <v>0</v>
      </c>
    </row>
    <row r="2799" spans="1:14" x14ac:dyDescent="0.25">
      <c r="A2799" t="s">
        <v>86</v>
      </c>
      <c r="B2799" t="s">
        <v>1798</v>
      </c>
      <c r="C2799">
        <v>740</v>
      </c>
      <c r="D2799" t="s">
        <v>16</v>
      </c>
      <c r="E2799">
        <v>2310</v>
      </c>
      <c r="F2799">
        <v>0</v>
      </c>
      <c r="G2799">
        <v>3050</v>
      </c>
      <c r="H2799" t="s">
        <v>16</v>
      </c>
      <c r="I2799" t="s">
        <v>9911</v>
      </c>
      <c r="J2799" t="s">
        <v>5446</v>
      </c>
      <c r="K2799" t="s">
        <v>17</v>
      </c>
      <c r="L2799" t="s">
        <v>9912</v>
      </c>
      <c r="M2799" t="s">
        <v>18</v>
      </c>
      <c r="N2799">
        <v>0</v>
      </c>
    </row>
    <row r="2800" spans="1:14" x14ac:dyDescent="0.25">
      <c r="A2800" t="s">
        <v>86</v>
      </c>
      <c r="B2800" t="s">
        <v>1801</v>
      </c>
      <c r="C2800">
        <v>80426.559999999998</v>
      </c>
      <c r="D2800" t="s">
        <v>16</v>
      </c>
      <c r="E2800">
        <v>10319.200000000001</v>
      </c>
      <c r="F2800">
        <v>25095</v>
      </c>
      <c r="G2800">
        <v>65650.759999999995</v>
      </c>
      <c r="H2800" t="s">
        <v>16</v>
      </c>
      <c r="I2800" t="s">
        <v>9913</v>
      </c>
      <c r="J2800" t="s">
        <v>6588</v>
      </c>
      <c r="K2800" t="s">
        <v>9914</v>
      </c>
      <c r="L2800" t="s">
        <v>9915</v>
      </c>
      <c r="M2800" t="s">
        <v>18</v>
      </c>
      <c r="N2800">
        <v>0</v>
      </c>
    </row>
    <row r="2801" spans="1:14" x14ac:dyDescent="0.25">
      <c r="A2801" t="s">
        <v>86</v>
      </c>
      <c r="B2801" t="s">
        <v>1813</v>
      </c>
      <c r="C2801">
        <v>465</v>
      </c>
      <c r="D2801" t="s">
        <v>16</v>
      </c>
      <c r="E2801">
        <v>997.5</v>
      </c>
      <c r="F2801">
        <v>0</v>
      </c>
      <c r="G2801">
        <v>1462.5</v>
      </c>
      <c r="H2801" t="s">
        <v>16</v>
      </c>
      <c r="I2801" t="s">
        <v>6589</v>
      </c>
      <c r="J2801" t="s">
        <v>5692</v>
      </c>
      <c r="K2801" t="s">
        <v>17</v>
      </c>
      <c r="L2801" t="s">
        <v>5691</v>
      </c>
      <c r="M2801" t="s">
        <v>18</v>
      </c>
      <c r="N2801">
        <v>0</v>
      </c>
    </row>
    <row r="2802" spans="1:14" x14ac:dyDescent="0.25">
      <c r="A2802" t="s">
        <v>86</v>
      </c>
      <c r="B2802" t="s">
        <v>1822</v>
      </c>
      <c r="C2802">
        <v>148493.12</v>
      </c>
      <c r="D2802" t="s">
        <v>16</v>
      </c>
      <c r="E2802">
        <v>14682.46</v>
      </c>
      <c r="F2802">
        <v>288</v>
      </c>
      <c r="G2802">
        <v>162887.57999999999</v>
      </c>
      <c r="H2802" t="s">
        <v>16</v>
      </c>
      <c r="I2802" t="s">
        <v>9916</v>
      </c>
      <c r="J2802" t="s">
        <v>6591</v>
      </c>
      <c r="K2802" t="s">
        <v>6590</v>
      </c>
      <c r="L2802" t="s">
        <v>9917</v>
      </c>
      <c r="M2802" t="s">
        <v>18</v>
      </c>
      <c r="N2802">
        <v>0</v>
      </c>
    </row>
    <row r="2803" spans="1:14" x14ac:dyDescent="0.25">
      <c r="A2803" t="s">
        <v>86</v>
      </c>
      <c r="B2803" t="s">
        <v>1825</v>
      </c>
      <c r="C2803">
        <v>19052.38</v>
      </c>
      <c r="D2803" t="s">
        <v>16</v>
      </c>
      <c r="E2803">
        <v>7857.15</v>
      </c>
      <c r="F2803">
        <v>10000</v>
      </c>
      <c r="G2803">
        <v>16909.53</v>
      </c>
      <c r="H2803" t="s">
        <v>16</v>
      </c>
      <c r="I2803" t="s">
        <v>9918</v>
      </c>
      <c r="J2803" t="s">
        <v>9919</v>
      </c>
      <c r="K2803" t="s">
        <v>9920</v>
      </c>
      <c r="L2803" t="s">
        <v>7733</v>
      </c>
      <c r="M2803" t="s">
        <v>18</v>
      </c>
      <c r="N2803">
        <v>0</v>
      </c>
    </row>
    <row r="2804" spans="1:14" x14ac:dyDescent="0.25">
      <c r="A2804" t="s">
        <v>86</v>
      </c>
      <c r="B2804" t="s">
        <v>1828</v>
      </c>
      <c r="C2804">
        <v>58</v>
      </c>
      <c r="D2804" t="s">
        <v>16</v>
      </c>
      <c r="E2804">
        <v>0</v>
      </c>
      <c r="F2804">
        <v>0</v>
      </c>
      <c r="G2804">
        <v>58</v>
      </c>
      <c r="H2804" t="s">
        <v>16</v>
      </c>
      <c r="I2804" t="s">
        <v>9921</v>
      </c>
      <c r="J2804" t="s">
        <v>17</v>
      </c>
      <c r="K2804" t="s">
        <v>17</v>
      </c>
      <c r="L2804" t="s">
        <v>9922</v>
      </c>
      <c r="M2804" t="s">
        <v>18</v>
      </c>
      <c r="N2804">
        <v>0</v>
      </c>
    </row>
    <row r="2805" spans="1:14" x14ac:dyDescent="0.25">
      <c r="A2805" t="s">
        <v>86</v>
      </c>
      <c r="B2805" t="s">
        <v>1831</v>
      </c>
      <c r="C2805">
        <v>10000</v>
      </c>
      <c r="D2805" t="s">
        <v>16</v>
      </c>
      <c r="E2805">
        <v>0</v>
      </c>
      <c r="F2805">
        <v>0</v>
      </c>
      <c r="G2805">
        <v>10000</v>
      </c>
      <c r="H2805" t="s">
        <v>16</v>
      </c>
      <c r="I2805" t="s">
        <v>9923</v>
      </c>
      <c r="J2805" t="s">
        <v>17</v>
      </c>
      <c r="K2805" t="s">
        <v>17</v>
      </c>
      <c r="L2805" t="s">
        <v>9924</v>
      </c>
      <c r="M2805" t="s">
        <v>18</v>
      </c>
      <c r="N2805">
        <v>0</v>
      </c>
    </row>
    <row r="2806" spans="1:14" x14ac:dyDescent="0.25">
      <c r="A2806" t="s">
        <v>86</v>
      </c>
      <c r="B2806" t="s">
        <v>314</v>
      </c>
      <c r="C2806">
        <v>1827</v>
      </c>
      <c r="D2806" t="s">
        <v>16</v>
      </c>
      <c r="E2806">
        <v>0</v>
      </c>
      <c r="F2806">
        <v>0</v>
      </c>
      <c r="G2806">
        <v>1827</v>
      </c>
      <c r="H2806" t="s">
        <v>16</v>
      </c>
      <c r="I2806" t="s">
        <v>7734</v>
      </c>
      <c r="J2806" t="s">
        <v>17</v>
      </c>
      <c r="K2806" t="s">
        <v>17</v>
      </c>
      <c r="L2806" t="s">
        <v>7735</v>
      </c>
      <c r="M2806" t="s">
        <v>18</v>
      </c>
      <c r="N2806">
        <v>0</v>
      </c>
    </row>
    <row r="2807" spans="1:14" x14ac:dyDescent="0.25">
      <c r="A2807" t="s">
        <v>86</v>
      </c>
      <c r="B2807" t="s">
        <v>1842</v>
      </c>
      <c r="C2807">
        <v>113.2</v>
      </c>
      <c r="D2807" t="s">
        <v>16</v>
      </c>
      <c r="E2807">
        <v>33.549999999999997</v>
      </c>
      <c r="F2807">
        <v>0</v>
      </c>
      <c r="G2807">
        <v>146.75</v>
      </c>
      <c r="H2807" t="s">
        <v>16</v>
      </c>
      <c r="I2807" t="s">
        <v>9925</v>
      </c>
      <c r="J2807" t="s">
        <v>9926</v>
      </c>
      <c r="K2807" t="s">
        <v>17</v>
      </c>
      <c r="L2807" t="s">
        <v>9927</v>
      </c>
      <c r="M2807" t="s">
        <v>18</v>
      </c>
      <c r="N2807">
        <v>0</v>
      </c>
    </row>
    <row r="2808" spans="1:14" x14ac:dyDescent="0.25">
      <c r="A2808" t="s">
        <v>86</v>
      </c>
      <c r="B2808" t="s">
        <v>1848</v>
      </c>
      <c r="C2808">
        <v>6031.6</v>
      </c>
      <c r="D2808" t="s">
        <v>16</v>
      </c>
      <c r="E2808">
        <v>0</v>
      </c>
      <c r="F2808">
        <v>0</v>
      </c>
      <c r="G2808">
        <v>6031.6</v>
      </c>
      <c r="H2808" t="s">
        <v>16</v>
      </c>
      <c r="I2808" t="s">
        <v>9928</v>
      </c>
      <c r="J2808" t="s">
        <v>17</v>
      </c>
      <c r="K2808" t="s">
        <v>17</v>
      </c>
      <c r="L2808" t="s">
        <v>9929</v>
      </c>
      <c r="M2808" t="s">
        <v>18</v>
      </c>
      <c r="N2808">
        <v>0</v>
      </c>
    </row>
    <row r="2809" spans="1:14" x14ac:dyDescent="0.25">
      <c r="A2809" t="s">
        <v>86</v>
      </c>
      <c r="B2809" t="s">
        <v>1854</v>
      </c>
      <c r="C2809">
        <v>11528.67</v>
      </c>
      <c r="D2809" t="s">
        <v>16</v>
      </c>
      <c r="E2809">
        <v>1757.16</v>
      </c>
      <c r="F2809">
        <v>0</v>
      </c>
      <c r="G2809">
        <v>13285.83</v>
      </c>
      <c r="H2809" t="s">
        <v>16</v>
      </c>
      <c r="I2809" t="s">
        <v>9930</v>
      </c>
      <c r="J2809" t="s">
        <v>9931</v>
      </c>
      <c r="K2809" t="s">
        <v>17</v>
      </c>
      <c r="L2809" t="s">
        <v>9932</v>
      </c>
      <c r="M2809" t="s">
        <v>18</v>
      </c>
      <c r="N2809">
        <v>0</v>
      </c>
    </row>
    <row r="2810" spans="1:14" x14ac:dyDescent="0.25">
      <c r="A2810" t="s">
        <v>86</v>
      </c>
      <c r="B2810" t="s">
        <v>1857</v>
      </c>
      <c r="C2810">
        <v>7164.79</v>
      </c>
      <c r="D2810" t="s">
        <v>16</v>
      </c>
      <c r="E2810">
        <v>5452.53</v>
      </c>
      <c r="F2810">
        <v>0</v>
      </c>
      <c r="G2810">
        <v>12617.32</v>
      </c>
      <c r="H2810" t="s">
        <v>16</v>
      </c>
      <c r="I2810" t="s">
        <v>7736</v>
      </c>
      <c r="J2810" t="s">
        <v>9933</v>
      </c>
      <c r="K2810" t="s">
        <v>17</v>
      </c>
      <c r="L2810" t="s">
        <v>7737</v>
      </c>
      <c r="M2810" t="s">
        <v>18</v>
      </c>
      <c r="N2810">
        <v>0</v>
      </c>
    </row>
    <row r="2811" spans="1:14" x14ac:dyDescent="0.25">
      <c r="A2811" t="s">
        <v>86</v>
      </c>
      <c r="B2811" t="s">
        <v>2901</v>
      </c>
      <c r="C2811">
        <v>10000</v>
      </c>
      <c r="D2811" t="s">
        <v>24</v>
      </c>
      <c r="E2811">
        <v>2000</v>
      </c>
      <c r="F2811">
        <v>0</v>
      </c>
      <c r="G2811">
        <v>8000</v>
      </c>
      <c r="H2811" t="s">
        <v>24</v>
      </c>
      <c r="I2811" t="s">
        <v>9934</v>
      </c>
      <c r="J2811" t="s">
        <v>9935</v>
      </c>
      <c r="K2811" t="s">
        <v>17</v>
      </c>
      <c r="L2811" t="s">
        <v>7738</v>
      </c>
      <c r="M2811" t="s">
        <v>18</v>
      </c>
      <c r="N2811">
        <v>0</v>
      </c>
    </row>
    <row r="2812" spans="1:14" x14ac:dyDescent="0.25">
      <c r="A2812" t="s">
        <v>86</v>
      </c>
      <c r="B2812" t="s">
        <v>1863</v>
      </c>
      <c r="C2812">
        <v>136762.79</v>
      </c>
      <c r="D2812" t="s">
        <v>16</v>
      </c>
      <c r="E2812">
        <v>25994.720000000001</v>
      </c>
      <c r="F2812">
        <v>3136.48</v>
      </c>
      <c r="G2812">
        <v>159621.03</v>
      </c>
      <c r="H2812" t="s">
        <v>16</v>
      </c>
      <c r="I2812" t="s">
        <v>9936</v>
      </c>
      <c r="J2812" t="s">
        <v>9937</v>
      </c>
      <c r="K2812" t="s">
        <v>9938</v>
      </c>
      <c r="L2812" t="s">
        <v>9939</v>
      </c>
      <c r="M2812" t="s">
        <v>18</v>
      </c>
      <c r="N2812">
        <v>0</v>
      </c>
    </row>
    <row r="2813" spans="1:14" x14ac:dyDescent="0.25">
      <c r="A2813" t="s">
        <v>86</v>
      </c>
      <c r="B2813" t="s">
        <v>1866</v>
      </c>
      <c r="C2813">
        <v>132420.04999999999</v>
      </c>
      <c r="D2813" t="s">
        <v>16</v>
      </c>
      <c r="E2813">
        <v>11484.11</v>
      </c>
      <c r="F2813">
        <v>12038.88</v>
      </c>
      <c r="G2813">
        <v>131865.28</v>
      </c>
      <c r="H2813" t="s">
        <v>16</v>
      </c>
      <c r="I2813" t="s">
        <v>9940</v>
      </c>
      <c r="J2813" t="s">
        <v>9941</v>
      </c>
      <c r="K2813" t="s">
        <v>9942</v>
      </c>
      <c r="L2813" t="s">
        <v>9943</v>
      </c>
      <c r="M2813" t="s">
        <v>18</v>
      </c>
      <c r="N2813">
        <v>0</v>
      </c>
    </row>
    <row r="2814" spans="1:14" x14ac:dyDescent="0.25">
      <c r="A2814" t="s">
        <v>86</v>
      </c>
      <c r="B2814" t="s">
        <v>1869</v>
      </c>
      <c r="C2814">
        <v>249436.04</v>
      </c>
      <c r="D2814" t="s">
        <v>16</v>
      </c>
      <c r="E2814">
        <v>4833.3999999999996</v>
      </c>
      <c r="F2814">
        <v>13700</v>
      </c>
      <c r="G2814">
        <v>240569.44</v>
      </c>
      <c r="H2814" t="s">
        <v>16</v>
      </c>
      <c r="I2814" t="s">
        <v>9944</v>
      </c>
      <c r="J2814" t="s">
        <v>9945</v>
      </c>
      <c r="K2814" t="s">
        <v>9946</v>
      </c>
      <c r="L2814" t="s">
        <v>9947</v>
      </c>
      <c r="M2814" t="s">
        <v>18</v>
      </c>
      <c r="N2814">
        <v>0</v>
      </c>
    </row>
    <row r="2815" spans="1:14" x14ac:dyDescent="0.25">
      <c r="A2815" t="s">
        <v>86</v>
      </c>
      <c r="B2815" t="s">
        <v>1872</v>
      </c>
      <c r="C2815">
        <v>109825.79</v>
      </c>
      <c r="D2815" t="s">
        <v>16</v>
      </c>
      <c r="E2815">
        <v>15272.3</v>
      </c>
      <c r="F2815">
        <v>28025.4</v>
      </c>
      <c r="G2815">
        <v>97072.69</v>
      </c>
      <c r="H2815" t="s">
        <v>16</v>
      </c>
      <c r="I2815" t="s">
        <v>9948</v>
      </c>
      <c r="J2815" t="s">
        <v>9949</v>
      </c>
      <c r="K2815" t="s">
        <v>6592</v>
      </c>
      <c r="L2815" t="s">
        <v>9950</v>
      </c>
      <c r="M2815" t="s">
        <v>18</v>
      </c>
      <c r="N2815">
        <v>0</v>
      </c>
    </row>
    <row r="2816" spans="1:14" x14ac:dyDescent="0.25">
      <c r="A2816" t="s">
        <v>86</v>
      </c>
      <c r="B2816" t="s">
        <v>370</v>
      </c>
      <c r="C2816">
        <v>124087.91</v>
      </c>
      <c r="D2816" t="s">
        <v>16</v>
      </c>
      <c r="E2816">
        <v>20248</v>
      </c>
      <c r="F2816">
        <v>0</v>
      </c>
      <c r="G2816">
        <v>144335.91</v>
      </c>
      <c r="H2816" t="s">
        <v>16</v>
      </c>
      <c r="I2816" t="s">
        <v>9951</v>
      </c>
      <c r="J2816" t="s">
        <v>7739</v>
      </c>
      <c r="K2816" t="s">
        <v>17</v>
      </c>
      <c r="L2816" t="s">
        <v>9952</v>
      </c>
      <c r="M2816" t="s">
        <v>18</v>
      </c>
      <c r="N2816">
        <v>0</v>
      </c>
    </row>
    <row r="2817" spans="1:14" x14ac:dyDescent="0.25">
      <c r="A2817" t="s">
        <v>86</v>
      </c>
      <c r="B2817" t="s">
        <v>1880</v>
      </c>
      <c r="C2817">
        <v>17310.7</v>
      </c>
      <c r="D2817" t="s">
        <v>16</v>
      </c>
      <c r="E2817">
        <v>19286</v>
      </c>
      <c r="F2817">
        <v>9000</v>
      </c>
      <c r="G2817">
        <v>27596.7</v>
      </c>
      <c r="H2817" t="s">
        <v>16</v>
      </c>
      <c r="I2817" t="s">
        <v>9953</v>
      </c>
      <c r="J2817" t="s">
        <v>9954</v>
      </c>
      <c r="K2817" t="s">
        <v>7741</v>
      </c>
      <c r="L2817" t="s">
        <v>7742</v>
      </c>
      <c r="M2817" t="s">
        <v>18</v>
      </c>
      <c r="N2817">
        <v>0</v>
      </c>
    </row>
    <row r="2818" spans="1:14" x14ac:dyDescent="0.25">
      <c r="A2818" t="s">
        <v>86</v>
      </c>
      <c r="B2818" t="s">
        <v>1883</v>
      </c>
      <c r="C2818">
        <v>7940</v>
      </c>
      <c r="D2818" t="s">
        <v>24</v>
      </c>
      <c r="E2818">
        <v>0</v>
      </c>
      <c r="F2818">
        <v>0</v>
      </c>
      <c r="G2818">
        <v>7940</v>
      </c>
      <c r="H2818" t="s">
        <v>24</v>
      </c>
      <c r="I2818" t="s">
        <v>9955</v>
      </c>
      <c r="J2818" t="s">
        <v>17</v>
      </c>
      <c r="K2818" t="s">
        <v>17</v>
      </c>
      <c r="L2818" t="s">
        <v>9956</v>
      </c>
      <c r="M2818" t="s">
        <v>18</v>
      </c>
      <c r="N2818">
        <v>0</v>
      </c>
    </row>
    <row r="2819" spans="1:14" x14ac:dyDescent="0.25">
      <c r="A2819" t="s">
        <v>86</v>
      </c>
      <c r="B2819" t="s">
        <v>1895</v>
      </c>
      <c r="C2819">
        <v>270270.42</v>
      </c>
      <c r="D2819" t="s">
        <v>16</v>
      </c>
      <c r="E2819">
        <v>39581.96</v>
      </c>
      <c r="F2819">
        <v>20000</v>
      </c>
      <c r="G2819">
        <v>289852.38</v>
      </c>
      <c r="H2819" t="s">
        <v>16</v>
      </c>
      <c r="I2819" t="s">
        <v>9957</v>
      </c>
      <c r="J2819" t="s">
        <v>9958</v>
      </c>
      <c r="K2819" t="s">
        <v>9959</v>
      </c>
      <c r="L2819" t="s">
        <v>9960</v>
      </c>
      <c r="M2819" t="s">
        <v>18</v>
      </c>
      <c r="N2819">
        <v>0</v>
      </c>
    </row>
    <row r="2820" spans="1:14" x14ac:dyDescent="0.25">
      <c r="A2820" t="s">
        <v>86</v>
      </c>
      <c r="B2820" t="s">
        <v>1901</v>
      </c>
      <c r="C2820">
        <v>10000</v>
      </c>
      <c r="D2820" t="s">
        <v>16</v>
      </c>
      <c r="E2820">
        <v>0</v>
      </c>
      <c r="F2820">
        <v>0</v>
      </c>
      <c r="G2820">
        <v>10000</v>
      </c>
      <c r="H2820" t="s">
        <v>16</v>
      </c>
      <c r="I2820" t="s">
        <v>9961</v>
      </c>
      <c r="J2820" t="s">
        <v>17</v>
      </c>
      <c r="K2820" t="s">
        <v>17</v>
      </c>
      <c r="L2820" t="s">
        <v>9962</v>
      </c>
      <c r="M2820" t="s">
        <v>18</v>
      </c>
      <c r="N2820">
        <v>0</v>
      </c>
    </row>
    <row r="2821" spans="1:14" x14ac:dyDescent="0.25">
      <c r="A2821" t="s">
        <v>86</v>
      </c>
      <c r="B2821" t="s">
        <v>1907</v>
      </c>
      <c r="C2821">
        <v>411762.22</v>
      </c>
      <c r="D2821" t="s">
        <v>16</v>
      </c>
      <c r="E2821">
        <v>98712.22</v>
      </c>
      <c r="F2821">
        <v>3325.55</v>
      </c>
      <c r="G2821">
        <v>507148.89</v>
      </c>
      <c r="H2821" t="s">
        <v>16</v>
      </c>
      <c r="I2821" t="s">
        <v>7743</v>
      </c>
      <c r="J2821" t="s">
        <v>9963</v>
      </c>
      <c r="K2821" t="s">
        <v>9964</v>
      </c>
      <c r="L2821" t="s">
        <v>7744</v>
      </c>
      <c r="M2821" t="s">
        <v>18</v>
      </c>
      <c r="N2821">
        <v>0</v>
      </c>
    </row>
    <row r="2822" spans="1:14" x14ac:dyDescent="0.25">
      <c r="A2822" t="s">
        <v>86</v>
      </c>
      <c r="B2822" t="s">
        <v>1910</v>
      </c>
      <c r="C2822">
        <v>26587.5</v>
      </c>
      <c r="D2822" t="s">
        <v>24</v>
      </c>
      <c r="E2822">
        <v>69786.41</v>
      </c>
      <c r="F2822">
        <v>0</v>
      </c>
      <c r="G2822">
        <v>43198.91</v>
      </c>
      <c r="H2822" t="s">
        <v>16</v>
      </c>
      <c r="I2822" t="s">
        <v>7745</v>
      </c>
      <c r="J2822" t="s">
        <v>9965</v>
      </c>
      <c r="K2822" t="s">
        <v>17</v>
      </c>
      <c r="L2822" t="s">
        <v>9966</v>
      </c>
      <c r="M2822" t="s">
        <v>18</v>
      </c>
      <c r="N2822">
        <v>0</v>
      </c>
    </row>
    <row r="2823" spans="1:14" x14ac:dyDescent="0.25">
      <c r="A2823" t="s">
        <v>86</v>
      </c>
      <c r="B2823" t="s">
        <v>1913</v>
      </c>
      <c r="C2823">
        <v>70</v>
      </c>
      <c r="D2823" t="s">
        <v>16</v>
      </c>
      <c r="E2823">
        <v>530.91</v>
      </c>
      <c r="F2823">
        <v>0</v>
      </c>
      <c r="G2823">
        <v>600.91</v>
      </c>
      <c r="H2823" t="s">
        <v>16</v>
      </c>
      <c r="I2823" t="s">
        <v>9967</v>
      </c>
      <c r="J2823" t="s">
        <v>9968</v>
      </c>
      <c r="K2823" t="s">
        <v>17</v>
      </c>
      <c r="L2823" t="s">
        <v>9969</v>
      </c>
      <c r="M2823" t="s">
        <v>18</v>
      </c>
      <c r="N2823">
        <v>0</v>
      </c>
    </row>
    <row r="2824" spans="1:14" x14ac:dyDescent="0.25">
      <c r="A2824" t="s">
        <v>86</v>
      </c>
      <c r="B2824" t="s">
        <v>1916</v>
      </c>
      <c r="C2824">
        <v>30040.31</v>
      </c>
      <c r="D2824" t="s">
        <v>16</v>
      </c>
      <c r="E2824">
        <v>0</v>
      </c>
      <c r="F2824">
        <v>0</v>
      </c>
      <c r="G2824">
        <v>30040.31</v>
      </c>
      <c r="H2824" t="s">
        <v>16</v>
      </c>
      <c r="I2824" t="s">
        <v>9970</v>
      </c>
      <c r="J2824" t="s">
        <v>17</v>
      </c>
      <c r="K2824" t="s">
        <v>17</v>
      </c>
      <c r="L2824" t="s">
        <v>9971</v>
      </c>
      <c r="M2824" t="s">
        <v>18</v>
      </c>
      <c r="N2824">
        <v>0</v>
      </c>
    </row>
    <row r="2825" spans="1:14" x14ac:dyDescent="0.25">
      <c r="A2825" t="s">
        <v>86</v>
      </c>
      <c r="B2825" t="s">
        <v>1922</v>
      </c>
      <c r="C2825">
        <v>2951.32</v>
      </c>
      <c r="D2825" t="s">
        <v>16</v>
      </c>
      <c r="E2825">
        <v>0</v>
      </c>
      <c r="F2825">
        <v>0</v>
      </c>
      <c r="G2825">
        <v>2951.32</v>
      </c>
      <c r="H2825" t="s">
        <v>16</v>
      </c>
      <c r="I2825" t="s">
        <v>9972</v>
      </c>
      <c r="J2825" t="s">
        <v>17</v>
      </c>
      <c r="K2825" t="s">
        <v>17</v>
      </c>
      <c r="L2825" t="s">
        <v>9973</v>
      </c>
      <c r="M2825" t="s">
        <v>18</v>
      </c>
      <c r="N2825">
        <v>0</v>
      </c>
    </row>
    <row r="2826" spans="1:14" x14ac:dyDescent="0.25">
      <c r="A2826" t="s">
        <v>86</v>
      </c>
      <c r="B2826" t="s">
        <v>64</v>
      </c>
      <c r="C2826">
        <v>56067.82</v>
      </c>
      <c r="D2826" t="s">
        <v>24</v>
      </c>
      <c r="E2826">
        <v>291909.84999999998</v>
      </c>
      <c r="F2826">
        <v>7000</v>
      </c>
      <c r="G2826">
        <v>228842.03</v>
      </c>
      <c r="H2826" t="s">
        <v>16</v>
      </c>
      <c r="I2826" t="s">
        <v>9974</v>
      </c>
      <c r="J2826" t="s">
        <v>9975</v>
      </c>
      <c r="K2826" t="s">
        <v>7746</v>
      </c>
      <c r="L2826" t="s">
        <v>9976</v>
      </c>
      <c r="M2826" t="s">
        <v>18</v>
      </c>
      <c r="N2826">
        <v>0</v>
      </c>
    </row>
    <row r="2827" spans="1:14" x14ac:dyDescent="0.25">
      <c r="A2827" t="s">
        <v>86</v>
      </c>
      <c r="B2827" t="s">
        <v>119</v>
      </c>
      <c r="C2827">
        <v>234356.24</v>
      </c>
      <c r="D2827" t="s">
        <v>16</v>
      </c>
      <c r="E2827">
        <v>6899.9</v>
      </c>
      <c r="F2827">
        <v>7000</v>
      </c>
      <c r="G2827">
        <v>234256.14</v>
      </c>
      <c r="H2827" t="s">
        <v>16</v>
      </c>
      <c r="I2827" t="s">
        <v>9977</v>
      </c>
      <c r="J2827" t="s">
        <v>9978</v>
      </c>
      <c r="K2827" t="s">
        <v>9979</v>
      </c>
      <c r="L2827" t="s">
        <v>9980</v>
      </c>
      <c r="M2827" t="s">
        <v>18</v>
      </c>
      <c r="N2827">
        <v>0</v>
      </c>
    </row>
    <row r="2828" spans="1:14" x14ac:dyDescent="0.25">
      <c r="A2828" t="s">
        <v>86</v>
      </c>
      <c r="B2828" t="s">
        <v>128</v>
      </c>
      <c r="C2828">
        <v>133464.03</v>
      </c>
      <c r="D2828" t="s">
        <v>16</v>
      </c>
      <c r="E2828">
        <v>1933.2</v>
      </c>
      <c r="F2828">
        <v>5.74</v>
      </c>
      <c r="G2828">
        <v>135391.49</v>
      </c>
      <c r="H2828" t="s">
        <v>16</v>
      </c>
      <c r="I2828" t="s">
        <v>9981</v>
      </c>
      <c r="J2828" t="s">
        <v>9982</v>
      </c>
      <c r="K2828" t="s">
        <v>9983</v>
      </c>
      <c r="L2828" t="s">
        <v>9984</v>
      </c>
      <c r="M2828" t="s">
        <v>18</v>
      </c>
      <c r="N2828">
        <v>0</v>
      </c>
    </row>
    <row r="2829" spans="1:14" x14ac:dyDescent="0.25">
      <c r="A2829" t="s">
        <v>86</v>
      </c>
      <c r="B2829" t="s">
        <v>6826</v>
      </c>
      <c r="C2829">
        <v>4544</v>
      </c>
      <c r="D2829" t="s">
        <v>24</v>
      </c>
      <c r="E2829">
        <v>59295.4</v>
      </c>
      <c r="F2829">
        <v>80000</v>
      </c>
      <c r="G2829">
        <v>25248.6</v>
      </c>
      <c r="H2829" t="s">
        <v>24</v>
      </c>
      <c r="I2829" t="s">
        <v>9985</v>
      </c>
      <c r="J2829" t="s">
        <v>9986</v>
      </c>
      <c r="K2829" t="s">
        <v>9987</v>
      </c>
      <c r="L2829" t="s">
        <v>9988</v>
      </c>
      <c r="M2829" t="s">
        <v>18</v>
      </c>
      <c r="N2829">
        <v>0</v>
      </c>
    </row>
    <row r="2830" spans="1:14" x14ac:dyDescent="0.25">
      <c r="A2830" t="s">
        <v>86</v>
      </c>
      <c r="B2830" t="s">
        <v>183</v>
      </c>
      <c r="C2830">
        <v>9642.6299999999992</v>
      </c>
      <c r="D2830" t="s">
        <v>24</v>
      </c>
      <c r="E2830">
        <v>113.5</v>
      </c>
      <c r="F2830">
        <v>0</v>
      </c>
      <c r="G2830">
        <v>9529.1299999999992</v>
      </c>
      <c r="H2830" t="s">
        <v>24</v>
      </c>
      <c r="I2830" t="s">
        <v>9989</v>
      </c>
      <c r="J2830" t="s">
        <v>6593</v>
      </c>
      <c r="K2830" t="s">
        <v>17</v>
      </c>
      <c r="L2830" t="s">
        <v>9990</v>
      </c>
      <c r="M2830" t="s">
        <v>18</v>
      </c>
      <c r="N2830">
        <v>0</v>
      </c>
    </row>
    <row r="2831" spans="1:14" x14ac:dyDescent="0.25">
      <c r="A2831" t="s">
        <v>86</v>
      </c>
      <c r="B2831" t="s">
        <v>83</v>
      </c>
      <c r="C2831">
        <v>272104.65999999997</v>
      </c>
      <c r="D2831" t="s">
        <v>16</v>
      </c>
      <c r="E2831">
        <v>59817.72</v>
      </c>
      <c r="F2831">
        <v>9840</v>
      </c>
      <c r="G2831">
        <v>322082.38</v>
      </c>
      <c r="H2831" t="s">
        <v>16</v>
      </c>
      <c r="I2831" t="s">
        <v>9991</v>
      </c>
      <c r="J2831" t="s">
        <v>9992</v>
      </c>
      <c r="K2831" t="s">
        <v>9993</v>
      </c>
      <c r="L2831" t="s">
        <v>9994</v>
      </c>
      <c r="M2831" t="s">
        <v>18</v>
      </c>
      <c r="N2831">
        <v>0</v>
      </c>
    </row>
    <row r="2832" spans="1:14" x14ac:dyDescent="0.25">
      <c r="A2832" t="s">
        <v>86</v>
      </c>
      <c r="B2832" t="s">
        <v>1935</v>
      </c>
      <c r="C2832">
        <v>56786.91</v>
      </c>
      <c r="D2832" t="s">
        <v>16</v>
      </c>
      <c r="E2832">
        <v>2133.5</v>
      </c>
      <c r="F2832">
        <v>16470</v>
      </c>
      <c r="G2832">
        <v>42450.41</v>
      </c>
      <c r="H2832" t="s">
        <v>16</v>
      </c>
      <c r="I2832" t="s">
        <v>9995</v>
      </c>
      <c r="J2832" t="s">
        <v>9996</v>
      </c>
      <c r="K2832" t="s">
        <v>9997</v>
      </c>
      <c r="L2832" t="s">
        <v>9998</v>
      </c>
      <c r="M2832" t="s">
        <v>18</v>
      </c>
      <c r="N2832">
        <v>0</v>
      </c>
    </row>
    <row r="2833" spans="1:14" x14ac:dyDescent="0.25">
      <c r="A2833" t="s">
        <v>86</v>
      </c>
      <c r="B2833" t="s">
        <v>1941</v>
      </c>
      <c r="C2833">
        <v>20009.75</v>
      </c>
      <c r="D2833" t="s">
        <v>16</v>
      </c>
      <c r="E2833">
        <v>0</v>
      </c>
      <c r="F2833">
        <v>0</v>
      </c>
      <c r="G2833">
        <v>20009.75</v>
      </c>
      <c r="H2833" t="s">
        <v>16</v>
      </c>
      <c r="I2833" t="s">
        <v>9999</v>
      </c>
      <c r="J2833" t="s">
        <v>17</v>
      </c>
      <c r="K2833" t="s">
        <v>17</v>
      </c>
      <c r="L2833" t="s">
        <v>10000</v>
      </c>
      <c r="M2833" t="s">
        <v>18</v>
      </c>
      <c r="N2833">
        <v>0</v>
      </c>
    </row>
    <row r="2834" spans="1:14" x14ac:dyDescent="0.25">
      <c r="A2834" t="s">
        <v>86</v>
      </c>
      <c r="B2834" t="s">
        <v>1944</v>
      </c>
      <c r="C2834">
        <v>6324.5</v>
      </c>
      <c r="D2834" t="s">
        <v>16</v>
      </c>
      <c r="E2834">
        <v>0</v>
      </c>
      <c r="F2834">
        <v>0</v>
      </c>
      <c r="G2834">
        <v>6324.5</v>
      </c>
      <c r="H2834" t="s">
        <v>16</v>
      </c>
      <c r="I2834" t="s">
        <v>10001</v>
      </c>
      <c r="J2834" t="s">
        <v>17</v>
      </c>
      <c r="K2834" t="s">
        <v>17</v>
      </c>
      <c r="L2834" t="s">
        <v>10002</v>
      </c>
      <c r="M2834" t="s">
        <v>18</v>
      </c>
      <c r="N2834">
        <v>0</v>
      </c>
    </row>
    <row r="2835" spans="1:14" x14ac:dyDescent="0.25">
      <c r="A2835" t="s">
        <v>86</v>
      </c>
      <c r="B2835" t="s">
        <v>1950</v>
      </c>
      <c r="C2835">
        <v>30925.89</v>
      </c>
      <c r="D2835" t="s">
        <v>16</v>
      </c>
      <c r="E2835">
        <v>5150.6499999999996</v>
      </c>
      <c r="F2835">
        <v>6923</v>
      </c>
      <c r="G2835">
        <v>29153.54</v>
      </c>
      <c r="H2835" t="s">
        <v>16</v>
      </c>
      <c r="I2835" t="s">
        <v>10003</v>
      </c>
      <c r="J2835" t="s">
        <v>7748</v>
      </c>
      <c r="K2835" t="s">
        <v>7747</v>
      </c>
      <c r="L2835" t="s">
        <v>10004</v>
      </c>
      <c r="M2835" t="s">
        <v>18</v>
      </c>
      <c r="N2835">
        <v>0</v>
      </c>
    </row>
    <row r="2836" spans="1:14" x14ac:dyDescent="0.25">
      <c r="A2836" t="s">
        <v>86</v>
      </c>
      <c r="B2836" t="s">
        <v>2765</v>
      </c>
      <c r="C2836">
        <v>0</v>
      </c>
      <c r="D2836" t="s">
        <v>16</v>
      </c>
      <c r="E2836">
        <v>0</v>
      </c>
      <c r="F2836">
        <v>0</v>
      </c>
      <c r="G2836">
        <v>0</v>
      </c>
      <c r="H2836" t="s">
        <v>16</v>
      </c>
      <c r="I2836" t="s">
        <v>10005</v>
      </c>
      <c r="J2836" t="s">
        <v>17</v>
      </c>
      <c r="K2836" t="s">
        <v>17</v>
      </c>
      <c r="L2836" t="s">
        <v>10006</v>
      </c>
      <c r="M2836" t="s">
        <v>18</v>
      </c>
      <c r="N2836">
        <v>0</v>
      </c>
    </row>
    <row r="2837" spans="1:14" x14ac:dyDescent="0.25">
      <c r="A2837" t="s">
        <v>86</v>
      </c>
      <c r="B2837" t="s">
        <v>1954</v>
      </c>
      <c r="C2837">
        <v>113086.67</v>
      </c>
      <c r="D2837" t="s">
        <v>16</v>
      </c>
      <c r="E2837">
        <v>0</v>
      </c>
      <c r="F2837">
        <v>0</v>
      </c>
      <c r="G2837">
        <v>113086.67</v>
      </c>
      <c r="H2837" t="s">
        <v>16</v>
      </c>
      <c r="I2837" t="s">
        <v>10007</v>
      </c>
      <c r="J2837" t="s">
        <v>17</v>
      </c>
      <c r="K2837" t="s">
        <v>17</v>
      </c>
      <c r="L2837" t="s">
        <v>10008</v>
      </c>
      <c r="M2837" t="s">
        <v>18</v>
      </c>
      <c r="N2837">
        <v>0</v>
      </c>
    </row>
    <row r="2838" spans="1:14" x14ac:dyDescent="0.25">
      <c r="A2838" t="s">
        <v>86</v>
      </c>
      <c r="B2838" t="s">
        <v>142</v>
      </c>
      <c r="C2838">
        <v>9752.9699999999993</v>
      </c>
      <c r="D2838" t="s">
        <v>24</v>
      </c>
      <c r="E2838">
        <v>4829.5</v>
      </c>
      <c r="F2838">
        <v>0</v>
      </c>
      <c r="G2838">
        <v>4923.47</v>
      </c>
      <c r="H2838" t="s">
        <v>24</v>
      </c>
      <c r="I2838" t="s">
        <v>10009</v>
      </c>
      <c r="J2838" t="s">
        <v>5693</v>
      </c>
      <c r="K2838" t="s">
        <v>17</v>
      </c>
      <c r="L2838" t="s">
        <v>10010</v>
      </c>
      <c r="M2838" t="s">
        <v>18</v>
      </c>
      <c r="N2838">
        <v>0</v>
      </c>
    </row>
    <row r="2839" spans="1:14" x14ac:dyDescent="0.25">
      <c r="A2839" t="s">
        <v>86</v>
      </c>
      <c r="B2839" t="s">
        <v>60</v>
      </c>
      <c r="C2839">
        <v>3500</v>
      </c>
      <c r="D2839" t="s">
        <v>16</v>
      </c>
      <c r="E2839">
        <v>0</v>
      </c>
      <c r="F2839">
        <v>0</v>
      </c>
      <c r="G2839">
        <v>3500</v>
      </c>
      <c r="H2839" t="s">
        <v>16</v>
      </c>
      <c r="I2839" t="s">
        <v>10011</v>
      </c>
      <c r="J2839" t="s">
        <v>17</v>
      </c>
      <c r="K2839" t="s">
        <v>17</v>
      </c>
      <c r="L2839" t="s">
        <v>10012</v>
      </c>
      <c r="M2839" t="s">
        <v>18</v>
      </c>
      <c r="N2839">
        <v>0</v>
      </c>
    </row>
    <row r="2840" spans="1:14" x14ac:dyDescent="0.25">
      <c r="A2840" t="s">
        <v>86</v>
      </c>
      <c r="B2840" t="s">
        <v>369</v>
      </c>
      <c r="C2840">
        <v>853.42</v>
      </c>
      <c r="D2840" t="s">
        <v>16</v>
      </c>
      <c r="E2840">
        <v>0</v>
      </c>
      <c r="F2840">
        <v>0</v>
      </c>
      <c r="G2840">
        <v>853.42</v>
      </c>
      <c r="H2840" t="s">
        <v>16</v>
      </c>
      <c r="I2840" t="s">
        <v>10013</v>
      </c>
      <c r="J2840" t="s">
        <v>17</v>
      </c>
      <c r="K2840" t="s">
        <v>17</v>
      </c>
      <c r="L2840" t="s">
        <v>10014</v>
      </c>
      <c r="M2840" t="s">
        <v>18</v>
      </c>
      <c r="N2840">
        <v>0</v>
      </c>
    </row>
    <row r="2841" spans="1:14" x14ac:dyDescent="0.25">
      <c r="A2841" t="s">
        <v>86</v>
      </c>
      <c r="B2841" t="s">
        <v>342</v>
      </c>
      <c r="C2841">
        <v>5057.8599999999997</v>
      </c>
      <c r="D2841" t="s">
        <v>16</v>
      </c>
      <c r="E2841">
        <v>0</v>
      </c>
      <c r="F2841">
        <v>0</v>
      </c>
      <c r="G2841">
        <v>5057.8599999999997</v>
      </c>
      <c r="H2841" t="s">
        <v>16</v>
      </c>
      <c r="I2841" t="s">
        <v>7749</v>
      </c>
      <c r="J2841" t="s">
        <v>17</v>
      </c>
      <c r="K2841" t="s">
        <v>17</v>
      </c>
      <c r="L2841" t="s">
        <v>10015</v>
      </c>
      <c r="M2841" t="s">
        <v>18</v>
      </c>
      <c r="N2841">
        <v>0</v>
      </c>
    </row>
    <row r="2842" spans="1:14" x14ac:dyDescent="0.25">
      <c r="A2842" t="s">
        <v>86</v>
      </c>
      <c r="B2842" t="s">
        <v>1961</v>
      </c>
      <c r="C2842">
        <v>8393.91</v>
      </c>
      <c r="D2842" t="s">
        <v>16</v>
      </c>
      <c r="E2842">
        <v>0</v>
      </c>
      <c r="F2842">
        <v>0</v>
      </c>
      <c r="G2842">
        <v>8393.91</v>
      </c>
      <c r="H2842" t="s">
        <v>16</v>
      </c>
      <c r="I2842" t="s">
        <v>10016</v>
      </c>
      <c r="J2842" t="s">
        <v>17</v>
      </c>
      <c r="K2842" t="s">
        <v>17</v>
      </c>
      <c r="L2842" t="s">
        <v>10017</v>
      </c>
      <c r="M2842" t="s">
        <v>18</v>
      </c>
      <c r="N2842">
        <v>0</v>
      </c>
    </row>
    <row r="2843" spans="1:14" x14ac:dyDescent="0.25">
      <c r="A2843" t="s">
        <v>86</v>
      </c>
      <c r="B2843" t="s">
        <v>1962</v>
      </c>
      <c r="C2843">
        <v>32194.16</v>
      </c>
      <c r="D2843" t="s">
        <v>16</v>
      </c>
      <c r="E2843">
        <v>4258.8500000000004</v>
      </c>
      <c r="F2843">
        <v>1770.1</v>
      </c>
      <c r="G2843">
        <v>34682.910000000003</v>
      </c>
      <c r="H2843" t="s">
        <v>16</v>
      </c>
      <c r="I2843" t="s">
        <v>10018</v>
      </c>
      <c r="J2843" t="s">
        <v>10019</v>
      </c>
      <c r="K2843" t="s">
        <v>10020</v>
      </c>
      <c r="L2843" t="s">
        <v>10021</v>
      </c>
      <c r="M2843" t="s">
        <v>18</v>
      </c>
      <c r="N2843">
        <v>0</v>
      </c>
    </row>
    <row r="2844" spans="1:14" x14ac:dyDescent="0.25">
      <c r="A2844" t="s">
        <v>86</v>
      </c>
      <c r="B2844" t="s">
        <v>6823</v>
      </c>
      <c r="C2844">
        <v>3326.63</v>
      </c>
      <c r="D2844" t="s">
        <v>24</v>
      </c>
      <c r="E2844">
        <v>1397.99</v>
      </c>
      <c r="F2844">
        <v>0</v>
      </c>
      <c r="G2844">
        <v>1928.64</v>
      </c>
      <c r="H2844" t="s">
        <v>24</v>
      </c>
      <c r="I2844" t="s">
        <v>10022</v>
      </c>
      <c r="J2844" t="s">
        <v>7750</v>
      </c>
      <c r="K2844" t="s">
        <v>17</v>
      </c>
      <c r="L2844" t="s">
        <v>10023</v>
      </c>
      <c r="M2844" t="s">
        <v>18</v>
      </c>
      <c r="N2844">
        <v>0</v>
      </c>
    </row>
    <row r="2845" spans="1:14" x14ac:dyDescent="0.25">
      <c r="A2845" t="s">
        <v>86</v>
      </c>
      <c r="B2845" t="s">
        <v>1963</v>
      </c>
      <c r="C2845">
        <v>1636.4</v>
      </c>
      <c r="D2845" t="s">
        <v>16</v>
      </c>
      <c r="E2845">
        <v>0</v>
      </c>
      <c r="F2845">
        <v>0</v>
      </c>
      <c r="G2845">
        <v>1636.4</v>
      </c>
      <c r="H2845" t="s">
        <v>16</v>
      </c>
      <c r="I2845" t="s">
        <v>10024</v>
      </c>
      <c r="J2845" t="s">
        <v>17</v>
      </c>
      <c r="K2845" t="s">
        <v>17</v>
      </c>
      <c r="L2845" t="s">
        <v>10025</v>
      </c>
      <c r="M2845" t="s">
        <v>18</v>
      </c>
      <c r="N2845">
        <v>0</v>
      </c>
    </row>
    <row r="2846" spans="1:14" x14ac:dyDescent="0.25">
      <c r="A2846" t="s">
        <v>86</v>
      </c>
      <c r="B2846" t="s">
        <v>1964</v>
      </c>
      <c r="C2846">
        <v>776.7</v>
      </c>
      <c r="D2846" t="s">
        <v>16</v>
      </c>
      <c r="E2846">
        <v>0</v>
      </c>
      <c r="F2846">
        <v>0</v>
      </c>
      <c r="G2846">
        <v>776.7</v>
      </c>
      <c r="H2846" t="s">
        <v>16</v>
      </c>
      <c r="I2846" t="s">
        <v>10026</v>
      </c>
      <c r="J2846" t="s">
        <v>17</v>
      </c>
      <c r="K2846" t="s">
        <v>17</v>
      </c>
      <c r="L2846" t="s">
        <v>10027</v>
      </c>
      <c r="M2846" t="s">
        <v>18</v>
      </c>
      <c r="N2846">
        <v>0</v>
      </c>
    </row>
    <row r="2847" spans="1:14" x14ac:dyDescent="0.25">
      <c r="A2847" t="s">
        <v>86</v>
      </c>
      <c r="B2847" t="s">
        <v>2906</v>
      </c>
      <c r="C2847">
        <v>0</v>
      </c>
      <c r="D2847" t="s">
        <v>16</v>
      </c>
      <c r="E2847">
        <v>0</v>
      </c>
      <c r="F2847">
        <v>0</v>
      </c>
      <c r="G2847">
        <v>0</v>
      </c>
      <c r="H2847" t="s">
        <v>16</v>
      </c>
      <c r="I2847" t="s">
        <v>10028</v>
      </c>
      <c r="J2847" t="s">
        <v>17</v>
      </c>
      <c r="K2847" t="s">
        <v>17</v>
      </c>
      <c r="L2847" t="s">
        <v>10029</v>
      </c>
      <c r="M2847" t="s">
        <v>18</v>
      </c>
      <c r="N2847">
        <v>0</v>
      </c>
    </row>
    <row r="2848" spans="1:14" x14ac:dyDescent="0.25">
      <c r="A2848" t="s">
        <v>86</v>
      </c>
      <c r="B2848" t="s">
        <v>1966</v>
      </c>
      <c r="C2848">
        <v>19240.599999999999</v>
      </c>
      <c r="D2848" t="s">
        <v>24</v>
      </c>
      <c r="E2848">
        <v>6754.63</v>
      </c>
      <c r="F2848">
        <v>0</v>
      </c>
      <c r="G2848">
        <v>12485.97</v>
      </c>
      <c r="H2848" t="s">
        <v>24</v>
      </c>
      <c r="I2848" t="s">
        <v>10030</v>
      </c>
      <c r="J2848" t="s">
        <v>10031</v>
      </c>
      <c r="K2848" t="s">
        <v>17</v>
      </c>
      <c r="L2848" t="s">
        <v>10032</v>
      </c>
      <c r="M2848" t="s">
        <v>18</v>
      </c>
      <c r="N2848">
        <v>0</v>
      </c>
    </row>
    <row r="2849" spans="1:14" x14ac:dyDescent="0.25">
      <c r="A2849" t="s">
        <v>86</v>
      </c>
      <c r="B2849" t="s">
        <v>51</v>
      </c>
      <c r="C2849">
        <v>15000</v>
      </c>
      <c r="D2849" t="s">
        <v>24</v>
      </c>
      <c r="E2849">
        <v>0</v>
      </c>
      <c r="F2849">
        <v>0</v>
      </c>
      <c r="G2849">
        <v>15000</v>
      </c>
      <c r="H2849" t="s">
        <v>24</v>
      </c>
      <c r="I2849" t="s">
        <v>7751</v>
      </c>
      <c r="J2849" t="s">
        <v>17</v>
      </c>
      <c r="K2849" t="s">
        <v>17</v>
      </c>
      <c r="L2849" t="s">
        <v>7752</v>
      </c>
      <c r="M2849" t="s">
        <v>18</v>
      </c>
      <c r="N2849">
        <v>0</v>
      </c>
    </row>
    <row r="2850" spans="1:14" x14ac:dyDescent="0.25">
      <c r="A2850" t="s">
        <v>86</v>
      </c>
      <c r="B2850" t="s">
        <v>1967</v>
      </c>
      <c r="C2850">
        <v>2463.27</v>
      </c>
      <c r="D2850" t="s">
        <v>24</v>
      </c>
      <c r="E2850">
        <v>14507.92</v>
      </c>
      <c r="F2850">
        <v>0</v>
      </c>
      <c r="G2850">
        <v>12044.65</v>
      </c>
      <c r="H2850" t="s">
        <v>16</v>
      </c>
      <c r="I2850" t="s">
        <v>10033</v>
      </c>
      <c r="J2850" t="s">
        <v>6595</v>
      </c>
      <c r="K2850" t="s">
        <v>17</v>
      </c>
      <c r="L2850" t="s">
        <v>10034</v>
      </c>
      <c r="M2850" t="s">
        <v>18</v>
      </c>
      <c r="N2850">
        <v>0</v>
      </c>
    </row>
    <row r="2851" spans="1:14" x14ac:dyDescent="0.25">
      <c r="A2851" t="s">
        <v>86</v>
      </c>
      <c r="B2851" t="s">
        <v>5055</v>
      </c>
      <c r="C2851">
        <v>0</v>
      </c>
      <c r="D2851" t="s">
        <v>16</v>
      </c>
      <c r="E2851">
        <v>0</v>
      </c>
      <c r="F2851">
        <v>0</v>
      </c>
      <c r="G2851">
        <v>0</v>
      </c>
      <c r="H2851" t="s">
        <v>16</v>
      </c>
      <c r="I2851" t="s">
        <v>6596</v>
      </c>
      <c r="J2851" t="s">
        <v>17</v>
      </c>
      <c r="K2851" t="s">
        <v>17</v>
      </c>
      <c r="L2851" t="s">
        <v>6597</v>
      </c>
      <c r="M2851" t="s">
        <v>18</v>
      </c>
      <c r="N2851">
        <v>0</v>
      </c>
    </row>
    <row r="2852" spans="1:14" x14ac:dyDescent="0.25">
      <c r="A2852" t="s">
        <v>86</v>
      </c>
      <c r="B2852" t="s">
        <v>1969</v>
      </c>
      <c r="C2852">
        <v>719.4</v>
      </c>
      <c r="D2852" t="s">
        <v>16</v>
      </c>
      <c r="E2852">
        <v>0</v>
      </c>
      <c r="F2852">
        <v>0</v>
      </c>
      <c r="G2852">
        <v>719.4</v>
      </c>
      <c r="H2852" t="s">
        <v>16</v>
      </c>
      <c r="I2852" t="s">
        <v>10035</v>
      </c>
      <c r="J2852" t="s">
        <v>17</v>
      </c>
      <c r="K2852" t="s">
        <v>17</v>
      </c>
      <c r="L2852" t="s">
        <v>10036</v>
      </c>
      <c r="M2852" t="s">
        <v>18</v>
      </c>
      <c r="N2852">
        <v>0</v>
      </c>
    </row>
    <row r="2853" spans="1:14" x14ac:dyDescent="0.25">
      <c r="A2853" t="s">
        <v>86</v>
      </c>
      <c r="B2853" t="s">
        <v>111</v>
      </c>
      <c r="C2853">
        <v>9000</v>
      </c>
      <c r="D2853" t="s">
        <v>16</v>
      </c>
      <c r="E2853">
        <v>10000</v>
      </c>
      <c r="F2853">
        <v>0</v>
      </c>
      <c r="G2853">
        <v>19000</v>
      </c>
      <c r="H2853" t="s">
        <v>16</v>
      </c>
      <c r="I2853" t="s">
        <v>5694</v>
      </c>
      <c r="J2853" t="s">
        <v>10037</v>
      </c>
      <c r="K2853" t="s">
        <v>17</v>
      </c>
      <c r="L2853" t="s">
        <v>10038</v>
      </c>
      <c r="M2853" t="s">
        <v>18</v>
      </c>
      <c r="N2853">
        <v>0</v>
      </c>
    </row>
    <row r="2854" spans="1:14" x14ac:dyDescent="0.25">
      <c r="A2854" t="s">
        <v>86</v>
      </c>
      <c r="B2854" t="s">
        <v>186</v>
      </c>
      <c r="C2854">
        <v>5000</v>
      </c>
      <c r="D2854" t="s">
        <v>16</v>
      </c>
      <c r="E2854">
        <v>1000</v>
      </c>
      <c r="F2854">
        <v>0</v>
      </c>
      <c r="G2854">
        <v>6000</v>
      </c>
      <c r="H2854" t="s">
        <v>16</v>
      </c>
      <c r="I2854" t="s">
        <v>10039</v>
      </c>
      <c r="J2854" t="s">
        <v>7754</v>
      </c>
      <c r="K2854" t="s">
        <v>17</v>
      </c>
      <c r="L2854" t="s">
        <v>10040</v>
      </c>
      <c r="M2854" t="s">
        <v>18</v>
      </c>
      <c r="N2854">
        <v>0</v>
      </c>
    </row>
    <row r="2855" spans="1:14" x14ac:dyDescent="0.25">
      <c r="A2855" t="s">
        <v>86</v>
      </c>
      <c r="B2855" t="s">
        <v>1985</v>
      </c>
      <c r="C2855">
        <v>915.7</v>
      </c>
      <c r="D2855" t="s">
        <v>16</v>
      </c>
      <c r="E2855">
        <v>1059.5999999999999</v>
      </c>
      <c r="F2855">
        <v>0</v>
      </c>
      <c r="G2855">
        <v>1975.3</v>
      </c>
      <c r="H2855" t="s">
        <v>16</v>
      </c>
      <c r="I2855" t="s">
        <v>10041</v>
      </c>
      <c r="J2855" t="s">
        <v>10042</v>
      </c>
      <c r="K2855" t="s">
        <v>17</v>
      </c>
      <c r="L2855" t="s">
        <v>10043</v>
      </c>
      <c r="M2855" t="s">
        <v>18</v>
      </c>
      <c r="N2855">
        <v>0</v>
      </c>
    </row>
    <row r="2856" spans="1:14" x14ac:dyDescent="0.25">
      <c r="A2856" t="s">
        <v>86</v>
      </c>
      <c r="B2856" t="s">
        <v>1988</v>
      </c>
      <c r="C2856">
        <v>3000</v>
      </c>
      <c r="D2856" t="s">
        <v>16</v>
      </c>
      <c r="E2856">
        <v>0</v>
      </c>
      <c r="F2856">
        <v>0</v>
      </c>
      <c r="G2856">
        <v>3000</v>
      </c>
      <c r="H2856" t="s">
        <v>16</v>
      </c>
      <c r="I2856" t="s">
        <v>10044</v>
      </c>
      <c r="J2856" t="s">
        <v>17</v>
      </c>
      <c r="K2856" t="s">
        <v>17</v>
      </c>
      <c r="L2856" t="s">
        <v>10045</v>
      </c>
      <c r="M2856" t="s">
        <v>18</v>
      </c>
      <c r="N2856">
        <v>0</v>
      </c>
    </row>
    <row r="2857" spans="1:14" x14ac:dyDescent="0.25">
      <c r="A2857" t="s">
        <v>86</v>
      </c>
      <c r="B2857" t="s">
        <v>2006</v>
      </c>
      <c r="C2857">
        <v>51779.26</v>
      </c>
      <c r="D2857" t="s">
        <v>16</v>
      </c>
      <c r="E2857">
        <v>8148.68</v>
      </c>
      <c r="F2857">
        <v>0</v>
      </c>
      <c r="G2857">
        <v>59927.94</v>
      </c>
      <c r="H2857" t="s">
        <v>16</v>
      </c>
      <c r="I2857" t="s">
        <v>10046</v>
      </c>
      <c r="J2857" t="s">
        <v>10047</v>
      </c>
      <c r="K2857" t="s">
        <v>17</v>
      </c>
      <c r="L2857" t="s">
        <v>10048</v>
      </c>
      <c r="M2857" t="s">
        <v>18</v>
      </c>
      <c r="N2857">
        <v>0</v>
      </c>
    </row>
    <row r="2858" spans="1:14" x14ac:dyDescent="0.25">
      <c r="A2858" t="s">
        <v>86</v>
      </c>
      <c r="B2858" t="s">
        <v>2009</v>
      </c>
      <c r="C2858">
        <v>76</v>
      </c>
      <c r="D2858" t="s">
        <v>16</v>
      </c>
      <c r="E2858">
        <v>0</v>
      </c>
      <c r="F2858">
        <v>0</v>
      </c>
      <c r="G2858">
        <v>76</v>
      </c>
      <c r="H2858" t="s">
        <v>16</v>
      </c>
      <c r="I2858" t="s">
        <v>10049</v>
      </c>
      <c r="J2858" t="s">
        <v>17</v>
      </c>
      <c r="K2858" t="s">
        <v>17</v>
      </c>
      <c r="L2858" t="s">
        <v>10050</v>
      </c>
      <c r="M2858" t="s">
        <v>18</v>
      </c>
      <c r="N2858">
        <v>0</v>
      </c>
    </row>
    <row r="2859" spans="1:14" x14ac:dyDescent="0.25">
      <c r="A2859" t="s">
        <v>86</v>
      </c>
      <c r="B2859" t="s">
        <v>2909</v>
      </c>
      <c r="C2859">
        <v>18651</v>
      </c>
      <c r="D2859" t="s">
        <v>24</v>
      </c>
      <c r="E2859">
        <v>599.9</v>
      </c>
      <c r="F2859">
        <v>0</v>
      </c>
      <c r="G2859">
        <v>18051.099999999999</v>
      </c>
      <c r="H2859" t="s">
        <v>24</v>
      </c>
      <c r="I2859" t="s">
        <v>10051</v>
      </c>
      <c r="J2859" t="s">
        <v>10052</v>
      </c>
      <c r="K2859" t="s">
        <v>17</v>
      </c>
      <c r="L2859" t="s">
        <v>10053</v>
      </c>
      <c r="M2859" t="s">
        <v>18</v>
      </c>
      <c r="N2859">
        <v>0</v>
      </c>
    </row>
    <row r="2860" spans="1:14" x14ac:dyDescent="0.25">
      <c r="A2860" t="s">
        <v>86</v>
      </c>
      <c r="B2860" t="s">
        <v>2012</v>
      </c>
      <c r="C2860">
        <v>13000</v>
      </c>
      <c r="D2860" t="s">
        <v>16</v>
      </c>
      <c r="E2860">
        <v>0</v>
      </c>
      <c r="F2860">
        <v>0</v>
      </c>
      <c r="G2860">
        <v>13000</v>
      </c>
      <c r="H2860" t="s">
        <v>16</v>
      </c>
      <c r="I2860" t="s">
        <v>10054</v>
      </c>
      <c r="J2860" t="s">
        <v>17</v>
      </c>
      <c r="K2860" t="s">
        <v>17</v>
      </c>
      <c r="L2860" t="s">
        <v>7753</v>
      </c>
      <c r="M2860" t="s">
        <v>18</v>
      </c>
      <c r="N2860">
        <v>0</v>
      </c>
    </row>
    <row r="2861" spans="1:14" x14ac:dyDescent="0.25">
      <c r="A2861" t="s">
        <v>86</v>
      </c>
      <c r="B2861" t="s">
        <v>2015</v>
      </c>
      <c r="C2861">
        <v>30000</v>
      </c>
      <c r="D2861" t="s">
        <v>16</v>
      </c>
      <c r="E2861">
        <v>0</v>
      </c>
      <c r="F2861">
        <v>0</v>
      </c>
      <c r="G2861">
        <v>30000</v>
      </c>
      <c r="H2861" t="s">
        <v>16</v>
      </c>
      <c r="I2861" t="s">
        <v>7755</v>
      </c>
      <c r="J2861" t="s">
        <v>17</v>
      </c>
      <c r="K2861" t="s">
        <v>17</v>
      </c>
      <c r="L2861" t="s">
        <v>6598</v>
      </c>
      <c r="M2861" t="s">
        <v>18</v>
      </c>
      <c r="N2861">
        <v>0</v>
      </c>
    </row>
    <row r="2862" spans="1:14" x14ac:dyDescent="0.25">
      <c r="A2862" t="s">
        <v>86</v>
      </c>
      <c r="B2862" t="s">
        <v>2030</v>
      </c>
      <c r="C2862">
        <v>55840</v>
      </c>
      <c r="D2862" t="s">
        <v>24</v>
      </c>
      <c r="E2862">
        <v>0</v>
      </c>
      <c r="F2862">
        <v>0</v>
      </c>
      <c r="G2862">
        <v>55840</v>
      </c>
      <c r="H2862" t="s">
        <v>24</v>
      </c>
      <c r="I2862" t="s">
        <v>10055</v>
      </c>
      <c r="J2862" t="s">
        <v>17</v>
      </c>
      <c r="K2862" t="s">
        <v>17</v>
      </c>
      <c r="L2862" t="s">
        <v>6599</v>
      </c>
      <c r="M2862" t="s">
        <v>18</v>
      </c>
      <c r="N2862">
        <v>0</v>
      </c>
    </row>
    <row r="2863" spans="1:14" x14ac:dyDescent="0.25">
      <c r="A2863" t="s">
        <v>86</v>
      </c>
      <c r="B2863" t="s">
        <v>2033</v>
      </c>
      <c r="C2863">
        <v>10000</v>
      </c>
      <c r="D2863" t="s">
        <v>16</v>
      </c>
      <c r="E2863">
        <v>0</v>
      </c>
      <c r="F2863">
        <v>0</v>
      </c>
      <c r="G2863">
        <v>10000</v>
      </c>
      <c r="H2863" t="s">
        <v>16</v>
      </c>
      <c r="I2863" t="s">
        <v>10056</v>
      </c>
      <c r="J2863" t="s">
        <v>17</v>
      </c>
      <c r="K2863" t="s">
        <v>17</v>
      </c>
      <c r="L2863" t="s">
        <v>10057</v>
      </c>
      <c r="M2863" t="s">
        <v>18</v>
      </c>
      <c r="N2863">
        <v>0</v>
      </c>
    </row>
    <row r="2864" spans="1:14" x14ac:dyDescent="0.25">
      <c r="A2864" t="s">
        <v>86</v>
      </c>
      <c r="B2864" t="s">
        <v>2037</v>
      </c>
      <c r="C2864">
        <v>2000</v>
      </c>
      <c r="D2864" t="s">
        <v>24</v>
      </c>
      <c r="E2864">
        <v>0</v>
      </c>
      <c r="F2864">
        <v>0</v>
      </c>
      <c r="G2864">
        <v>2000</v>
      </c>
      <c r="H2864" t="s">
        <v>24</v>
      </c>
      <c r="I2864" t="s">
        <v>10058</v>
      </c>
      <c r="J2864" t="s">
        <v>17</v>
      </c>
      <c r="K2864" t="s">
        <v>17</v>
      </c>
      <c r="L2864" t="s">
        <v>10059</v>
      </c>
      <c r="M2864" t="s">
        <v>18</v>
      </c>
      <c r="N2864">
        <v>0</v>
      </c>
    </row>
    <row r="2865" spans="1:14" x14ac:dyDescent="0.25">
      <c r="A2865" t="s">
        <v>86</v>
      </c>
      <c r="B2865" t="s">
        <v>2040</v>
      </c>
      <c r="C2865">
        <v>41155.949999999997</v>
      </c>
      <c r="D2865" t="s">
        <v>16</v>
      </c>
      <c r="E2865">
        <v>0</v>
      </c>
      <c r="F2865">
        <v>0</v>
      </c>
      <c r="G2865">
        <v>41155.949999999997</v>
      </c>
      <c r="H2865" t="s">
        <v>16</v>
      </c>
      <c r="I2865" t="s">
        <v>10060</v>
      </c>
      <c r="J2865" t="s">
        <v>17</v>
      </c>
      <c r="K2865" t="s">
        <v>17</v>
      </c>
      <c r="L2865" t="s">
        <v>10061</v>
      </c>
      <c r="M2865" t="s">
        <v>18</v>
      </c>
      <c r="N2865">
        <v>0</v>
      </c>
    </row>
    <row r="2866" spans="1:14" x14ac:dyDescent="0.25">
      <c r="A2866" t="s">
        <v>86</v>
      </c>
      <c r="B2866" t="s">
        <v>328</v>
      </c>
      <c r="C2866">
        <v>266639.05</v>
      </c>
      <c r="D2866" t="s">
        <v>16</v>
      </c>
      <c r="E2866">
        <v>37742.82</v>
      </c>
      <c r="F2866">
        <v>36419.519999999997</v>
      </c>
      <c r="G2866">
        <v>267962.34999999998</v>
      </c>
      <c r="H2866" t="s">
        <v>16</v>
      </c>
      <c r="I2866" t="s">
        <v>10062</v>
      </c>
      <c r="J2866" t="s">
        <v>7759</v>
      </c>
      <c r="K2866" t="s">
        <v>7758</v>
      </c>
      <c r="L2866" t="s">
        <v>10063</v>
      </c>
      <c r="M2866" t="s">
        <v>18</v>
      </c>
      <c r="N2866">
        <v>0</v>
      </c>
    </row>
    <row r="2867" spans="1:14" x14ac:dyDescent="0.25">
      <c r="A2867" t="s">
        <v>86</v>
      </c>
      <c r="B2867" t="s">
        <v>2045</v>
      </c>
      <c r="C2867">
        <v>20000</v>
      </c>
      <c r="D2867" t="s">
        <v>16</v>
      </c>
      <c r="E2867">
        <v>0</v>
      </c>
      <c r="F2867">
        <v>0</v>
      </c>
      <c r="G2867">
        <v>20000</v>
      </c>
      <c r="H2867" t="s">
        <v>16</v>
      </c>
      <c r="I2867" t="s">
        <v>10064</v>
      </c>
      <c r="J2867" t="s">
        <v>17</v>
      </c>
      <c r="K2867" t="s">
        <v>17</v>
      </c>
      <c r="L2867" t="s">
        <v>10065</v>
      </c>
      <c r="M2867" t="s">
        <v>18</v>
      </c>
      <c r="N2867">
        <v>0</v>
      </c>
    </row>
    <row r="2868" spans="1:14" x14ac:dyDescent="0.25">
      <c r="A2868" t="s">
        <v>86</v>
      </c>
      <c r="B2868" t="s">
        <v>7142</v>
      </c>
      <c r="C2868">
        <v>0</v>
      </c>
      <c r="D2868" t="s">
        <v>16</v>
      </c>
      <c r="E2868">
        <v>0</v>
      </c>
      <c r="F2868">
        <v>0</v>
      </c>
      <c r="G2868">
        <v>0</v>
      </c>
      <c r="H2868" t="s">
        <v>16</v>
      </c>
      <c r="I2868" t="s">
        <v>10066</v>
      </c>
      <c r="J2868" t="s">
        <v>17</v>
      </c>
      <c r="K2868" t="s">
        <v>17</v>
      </c>
      <c r="L2868" t="s">
        <v>10067</v>
      </c>
      <c r="M2868" t="s">
        <v>18</v>
      </c>
      <c r="N2868">
        <v>0</v>
      </c>
    </row>
    <row r="2869" spans="1:14" x14ac:dyDescent="0.25">
      <c r="A2869" t="s">
        <v>86</v>
      </c>
      <c r="B2869" t="s">
        <v>2779</v>
      </c>
      <c r="C2869">
        <v>14336.13</v>
      </c>
      <c r="D2869" t="s">
        <v>24</v>
      </c>
      <c r="E2869">
        <v>11920.4</v>
      </c>
      <c r="F2869">
        <v>12183.04</v>
      </c>
      <c r="G2869">
        <v>14598.77</v>
      </c>
      <c r="H2869" t="s">
        <v>24</v>
      </c>
      <c r="I2869" t="s">
        <v>10068</v>
      </c>
      <c r="J2869" t="s">
        <v>7762</v>
      </c>
      <c r="K2869" t="s">
        <v>7761</v>
      </c>
      <c r="L2869" t="s">
        <v>10069</v>
      </c>
      <c r="M2869" t="s">
        <v>18</v>
      </c>
      <c r="N2869">
        <v>0</v>
      </c>
    </row>
    <row r="2870" spans="1:14" x14ac:dyDescent="0.25">
      <c r="A2870" t="s">
        <v>86</v>
      </c>
      <c r="B2870" t="s">
        <v>2781</v>
      </c>
      <c r="C2870">
        <v>55.92</v>
      </c>
      <c r="D2870" t="s">
        <v>24</v>
      </c>
      <c r="E2870">
        <v>0</v>
      </c>
      <c r="F2870">
        <v>0</v>
      </c>
      <c r="G2870">
        <v>55.92</v>
      </c>
      <c r="H2870" t="s">
        <v>24</v>
      </c>
      <c r="I2870" t="s">
        <v>10070</v>
      </c>
      <c r="J2870" t="s">
        <v>17</v>
      </c>
      <c r="K2870" t="s">
        <v>17</v>
      </c>
      <c r="L2870" t="s">
        <v>10071</v>
      </c>
      <c r="M2870" t="s">
        <v>18</v>
      </c>
      <c r="N2870">
        <v>0</v>
      </c>
    </row>
    <row r="2871" spans="1:14" x14ac:dyDescent="0.25">
      <c r="A2871" t="s">
        <v>86</v>
      </c>
      <c r="B2871" t="s">
        <v>2053</v>
      </c>
      <c r="C2871">
        <v>28300</v>
      </c>
      <c r="D2871" t="s">
        <v>16</v>
      </c>
      <c r="E2871">
        <v>0</v>
      </c>
      <c r="F2871">
        <v>0</v>
      </c>
      <c r="G2871">
        <v>28300</v>
      </c>
      <c r="H2871" t="s">
        <v>16</v>
      </c>
      <c r="I2871" t="s">
        <v>10072</v>
      </c>
      <c r="J2871" t="s">
        <v>17</v>
      </c>
      <c r="K2871" t="s">
        <v>17</v>
      </c>
      <c r="L2871" t="s">
        <v>10073</v>
      </c>
      <c r="M2871" t="s">
        <v>18</v>
      </c>
      <c r="N2871">
        <v>0</v>
      </c>
    </row>
    <row r="2872" spans="1:14" x14ac:dyDescent="0.25">
      <c r="A2872" t="s">
        <v>86</v>
      </c>
      <c r="B2872" t="s">
        <v>2054</v>
      </c>
      <c r="C2872">
        <v>85383.8</v>
      </c>
      <c r="D2872" t="s">
        <v>16</v>
      </c>
      <c r="E2872">
        <v>0</v>
      </c>
      <c r="F2872">
        <v>0</v>
      </c>
      <c r="G2872">
        <v>85383.8</v>
      </c>
      <c r="H2872" t="s">
        <v>16</v>
      </c>
      <c r="I2872" t="s">
        <v>5696</v>
      </c>
      <c r="J2872" t="s">
        <v>17</v>
      </c>
      <c r="K2872" t="s">
        <v>17</v>
      </c>
      <c r="L2872" t="s">
        <v>10074</v>
      </c>
      <c r="M2872" t="s">
        <v>18</v>
      </c>
      <c r="N2872">
        <v>0</v>
      </c>
    </row>
    <row r="2873" spans="1:14" x14ac:dyDescent="0.25">
      <c r="A2873" t="s">
        <v>86</v>
      </c>
      <c r="B2873" t="s">
        <v>2055</v>
      </c>
      <c r="C2873">
        <v>1000</v>
      </c>
      <c r="D2873" t="s">
        <v>16</v>
      </c>
      <c r="E2873">
        <v>0</v>
      </c>
      <c r="F2873">
        <v>0</v>
      </c>
      <c r="G2873">
        <v>1000</v>
      </c>
      <c r="H2873" t="s">
        <v>16</v>
      </c>
      <c r="I2873" t="s">
        <v>10075</v>
      </c>
      <c r="J2873" t="s">
        <v>17</v>
      </c>
      <c r="K2873" t="s">
        <v>17</v>
      </c>
      <c r="L2873" t="s">
        <v>10076</v>
      </c>
      <c r="M2873" t="s">
        <v>18</v>
      </c>
      <c r="N2873">
        <v>0</v>
      </c>
    </row>
    <row r="2874" spans="1:14" x14ac:dyDescent="0.25">
      <c r="A2874" t="s">
        <v>86</v>
      </c>
      <c r="B2874" t="s">
        <v>2056</v>
      </c>
      <c r="C2874">
        <v>12845.8</v>
      </c>
      <c r="D2874" t="s">
        <v>16</v>
      </c>
      <c r="E2874">
        <v>0</v>
      </c>
      <c r="F2874">
        <v>0</v>
      </c>
      <c r="G2874">
        <v>12845.8</v>
      </c>
      <c r="H2874" t="s">
        <v>16</v>
      </c>
      <c r="I2874" t="s">
        <v>10077</v>
      </c>
      <c r="J2874" t="s">
        <v>17</v>
      </c>
      <c r="K2874" t="s">
        <v>17</v>
      </c>
      <c r="L2874" t="s">
        <v>6601</v>
      </c>
      <c r="M2874" t="s">
        <v>18</v>
      </c>
      <c r="N2874">
        <v>0</v>
      </c>
    </row>
    <row r="2875" spans="1:14" x14ac:dyDescent="0.25">
      <c r="A2875" t="s">
        <v>86</v>
      </c>
      <c r="B2875" t="s">
        <v>2057</v>
      </c>
      <c r="C2875">
        <v>9659.67</v>
      </c>
      <c r="D2875" t="s">
        <v>16</v>
      </c>
      <c r="E2875">
        <v>1500</v>
      </c>
      <c r="F2875">
        <v>0</v>
      </c>
      <c r="G2875">
        <v>11159.67</v>
      </c>
      <c r="H2875" t="s">
        <v>16</v>
      </c>
      <c r="I2875" t="s">
        <v>6600</v>
      </c>
      <c r="J2875" t="s">
        <v>10078</v>
      </c>
      <c r="K2875" t="s">
        <v>17</v>
      </c>
      <c r="L2875" t="s">
        <v>7764</v>
      </c>
      <c r="M2875" t="s">
        <v>18</v>
      </c>
      <c r="N2875">
        <v>0</v>
      </c>
    </row>
    <row r="2876" spans="1:14" x14ac:dyDescent="0.25">
      <c r="A2876" t="s">
        <v>86</v>
      </c>
      <c r="B2876" t="s">
        <v>2058</v>
      </c>
      <c r="C2876">
        <v>26567.8</v>
      </c>
      <c r="D2876" t="s">
        <v>16</v>
      </c>
      <c r="E2876">
        <v>0</v>
      </c>
      <c r="F2876">
        <v>0</v>
      </c>
      <c r="G2876">
        <v>26567.8</v>
      </c>
      <c r="H2876" t="s">
        <v>16</v>
      </c>
      <c r="I2876" t="s">
        <v>10079</v>
      </c>
      <c r="J2876" t="s">
        <v>17</v>
      </c>
      <c r="K2876" t="s">
        <v>17</v>
      </c>
      <c r="L2876" t="s">
        <v>10080</v>
      </c>
      <c r="M2876" t="s">
        <v>18</v>
      </c>
      <c r="N2876">
        <v>0</v>
      </c>
    </row>
    <row r="2877" spans="1:14" x14ac:dyDescent="0.25">
      <c r="A2877" t="s">
        <v>86</v>
      </c>
      <c r="B2877" t="s">
        <v>2061</v>
      </c>
      <c r="C2877">
        <v>5000</v>
      </c>
      <c r="D2877" t="s">
        <v>16</v>
      </c>
      <c r="E2877">
        <v>0</v>
      </c>
      <c r="F2877">
        <v>0</v>
      </c>
      <c r="G2877">
        <v>5000</v>
      </c>
      <c r="H2877" t="s">
        <v>16</v>
      </c>
      <c r="I2877" t="s">
        <v>10081</v>
      </c>
      <c r="J2877" t="s">
        <v>17</v>
      </c>
      <c r="K2877" t="s">
        <v>17</v>
      </c>
      <c r="L2877" t="s">
        <v>10082</v>
      </c>
      <c r="M2877" t="s">
        <v>18</v>
      </c>
      <c r="N2877">
        <v>0</v>
      </c>
    </row>
    <row r="2878" spans="1:14" x14ac:dyDescent="0.25">
      <c r="A2878" t="s">
        <v>86</v>
      </c>
      <c r="B2878" t="s">
        <v>159</v>
      </c>
      <c r="C2878">
        <v>8784.31</v>
      </c>
      <c r="D2878" t="s">
        <v>16</v>
      </c>
      <c r="E2878">
        <v>0</v>
      </c>
      <c r="F2878">
        <v>0</v>
      </c>
      <c r="G2878">
        <v>8784.31</v>
      </c>
      <c r="H2878" t="s">
        <v>16</v>
      </c>
      <c r="I2878" t="s">
        <v>10083</v>
      </c>
      <c r="J2878" t="s">
        <v>17</v>
      </c>
      <c r="K2878" t="s">
        <v>17</v>
      </c>
      <c r="L2878" t="s">
        <v>10084</v>
      </c>
      <c r="M2878" t="s">
        <v>18</v>
      </c>
      <c r="N2878">
        <v>0</v>
      </c>
    </row>
    <row r="2879" spans="1:14" x14ac:dyDescent="0.25">
      <c r="A2879" t="s">
        <v>86</v>
      </c>
      <c r="B2879" t="s">
        <v>2066</v>
      </c>
      <c r="C2879">
        <v>5450</v>
      </c>
      <c r="D2879" t="s">
        <v>16</v>
      </c>
      <c r="E2879">
        <v>0</v>
      </c>
      <c r="F2879">
        <v>0</v>
      </c>
      <c r="G2879">
        <v>5450</v>
      </c>
      <c r="H2879" t="s">
        <v>16</v>
      </c>
      <c r="I2879" t="s">
        <v>10085</v>
      </c>
      <c r="J2879" t="s">
        <v>17</v>
      </c>
      <c r="K2879" t="s">
        <v>17</v>
      </c>
      <c r="L2879" t="s">
        <v>10086</v>
      </c>
      <c r="M2879" t="s">
        <v>18</v>
      </c>
      <c r="N2879">
        <v>0</v>
      </c>
    </row>
    <row r="2880" spans="1:14" x14ac:dyDescent="0.25">
      <c r="A2880" t="s">
        <v>86</v>
      </c>
      <c r="B2880" t="s">
        <v>2069</v>
      </c>
      <c r="C2880">
        <v>1000</v>
      </c>
      <c r="D2880" t="s">
        <v>24</v>
      </c>
      <c r="E2880">
        <v>1000</v>
      </c>
      <c r="F2880">
        <v>0</v>
      </c>
      <c r="G2880">
        <v>0</v>
      </c>
      <c r="H2880" t="s">
        <v>16</v>
      </c>
      <c r="I2880" t="s">
        <v>10087</v>
      </c>
      <c r="J2880" t="s">
        <v>10088</v>
      </c>
      <c r="K2880" t="s">
        <v>17</v>
      </c>
      <c r="L2880" t="s">
        <v>10089</v>
      </c>
      <c r="M2880" t="s">
        <v>18</v>
      </c>
      <c r="N2880">
        <v>0</v>
      </c>
    </row>
    <row r="2881" spans="1:14" x14ac:dyDescent="0.25">
      <c r="A2881" t="s">
        <v>86</v>
      </c>
      <c r="B2881" t="s">
        <v>2075</v>
      </c>
      <c r="C2881">
        <v>6500</v>
      </c>
      <c r="D2881" t="s">
        <v>16</v>
      </c>
      <c r="E2881">
        <v>0</v>
      </c>
      <c r="F2881">
        <v>0</v>
      </c>
      <c r="G2881">
        <v>6500</v>
      </c>
      <c r="H2881" t="s">
        <v>16</v>
      </c>
      <c r="I2881" t="s">
        <v>10090</v>
      </c>
      <c r="J2881" t="s">
        <v>17</v>
      </c>
      <c r="K2881" t="s">
        <v>17</v>
      </c>
      <c r="L2881" t="s">
        <v>10091</v>
      </c>
      <c r="M2881" t="s">
        <v>18</v>
      </c>
      <c r="N2881">
        <v>0</v>
      </c>
    </row>
    <row r="2882" spans="1:14" x14ac:dyDescent="0.25">
      <c r="A2882" t="s">
        <v>86</v>
      </c>
      <c r="B2882" t="s">
        <v>2084</v>
      </c>
      <c r="C2882">
        <v>500</v>
      </c>
      <c r="D2882" t="s">
        <v>16</v>
      </c>
      <c r="E2882">
        <v>0</v>
      </c>
      <c r="F2882">
        <v>0</v>
      </c>
      <c r="G2882">
        <v>500</v>
      </c>
      <c r="H2882" t="s">
        <v>16</v>
      </c>
      <c r="I2882" t="s">
        <v>6602</v>
      </c>
      <c r="J2882" t="s">
        <v>17</v>
      </c>
      <c r="K2882" t="s">
        <v>17</v>
      </c>
      <c r="L2882" t="s">
        <v>6603</v>
      </c>
      <c r="M2882" t="s">
        <v>18</v>
      </c>
      <c r="N2882">
        <v>0</v>
      </c>
    </row>
    <row r="2883" spans="1:14" x14ac:dyDescent="0.25">
      <c r="A2883" t="s">
        <v>86</v>
      </c>
      <c r="B2883" t="s">
        <v>2093</v>
      </c>
      <c r="C2883">
        <v>500</v>
      </c>
      <c r="D2883" t="s">
        <v>16</v>
      </c>
      <c r="E2883">
        <v>0</v>
      </c>
      <c r="F2883">
        <v>0</v>
      </c>
      <c r="G2883">
        <v>500</v>
      </c>
      <c r="H2883" t="s">
        <v>16</v>
      </c>
      <c r="I2883" t="s">
        <v>10092</v>
      </c>
      <c r="J2883" t="s">
        <v>17</v>
      </c>
      <c r="K2883" t="s">
        <v>17</v>
      </c>
      <c r="L2883" t="s">
        <v>10093</v>
      </c>
      <c r="M2883" t="s">
        <v>18</v>
      </c>
      <c r="N2883">
        <v>0</v>
      </c>
    </row>
    <row r="2884" spans="1:14" x14ac:dyDescent="0.25">
      <c r="A2884" t="s">
        <v>86</v>
      </c>
      <c r="B2884" t="s">
        <v>2099</v>
      </c>
      <c r="C2884">
        <v>500</v>
      </c>
      <c r="D2884" t="s">
        <v>16</v>
      </c>
      <c r="E2884">
        <v>0</v>
      </c>
      <c r="F2884">
        <v>0</v>
      </c>
      <c r="G2884">
        <v>500</v>
      </c>
      <c r="H2884" t="s">
        <v>16</v>
      </c>
      <c r="I2884" t="s">
        <v>6604</v>
      </c>
      <c r="J2884" t="s">
        <v>17</v>
      </c>
      <c r="K2884" t="s">
        <v>17</v>
      </c>
      <c r="L2884" t="s">
        <v>7765</v>
      </c>
      <c r="M2884" t="s">
        <v>18</v>
      </c>
      <c r="N2884">
        <v>0</v>
      </c>
    </row>
    <row r="2885" spans="1:14" x14ac:dyDescent="0.25">
      <c r="A2885" t="s">
        <v>86</v>
      </c>
      <c r="B2885" t="s">
        <v>2912</v>
      </c>
      <c r="C2885">
        <v>1000</v>
      </c>
      <c r="D2885" t="s">
        <v>24</v>
      </c>
      <c r="E2885">
        <v>0</v>
      </c>
      <c r="F2885">
        <v>0</v>
      </c>
      <c r="G2885">
        <v>1000</v>
      </c>
      <c r="H2885" t="s">
        <v>24</v>
      </c>
      <c r="I2885" t="s">
        <v>10094</v>
      </c>
      <c r="J2885" t="s">
        <v>17</v>
      </c>
      <c r="K2885" t="s">
        <v>17</v>
      </c>
      <c r="L2885" t="s">
        <v>10095</v>
      </c>
      <c r="M2885" t="s">
        <v>18</v>
      </c>
      <c r="N2885">
        <v>0</v>
      </c>
    </row>
    <row r="2886" spans="1:14" x14ac:dyDescent="0.25">
      <c r="A2886" t="s">
        <v>86</v>
      </c>
      <c r="B2886" t="s">
        <v>2102</v>
      </c>
      <c r="C2886">
        <v>250</v>
      </c>
      <c r="D2886" t="s">
        <v>16</v>
      </c>
      <c r="E2886">
        <v>0</v>
      </c>
      <c r="F2886">
        <v>0</v>
      </c>
      <c r="G2886">
        <v>250</v>
      </c>
      <c r="H2886" t="s">
        <v>16</v>
      </c>
      <c r="I2886" t="s">
        <v>7766</v>
      </c>
      <c r="J2886" t="s">
        <v>17</v>
      </c>
      <c r="K2886" t="s">
        <v>17</v>
      </c>
      <c r="L2886" t="s">
        <v>5697</v>
      </c>
      <c r="M2886" t="s">
        <v>18</v>
      </c>
      <c r="N2886">
        <v>0</v>
      </c>
    </row>
    <row r="2887" spans="1:14" x14ac:dyDescent="0.25">
      <c r="A2887" t="s">
        <v>86</v>
      </c>
      <c r="B2887" t="s">
        <v>2108</v>
      </c>
      <c r="C2887">
        <v>0</v>
      </c>
      <c r="D2887" t="s">
        <v>16</v>
      </c>
      <c r="E2887">
        <v>500</v>
      </c>
      <c r="F2887">
        <v>0</v>
      </c>
      <c r="G2887">
        <v>500</v>
      </c>
      <c r="H2887" t="s">
        <v>16</v>
      </c>
      <c r="I2887" t="s">
        <v>10096</v>
      </c>
      <c r="J2887" t="s">
        <v>10097</v>
      </c>
      <c r="K2887" t="s">
        <v>17</v>
      </c>
      <c r="L2887" t="s">
        <v>10098</v>
      </c>
      <c r="M2887" t="s">
        <v>18</v>
      </c>
      <c r="N2887">
        <v>0</v>
      </c>
    </row>
    <row r="2888" spans="1:14" x14ac:dyDescent="0.25">
      <c r="A2888" t="s">
        <v>86</v>
      </c>
      <c r="B2888" t="s">
        <v>2114</v>
      </c>
      <c r="C2888">
        <v>10000</v>
      </c>
      <c r="D2888" t="s">
        <v>16</v>
      </c>
      <c r="E2888">
        <v>0</v>
      </c>
      <c r="F2888">
        <v>0</v>
      </c>
      <c r="G2888">
        <v>10000</v>
      </c>
      <c r="H2888" t="s">
        <v>16</v>
      </c>
      <c r="I2888" t="s">
        <v>10099</v>
      </c>
      <c r="J2888" t="s">
        <v>17</v>
      </c>
      <c r="K2888" t="s">
        <v>17</v>
      </c>
      <c r="L2888" t="s">
        <v>10100</v>
      </c>
      <c r="M2888" t="s">
        <v>18</v>
      </c>
      <c r="N2888">
        <v>0</v>
      </c>
    </row>
    <row r="2889" spans="1:14" x14ac:dyDescent="0.25">
      <c r="A2889" t="s">
        <v>86</v>
      </c>
      <c r="B2889" t="s">
        <v>2125</v>
      </c>
      <c r="C2889">
        <v>5000</v>
      </c>
      <c r="D2889" t="s">
        <v>16</v>
      </c>
      <c r="E2889">
        <v>0</v>
      </c>
      <c r="F2889">
        <v>0</v>
      </c>
      <c r="G2889">
        <v>5000</v>
      </c>
      <c r="H2889" t="s">
        <v>16</v>
      </c>
      <c r="I2889" t="s">
        <v>10101</v>
      </c>
      <c r="J2889" t="s">
        <v>17</v>
      </c>
      <c r="K2889" t="s">
        <v>17</v>
      </c>
      <c r="L2889" t="s">
        <v>10102</v>
      </c>
      <c r="M2889" t="s">
        <v>18</v>
      </c>
      <c r="N2889">
        <v>0</v>
      </c>
    </row>
    <row r="2890" spans="1:14" x14ac:dyDescent="0.25">
      <c r="A2890" t="s">
        <v>86</v>
      </c>
      <c r="B2890" t="s">
        <v>2127</v>
      </c>
      <c r="C2890">
        <v>6</v>
      </c>
      <c r="D2890" t="s">
        <v>16</v>
      </c>
      <c r="E2890">
        <v>0</v>
      </c>
      <c r="F2890">
        <v>0</v>
      </c>
      <c r="G2890">
        <v>6</v>
      </c>
      <c r="H2890" t="s">
        <v>16</v>
      </c>
      <c r="I2890" t="s">
        <v>10103</v>
      </c>
      <c r="J2890" t="s">
        <v>17</v>
      </c>
      <c r="K2890" t="s">
        <v>17</v>
      </c>
      <c r="L2890" t="s">
        <v>10104</v>
      </c>
      <c r="M2890" t="s">
        <v>18</v>
      </c>
      <c r="N2890">
        <v>0</v>
      </c>
    </row>
    <row r="2891" spans="1:14" x14ac:dyDescent="0.25">
      <c r="A2891" t="s">
        <v>86</v>
      </c>
      <c r="B2891" t="s">
        <v>2137</v>
      </c>
      <c r="C2891">
        <v>367.6</v>
      </c>
      <c r="D2891" t="s">
        <v>16</v>
      </c>
      <c r="E2891">
        <v>0</v>
      </c>
      <c r="F2891">
        <v>0</v>
      </c>
      <c r="G2891">
        <v>367.6</v>
      </c>
      <c r="H2891" t="s">
        <v>16</v>
      </c>
      <c r="I2891" t="s">
        <v>10105</v>
      </c>
      <c r="J2891" t="s">
        <v>17</v>
      </c>
      <c r="K2891" t="s">
        <v>17</v>
      </c>
      <c r="L2891" t="s">
        <v>10106</v>
      </c>
      <c r="M2891" t="s">
        <v>18</v>
      </c>
      <c r="N2891">
        <v>0</v>
      </c>
    </row>
    <row r="2892" spans="1:14" x14ac:dyDescent="0.25">
      <c r="A2892" t="s">
        <v>86</v>
      </c>
      <c r="B2892" t="s">
        <v>2142</v>
      </c>
      <c r="C2892">
        <v>60700</v>
      </c>
      <c r="D2892" t="s">
        <v>16</v>
      </c>
      <c r="E2892">
        <v>0</v>
      </c>
      <c r="F2892">
        <v>0</v>
      </c>
      <c r="G2892">
        <v>60700</v>
      </c>
      <c r="H2892" t="s">
        <v>16</v>
      </c>
      <c r="I2892" t="s">
        <v>10107</v>
      </c>
      <c r="J2892" t="s">
        <v>17</v>
      </c>
      <c r="K2892" t="s">
        <v>17</v>
      </c>
      <c r="L2892" t="s">
        <v>10108</v>
      </c>
      <c r="M2892" t="s">
        <v>18</v>
      </c>
      <c r="N2892">
        <v>0</v>
      </c>
    </row>
    <row r="2893" spans="1:14" x14ac:dyDescent="0.25">
      <c r="A2893" t="s">
        <v>86</v>
      </c>
      <c r="B2893" t="s">
        <v>2143</v>
      </c>
      <c r="C2893">
        <v>20000</v>
      </c>
      <c r="D2893" t="s">
        <v>16</v>
      </c>
      <c r="E2893">
        <v>0</v>
      </c>
      <c r="F2893">
        <v>0</v>
      </c>
      <c r="G2893">
        <v>20000</v>
      </c>
      <c r="H2893" t="s">
        <v>16</v>
      </c>
      <c r="I2893" t="s">
        <v>10109</v>
      </c>
      <c r="J2893" t="s">
        <v>17</v>
      </c>
      <c r="K2893" t="s">
        <v>17</v>
      </c>
      <c r="L2893" t="s">
        <v>10110</v>
      </c>
      <c r="M2893" t="s">
        <v>18</v>
      </c>
      <c r="N2893">
        <v>0</v>
      </c>
    </row>
    <row r="2894" spans="1:14" x14ac:dyDescent="0.25">
      <c r="A2894" t="s">
        <v>86</v>
      </c>
      <c r="B2894" t="s">
        <v>2147</v>
      </c>
      <c r="C2894">
        <v>292109.32</v>
      </c>
      <c r="D2894" t="s">
        <v>16</v>
      </c>
      <c r="E2894">
        <v>16208</v>
      </c>
      <c r="F2894">
        <v>0</v>
      </c>
      <c r="G2894">
        <v>308317.32</v>
      </c>
      <c r="H2894" t="s">
        <v>16</v>
      </c>
      <c r="I2894" t="s">
        <v>10111</v>
      </c>
      <c r="J2894" t="s">
        <v>6605</v>
      </c>
      <c r="K2894" t="s">
        <v>17</v>
      </c>
      <c r="L2894" t="s">
        <v>10112</v>
      </c>
      <c r="M2894" t="s">
        <v>18</v>
      </c>
      <c r="N2894">
        <v>0</v>
      </c>
    </row>
    <row r="2895" spans="1:14" x14ac:dyDescent="0.25">
      <c r="A2895" t="s">
        <v>86</v>
      </c>
      <c r="B2895" t="s">
        <v>2148</v>
      </c>
      <c r="C2895">
        <v>25476.7</v>
      </c>
      <c r="D2895" t="s">
        <v>16</v>
      </c>
      <c r="E2895">
        <v>4596</v>
      </c>
      <c r="F2895">
        <v>1000</v>
      </c>
      <c r="G2895">
        <v>29072.7</v>
      </c>
      <c r="H2895" t="s">
        <v>16</v>
      </c>
      <c r="I2895" t="s">
        <v>10113</v>
      </c>
      <c r="J2895" t="s">
        <v>7767</v>
      </c>
      <c r="K2895" t="s">
        <v>6606</v>
      </c>
      <c r="L2895" t="s">
        <v>10114</v>
      </c>
      <c r="M2895" t="s">
        <v>18</v>
      </c>
      <c r="N2895">
        <v>0</v>
      </c>
    </row>
    <row r="2896" spans="1:14" x14ac:dyDescent="0.25">
      <c r="A2896" t="s">
        <v>86</v>
      </c>
      <c r="B2896" t="s">
        <v>2149</v>
      </c>
      <c r="C2896">
        <v>691.9</v>
      </c>
      <c r="D2896" t="s">
        <v>16</v>
      </c>
      <c r="E2896">
        <v>5734.6</v>
      </c>
      <c r="F2896">
        <v>3000</v>
      </c>
      <c r="G2896">
        <v>3426.5</v>
      </c>
      <c r="H2896" t="s">
        <v>16</v>
      </c>
      <c r="I2896" t="s">
        <v>7768</v>
      </c>
      <c r="J2896" t="s">
        <v>7770</v>
      </c>
      <c r="K2896" t="s">
        <v>6607</v>
      </c>
      <c r="L2896" t="s">
        <v>7769</v>
      </c>
      <c r="M2896" t="s">
        <v>18</v>
      </c>
      <c r="N2896">
        <v>0</v>
      </c>
    </row>
    <row r="2897" spans="1:14" x14ac:dyDescent="0.25">
      <c r="A2897" t="s">
        <v>86</v>
      </c>
      <c r="B2897" t="s">
        <v>42</v>
      </c>
      <c r="C2897">
        <v>5000</v>
      </c>
      <c r="D2897" t="s">
        <v>24</v>
      </c>
      <c r="E2897">
        <v>8000</v>
      </c>
      <c r="F2897">
        <v>0</v>
      </c>
      <c r="G2897">
        <v>3000</v>
      </c>
      <c r="H2897" t="s">
        <v>16</v>
      </c>
      <c r="I2897" t="s">
        <v>10115</v>
      </c>
      <c r="J2897" t="s">
        <v>10116</v>
      </c>
      <c r="K2897" t="s">
        <v>17</v>
      </c>
      <c r="L2897" t="s">
        <v>10117</v>
      </c>
      <c r="M2897" t="s">
        <v>18</v>
      </c>
      <c r="N2897">
        <v>0</v>
      </c>
    </row>
    <row r="2898" spans="1:14" x14ac:dyDescent="0.25">
      <c r="A2898" t="s">
        <v>86</v>
      </c>
      <c r="B2898" t="s">
        <v>2153</v>
      </c>
      <c r="C2898">
        <v>2542.4</v>
      </c>
      <c r="D2898" t="s">
        <v>16</v>
      </c>
      <c r="E2898">
        <v>2599</v>
      </c>
      <c r="F2898">
        <v>1500</v>
      </c>
      <c r="G2898">
        <v>3641.4</v>
      </c>
      <c r="H2898" t="s">
        <v>16</v>
      </c>
      <c r="I2898" t="s">
        <v>10118</v>
      </c>
      <c r="J2898" t="s">
        <v>7771</v>
      </c>
      <c r="K2898" t="s">
        <v>6608</v>
      </c>
      <c r="L2898" t="s">
        <v>10119</v>
      </c>
      <c r="M2898" t="s">
        <v>18</v>
      </c>
      <c r="N2898">
        <v>0</v>
      </c>
    </row>
    <row r="2899" spans="1:14" x14ac:dyDescent="0.25">
      <c r="A2899" t="s">
        <v>86</v>
      </c>
      <c r="B2899" t="s">
        <v>2156</v>
      </c>
      <c r="C2899">
        <v>97287.14</v>
      </c>
      <c r="D2899" t="s">
        <v>16</v>
      </c>
      <c r="E2899">
        <v>0</v>
      </c>
      <c r="F2899">
        <v>0</v>
      </c>
      <c r="G2899">
        <v>97287.14</v>
      </c>
      <c r="H2899" t="s">
        <v>16</v>
      </c>
      <c r="I2899" t="s">
        <v>10120</v>
      </c>
      <c r="J2899" t="s">
        <v>17</v>
      </c>
      <c r="K2899" t="s">
        <v>17</v>
      </c>
      <c r="L2899" t="s">
        <v>10121</v>
      </c>
      <c r="M2899" t="s">
        <v>18</v>
      </c>
      <c r="N2899">
        <v>0</v>
      </c>
    </row>
    <row r="2900" spans="1:14" x14ac:dyDescent="0.25">
      <c r="A2900" t="s">
        <v>86</v>
      </c>
      <c r="B2900" t="s">
        <v>2168</v>
      </c>
      <c r="C2900">
        <v>18650.78</v>
      </c>
      <c r="D2900" t="s">
        <v>16</v>
      </c>
      <c r="E2900">
        <v>7062</v>
      </c>
      <c r="F2900">
        <v>10000</v>
      </c>
      <c r="G2900">
        <v>15712.78</v>
      </c>
      <c r="H2900" t="s">
        <v>16</v>
      </c>
      <c r="I2900" t="s">
        <v>10122</v>
      </c>
      <c r="J2900" t="s">
        <v>10123</v>
      </c>
      <c r="K2900" t="s">
        <v>10124</v>
      </c>
      <c r="L2900" t="s">
        <v>10125</v>
      </c>
      <c r="M2900" t="s">
        <v>18</v>
      </c>
      <c r="N2900">
        <v>0</v>
      </c>
    </row>
    <row r="2901" spans="1:14" x14ac:dyDescent="0.25">
      <c r="A2901" t="s">
        <v>86</v>
      </c>
      <c r="B2901" t="s">
        <v>2174</v>
      </c>
      <c r="C2901">
        <v>23752.63</v>
      </c>
      <c r="D2901" t="s">
        <v>16</v>
      </c>
      <c r="E2901">
        <v>1753.92</v>
      </c>
      <c r="F2901">
        <v>2000</v>
      </c>
      <c r="G2901">
        <v>23506.55</v>
      </c>
      <c r="H2901" t="s">
        <v>16</v>
      </c>
      <c r="I2901" t="s">
        <v>10126</v>
      </c>
      <c r="J2901" t="s">
        <v>10127</v>
      </c>
      <c r="K2901" t="s">
        <v>10128</v>
      </c>
      <c r="L2901" t="s">
        <v>10129</v>
      </c>
      <c r="M2901" t="s">
        <v>18</v>
      </c>
      <c r="N2901">
        <v>0</v>
      </c>
    </row>
    <row r="2902" spans="1:14" x14ac:dyDescent="0.25">
      <c r="A2902" t="s">
        <v>86</v>
      </c>
      <c r="B2902" t="s">
        <v>2177</v>
      </c>
      <c r="C2902">
        <v>25165.85</v>
      </c>
      <c r="D2902" t="s">
        <v>16</v>
      </c>
      <c r="E2902">
        <v>2126</v>
      </c>
      <c r="F2902">
        <v>0</v>
      </c>
      <c r="G2902">
        <v>27291.85</v>
      </c>
      <c r="H2902" t="s">
        <v>16</v>
      </c>
      <c r="I2902" t="s">
        <v>10130</v>
      </c>
      <c r="J2902" t="s">
        <v>10131</v>
      </c>
      <c r="K2902" t="s">
        <v>17</v>
      </c>
      <c r="L2902" t="s">
        <v>10132</v>
      </c>
      <c r="M2902" t="s">
        <v>18</v>
      </c>
      <c r="N2902">
        <v>0</v>
      </c>
    </row>
    <row r="2903" spans="1:14" x14ac:dyDescent="0.25">
      <c r="A2903" t="s">
        <v>86</v>
      </c>
      <c r="B2903" t="s">
        <v>182</v>
      </c>
      <c r="C2903">
        <v>16032.4</v>
      </c>
      <c r="D2903" t="s">
        <v>16</v>
      </c>
      <c r="E2903">
        <v>0</v>
      </c>
      <c r="F2903">
        <v>0</v>
      </c>
      <c r="G2903">
        <v>16032.4</v>
      </c>
      <c r="H2903" t="s">
        <v>16</v>
      </c>
      <c r="I2903" t="s">
        <v>10133</v>
      </c>
      <c r="J2903" t="s">
        <v>17</v>
      </c>
      <c r="K2903" t="s">
        <v>17</v>
      </c>
      <c r="L2903" t="s">
        <v>10134</v>
      </c>
      <c r="M2903" t="s">
        <v>18</v>
      </c>
      <c r="N2903">
        <v>0</v>
      </c>
    </row>
    <row r="2904" spans="1:14" x14ac:dyDescent="0.25">
      <c r="A2904" t="s">
        <v>86</v>
      </c>
      <c r="B2904" t="s">
        <v>2915</v>
      </c>
      <c r="C2904">
        <v>2160</v>
      </c>
      <c r="D2904" t="s">
        <v>24</v>
      </c>
      <c r="E2904">
        <v>0</v>
      </c>
      <c r="F2904">
        <v>0</v>
      </c>
      <c r="G2904">
        <v>2160</v>
      </c>
      <c r="H2904" t="s">
        <v>24</v>
      </c>
      <c r="I2904" t="s">
        <v>10135</v>
      </c>
      <c r="J2904" t="s">
        <v>17</v>
      </c>
      <c r="K2904" t="s">
        <v>17</v>
      </c>
      <c r="L2904" t="s">
        <v>10136</v>
      </c>
      <c r="M2904" t="s">
        <v>18</v>
      </c>
      <c r="N2904">
        <v>0</v>
      </c>
    </row>
    <row r="2905" spans="1:14" x14ac:dyDescent="0.25">
      <c r="A2905" t="s">
        <v>86</v>
      </c>
      <c r="B2905" t="s">
        <v>2185</v>
      </c>
      <c r="C2905">
        <v>4583</v>
      </c>
      <c r="D2905" t="s">
        <v>16</v>
      </c>
      <c r="E2905">
        <v>0</v>
      </c>
      <c r="F2905">
        <v>0</v>
      </c>
      <c r="G2905">
        <v>4583</v>
      </c>
      <c r="H2905" t="s">
        <v>16</v>
      </c>
      <c r="I2905" t="s">
        <v>10137</v>
      </c>
      <c r="J2905" t="s">
        <v>17</v>
      </c>
      <c r="K2905" t="s">
        <v>17</v>
      </c>
      <c r="L2905" t="s">
        <v>10138</v>
      </c>
      <c r="M2905" t="s">
        <v>18</v>
      </c>
      <c r="N2905">
        <v>0</v>
      </c>
    </row>
    <row r="2906" spans="1:14" x14ac:dyDescent="0.25">
      <c r="A2906" t="s">
        <v>86</v>
      </c>
      <c r="B2906" t="s">
        <v>2188</v>
      </c>
      <c r="C2906">
        <v>247800</v>
      </c>
      <c r="D2906" t="s">
        <v>16</v>
      </c>
      <c r="E2906">
        <v>25150</v>
      </c>
      <c r="F2906">
        <v>6000</v>
      </c>
      <c r="G2906">
        <v>266950</v>
      </c>
      <c r="H2906" t="s">
        <v>16</v>
      </c>
      <c r="I2906" t="s">
        <v>10139</v>
      </c>
      <c r="J2906" t="s">
        <v>10140</v>
      </c>
      <c r="K2906" t="s">
        <v>10141</v>
      </c>
      <c r="L2906" t="s">
        <v>10142</v>
      </c>
      <c r="M2906" t="s">
        <v>18</v>
      </c>
      <c r="N2906">
        <v>0</v>
      </c>
    </row>
    <row r="2907" spans="1:14" x14ac:dyDescent="0.25">
      <c r="A2907" t="s">
        <v>86</v>
      </c>
      <c r="B2907" t="s">
        <v>2191</v>
      </c>
      <c r="C2907">
        <v>136839</v>
      </c>
      <c r="D2907" t="s">
        <v>16</v>
      </c>
      <c r="E2907">
        <v>16300</v>
      </c>
      <c r="F2907">
        <v>5000</v>
      </c>
      <c r="G2907">
        <v>148139</v>
      </c>
      <c r="H2907" t="s">
        <v>16</v>
      </c>
      <c r="I2907" t="s">
        <v>10143</v>
      </c>
      <c r="J2907" t="s">
        <v>10144</v>
      </c>
      <c r="K2907" t="s">
        <v>10145</v>
      </c>
      <c r="L2907" t="s">
        <v>10146</v>
      </c>
      <c r="M2907" t="s">
        <v>18</v>
      </c>
      <c r="N2907">
        <v>0</v>
      </c>
    </row>
    <row r="2908" spans="1:14" x14ac:dyDescent="0.25">
      <c r="A2908" t="s">
        <v>86</v>
      </c>
      <c r="B2908" t="s">
        <v>2194</v>
      </c>
      <c r="C2908">
        <v>921051.73</v>
      </c>
      <c r="D2908" t="s">
        <v>16</v>
      </c>
      <c r="E2908">
        <v>59598.97</v>
      </c>
      <c r="F2908">
        <v>10632.64</v>
      </c>
      <c r="G2908">
        <v>970018.06</v>
      </c>
      <c r="H2908" t="s">
        <v>16</v>
      </c>
      <c r="I2908" t="s">
        <v>7772</v>
      </c>
      <c r="J2908" t="s">
        <v>10147</v>
      </c>
      <c r="K2908" t="s">
        <v>10148</v>
      </c>
      <c r="L2908" t="s">
        <v>7773</v>
      </c>
      <c r="M2908" t="s">
        <v>18</v>
      </c>
      <c r="N2908">
        <v>0</v>
      </c>
    </row>
    <row r="2909" spans="1:14" x14ac:dyDescent="0.25">
      <c r="A2909" t="s">
        <v>86</v>
      </c>
      <c r="B2909" t="s">
        <v>2197</v>
      </c>
      <c r="C2909">
        <v>97.95</v>
      </c>
      <c r="D2909" t="s">
        <v>16</v>
      </c>
      <c r="E2909">
        <v>0</v>
      </c>
      <c r="F2909">
        <v>0</v>
      </c>
      <c r="G2909">
        <v>97.95</v>
      </c>
      <c r="H2909" t="s">
        <v>16</v>
      </c>
      <c r="I2909" t="s">
        <v>6609</v>
      </c>
      <c r="J2909" t="s">
        <v>17</v>
      </c>
      <c r="K2909" t="s">
        <v>17</v>
      </c>
      <c r="L2909" t="s">
        <v>10149</v>
      </c>
      <c r="M2909" t="s">
        <v>18</v>
      </c>
      <c r="N2909">
        <v>0</v>
      </c>
    </row>
    <row r="2910" spans="1:14" x14ac:dyDescent="0.25">
      <c r="A2910" t="s">
        <v>86</v>
      </c>
      <c r="B2910" t="s">
        <v>2200</v>
      </c>
      <c r="C2910">
        <v>5100</v>
      </c>
      <c r="D2910" t="s">
        <v>16</v>
      </c>
      <c r="E2910">
        <v>4000</v>
      </c>
      <c r="F2910">
        <v>0</v>
      </c>
      <c r="G2910">
        <v>9100</v>
      </c>
      <c r="H2910" t="s">
        <v>16</v>
      </c>
      <c r="I2910" t="s">
        <v>10150</v>
      </c>
      <c r="J2910" t="s">
        <v>10151</v>
      </c>
      <c r="K2910" t="s">
        <v>17</v>
      </c>
      <c r="L2910" t="s">
        <v>10152</v>
      </c>
      <c r="M2910" t="s">
        <v>18</v>
      </c>
      <c r="N2910">
        <v>0</v>
      </c>
    </row>
    <row r="2911" spans="1:14" x14ac:dyDescent="0.25">
      <c r="A2911" t="s">
        <v>86</v>
      </c>
      <c r="B2911" t="s">
        <v>146</v>
      </c>
      <c r="C2911">
        <v>990</v>
      </c>
      <c r="D2911" t="s">
        <v>16</v>
      </c>
      <c r="E2911">
        <v>0</v>
      </c>
      <c r="F2911">
        <v>0</v>
      </c>
      <c r="G2911">
        <v>990</v>
      </c>
      <c r="H2911" t="s">
        <v>16</v>
      </c>
      <c r="I2911" t="s">
        <v>6610</v>
      </c>
      <c r="J2911" t="s">
        <v>17</v>
      </c>
      <c r="K2911" t="s">
        <v>17</v>
      </c>
      <c r="L2911" t="s">
        <v>10153</v>
      </c>
      <c r="M2911" t="s">
        <v>18</v>
      </c>
      <c r="N2911">
        <v>0</v>
      </c>
    </row>
    <row r="2912" spans="1:14" x14ac:dyDescent="0.25">
      <c r="A2912" t="s">
        <v>86</v>
      </c>
      <c r="B2912" t="s">
        <v>2211</v>
      </c>
      <c r="C2912">
        <v>8000</v>
      </c>
      <c r="D2912" t="s">
        <v>16</v>
      </c>
      <c r="E2912">
        <v>5000</v>
      </c>
      <c r="F2912">
        <v>5000</v>
      </c>
      <c r="G2912">
        <v>8000</v>
      </c>
      <c r="H2912" t="s">
        <v>16</v>
      </c>
      <c r="I2912" t="s">
        <v>10154</v>
      </c>
      <c r="J2912" t="s">
        <v>7774</v>
      </c>
      <c r="K2912" t="s">
        <v>7775</v>
      </c>
      <c r="L2912" t="s">
        <v>6611</v>
      </c>
      <c r="M2912" t="s">
        <v>18</v>
      </c>
      <c r="N2912">
        <v>0</v>
      </c>
    </row>
    <row r="2913" spans="1:14" x14ac:dyDescent="0.25">
      <c r="A2913" t="s">
        <v>86</v>
      </c>
      <c r="B2913" t="s">
        <v>2214</v>
      </c>
      <c r="C2913">
        <v>220455.89</v>
      </c>
      <c r="D2913" t="s">
        <v>16</v>
      </c>
      <c r="E2913">
        <v>19405</v>
      </c>
      <c r="F2913">
        <v>0</v>
      </c>
      <c r="G2913">
        <v>239860.89</v>
      </c>
      <c r="H2913" t="s">
        <v>16</v>
      </c>
      <c r="I2913" t="s">
        <v>6612</v>
      </c>
      <c r="J2913" t="s">
        <v>7777</v>
      </c>
      <c r="K2913" t="s">
        <v>17</v>
      </c>
      <c r="L2913" t="s">
        <v>7778</v>
      </c>
      <c r="M2913" t="s">
        <v>18</v>
      </c>
      <c r="N2913">
        <v>0</v>
      </c>
    </row>
    <row r="2914" spans="1:14" x14ac:dyDescent="0.25">
      <c r="A2914" t="s">
        <v>86</v>
      </c>
      <c r="B2914" t="s">
        <v>2220</v>
      </c>
      <c r="C2914">
        <v>30000</v>
      </c>
      <c r="D2914" t="s">
        <v>16</v>
      </c>
      <c r="E2914">
        <v>0</v>
      </c>
      <c r="F2914">
        <v>0</v>
      </c>
      <c r="G2914">
        <v>30000</v>
      </c>
      <c r="H2914" t="s">
        <v>16</v>
      </c>
      <c r="I2914" t="s">
        <v>7776</v>
      </c>
      <c r="J2914" t="s">
        <v>17</v>
      </c>
      <c r="K2914" t="s">
        <v>17</v>
      </c>
      <c r="L2914" t="s">
        <v>6882</v>
      </c>
      <c r="M2914" t="s">
        <v>18</v>
      </c>
      <c r="N2914">
        <v>0</v>
      </c>
    </row>
    <row r="2915" spans="1:14" x14ac:dyDescent="0.25">
      <c r="A2915" t="s">
        <v>86</v>
      </c>
      <c r="B2915" t="s">
        <v>2226</v>
      </c>
      <c r="C2915">
        <v>412411.65</v>
      </c>
      <c r="D2915" t="s">
        <v>16</v>
      </c>
      <c r="E2915">
        <v>18060</v>
      </c>
      <c r="F2915">
        <v>1438.5</v>
      </c>
      <c r="G2915">
        <v>429033.15</v>
      </c>
      <c r="H2915" t="s">
        <v>16</v>
      </c>
      <c r="I2915" t="s">
        <v>10155</v>
      </c>
      <c r="J2915" t="s">
        <v>7779</v>
      </c>
      <c r="K2915" t="s">
        <v>10156</v>
      </c>
      <c r="L2915" t="s">
        <v>10157</v>
      </c>
      <c r="M2915" t="s">
        <v>18</v>
      </c>
      <c r="N2915">
        <v>0</v>
      </c>
    </row>
    <row r="2916" spans="1:14" x14ac:dyDescent="0.25">
      <c r="A2916" t="s">
        <v>86</v>
      </c>
      <c r="B2916" t="s">
        <v>2229</v>
      </c>
      <c r="C2916">
        <v>38140</v>
      </c>
      <c r="D2916" t="s">
        <v>16</v>
      </c>
      <c r="E2916">
        <v>30514.46</v>
      </c>
      <c r="F2916">
        <v>0</v>
      </c>
      <c r="G2916">
        <v>68654.460000000006</v>
      </c>
      <c r="H2916" t="s">
        <v>16</v>
      </c>
      <c r="I2916" t="s">
        <v>10158</v>
      </c>
      <c r="J2916" t="s">
        <v>6613</v>
      </c>
      <c r="K2916" t="s">
        <v>17</v>
      </c>
      <c r="L2916" t="s">
        <v>10159</v>
      </c>
      <c r="M2916" t="s">
        <v>18</v>
      </c>
      <c r="N2916">
        <v>0</v>
      </c>
    </row>
    <row r="2917" spans="1:14" x14ac:dyDescent="0.25">
      <c r="A2917" t="s">
        <v>86</v>
      </c>
      <c r="B2917" t="s">
        <v>2232</v>
      </c>
      <c r="C2917">
        <v>2303.27</v>
      </c>
      <c r="D2917" t="s">
        <v>16</v>
      </c>
      <c r="E2917">
        <v>3690</v>
      </c>
      <c r="F2917">
        <v>0</v>
      </c>
      <c r="G2917">
        <v>5993.27</v>
      </c>
      <c r="H2917" t="s">
        <v>16</v>
      </c>
      <c r="I2917" t="s">
        <v>10160</v>
      </c>
      <c r="J2917" t="s">
        <v>10161</v>
      </c>
      <c r="K2917" t="s">
        <v>17</v>
      </c>
      <c r="L2917" t="s">
        <v>10162</v>
      </c>
      <c r="M2917" t="s">
        <v>18</v>
      </c>
      <c r="N2917">
        <v>0</v>
      </c>
    </row>
    <row r="2918" spans="1:14" x14ac:dyDescent="0.25">
      <c r="A2918" t="s">
        <v>86</v>
      </c>
      <c r="B2918" t="s">
        <v>2235</v>
      </c>
      <c r="C2918">
        <v>15548.73</v>
      </c>
      <c r="D2918" t="s">
        <v>16</v>
      </c>
      <c r="E2918">
        <v>2871.7</v>
      </c>
      <c r="F2918">
        <v>0</v>
      </c>
      <c r="G2918">
        <v>18420.43</v>
      </c>
      <c r="H2918" t="s">
        <v>16</v>
      </c>
      <c r="I2918" t="s">
        <v>10163</v>
      </c>
      <c r="J2918" t="s">
        <v>10164</v>
      </c>
      <c r="K2918" t="s">
        <v>17</v>
      </c>
      <c r="L2918" t="s">
        <v>10165</v>
      </c>
      <c r="M2918" t="s">
        <v>18</v>
      </c>
      <c r="N2918">
        <v>0</v>
      </c>
    </row>
    <row r="2919" spans="1:14" x14ac:dyDescent="0.25">
      <c r="A2919" t="s">
        <v>86</v>
      </c>
      <c r="B2919" t="s">
        <v>2238</v>
      </c>
      <c r="C2919">
        <v>21990</v>
      </c>
      <c r="D2919" t="s">
        <v>16</v>
      </c>
      <c r="E2919">
        <v>0</v>
      </c>
      <c r="F2919">
        <v>0</v>
      </c>
      <c r="G2919">
        <v>21990</v>
      </c>
      <c r="H2919" t="s">
        <v>16</v>
      </c>
      <c r="I2919" t="s">
        <v>10166</v>
      </c>
      <c r="J2919" t="s">
        <v>17</v>
      </c>
      <c r="K2919" t="s">
        <v>17</v>
      </c>
      <c r="L2919" t="s">
        <v>10167</v>
      </c>
      <c r="M2919" t="s">
        <v>18</v>
      </c>
      <c r="N2919">
        <v>0</v>
      </c>
    </row>
    <row r="2920" spans="1:14" x14ac:dyDescent="0.25">
      <c r="A2920" t="s">
        <v>86</v>
      </c>
      <c r="B2920" t="s">
        <v>401</v>
      </c>
      <c r="C2920">
        <v>21960</v>
      </c>
      <c r="D2920" t="s">
        <v>16</v>
      </c>
      <c r="E2920">
        <v>1500</v>
      </c>
      <c r="F2920">
        <v>2500</v>
      </c>
      <c r="G2920">
        <v>20960</v>
      </c>
      <c r="H2920" t="s">
        <v>16</v>
      </c>
      <c r="I2920" t="s">
        <v>10168</v>
      </c>
      <c r="J2920" t="s">
        <v>7780</v>
      </c>
      <c r="K2920" t="s">
        <v>7763</v>
      </c>
      <c r="L2920" t="s">
        <v>10169</v>
      </c>
      <c r="M2920" t="s">
        <v>18</v>
      </c>
      <c r="N2920">
        <v>0</v>
      </c>
    </row>
    <row r="2921" spans="1:14" x14ac:dyDescent="0.25">
      <c r="A2921" t="s">
        <v>86</v>
      </c>
      <c r="B2921" t="s">
        <v>360</v>
      </c>
      <c r="C2921">
        <v>134460</v>
      </c>
      <c r="D2921" t="s">
        <v>24</v>
      </c>
      <c r="E2921">
        <v>182144.24</v>
      </c>
      <c r="F2921">
        <v>0</v>
      </c>
      <c r="G2921">
        <v>47684.24</v>
      </c>
      <c r="H2921" t="s">
        <v>16</v>
      </c>
      <c r="I2921" t="s">
        <v>10170</v>
      </c>
      <c r="J2921" t="s">
        <v>10171</v>
      </c>
      <c r="K2921" t="s">
        <v>17</v>
      </c>
      <c r="L2921" t="s">
        <v>10172</v>
      </c>
      <c r="M2921" t="s">
        <v>18</v>
      </c>
      <c r="N2921">
        <v>0</v>
      </c>
    </row>
    <row r="2922" spans="1:14" x14ac:dyDescent="0.25">
      <c r="A2922" t="s">
        <v>86</v>
      </c>
      <c r="B2922" t="s">
        <v>2245</v>
      </c>
      <c r="C2922">
        <v>43772.92</v>
      </c>
      <c r="D2922" t="s">
        <v>16</v>
      </c>
      <c r="E2922">
        <v>3000</v>
      </c>
      <c r="F2922">
        <v>3000</v>
      </c>
      <c r="G2922">
        <v>43772.92</v>
      </c>
      <c r="H2922" t="s">
        <v>16</v>
      </c>
      <c r="I2922" t="s">
        <v>10173</v>
      </c>
      <c r="J2922" t="s">
        <v>10174</v>
      </c>
      <c r="K2922" t="s">
        <v>10175</v>
      </c>
      <c r="L2922" t="s">
        <v>10176</v>
      </c>
      <c r="M2922" t="s">
        <v>18</v>
      </c>
      <c r="N2922">
        <v>0</v>
      </c>
    </row>
    <row r="2923" spans="1:14" x14ac:dyDescent="0.25">
      <c r="A2923" t="s">
        <v>86</v>
      </c>
      <c r="B2923" t="s">
        <v>165</v>
      </c>
      <c r="C2923">
        <v>77615.179999999993</v>
      </c>
      <c r="D2923" t="s">
        <v>16</v>
      </c>
      <c r="E2923">
        <v>0</v>
      </c>
      <c r="F2923">
        <v>0</v>
      </c>
      <c r="G2923">
        <v>77615.179999999993</v>
      </c>
      <c r="H2923" t="s">
        <v>16</v>
      </c>
      <c r="I2923" t="s">
        <v>10177</v>
      </c>
      <c r="J2923" t="s">
        <v>17</v>
      </c>
      <c r="K2923" t="s">
        <v>17</v>
      </c>
      <c r="L2923" t="s">
        <v>10178</v>
      </c>
      <c r="M2923" t="s">
        <v>18</v>
      </c>
      <c r="N2923">
        <v>0</v>
      </c>
    </row>
    <row r="2924" spans="1:14" x14ac:dyDescent="0.25">
      <c r="A2924" t="s">
        <v>86</v>
      </c>
      <c r="B2924" t="s">
        <v>6822</v>
      </c>
      <c r="C2924">
        <v>34200</v>
      </c>
      <c r="D2924" t="s">
        <v>24</v>
      </c>
      <c r="E2924">
        <v>32014.71</v>
      </c>
      <c r="F2924">
        <v>0</v>
      </c>
      <c r="G2924">
        <v>2185.29</v>
      </c>
      <c r="H2924" t="s">
        <v>24</v>
      </c>
      <c r="I2924" t="s">
        <v>10179</v>
      </c>
      <c r="J2924" t="s">
        <v>10180</v>
      </c>
      <c r="K2924" t="s">
        <v>17</v>
      </c>
      <c r="L2924" t="s">
        <v>10181</v>
      </c>
      <c r="M2924" t="s">
        <v>18</v>
      </c>
      <c r="N2924">
        <v>0</v>
      </c>
    </row>
    <row r="2925" spans="1:14" x14ac:dyDescent="0.25">
      <c r="A2925" t="s">
        <v>86</v>
      </c>
      <c r="B2925" t="s">
        <v>103</v>
      </c>
      <c r="C2925">
        <v>7117.16</v>
      </c>
      <c r="D2925" t="s">
        <v>16</v>
      </c>
      <c r="E2925">
        <v>2787.2</v>
      </c>
      <c r="F2925">
        <v>1500</v>
      </c>
      <c r="G2925">
        <v>8404.36</v>
      </c>
      <c r="H2925" t="s">
        <v>16</v>
      </c>
      <c r="I2925" t="s">
        <v>10182</v>
      </c>
      <c r="J2925" t="s">
        <v>10183</v>
      </c>
      <c r="K2925" t="s">
        <v>10184</v>
      </c>
      <c r="L2925" t="s">
        <v>10185</v>
      </c>
      <c r="M2925" t="s">
        <v>18</v>
      </c>
      <c r="N2925">
        <v>0</v>
      </c>
    </row>
    <row r="2926" spans="1:14" x14ac:dyDescent="0.25">
      <c r="A2926" t="s">
        <v>86</v>
      </c>
      <c r="B2926" t="s">
        <v>2252</v>
      </c>
      <c r="C2926">
        <v>322196.67</v>
      </c>
      <c r="D2926" t="s">
        <v>16</v>
      </c>
      <c r="E2926">
        <v>28661.58</v>
      </c>
      <c r="F2926">
        <v>0</v>
      </c>
      <c r="G2926">
        <v>350858.25</v>
      </c>
      <c r="H2926" t="s">
        <v>16</v>
      </c>
      <c r="I2926" t="s">
        <v>10186</v>
      </c>
      <c r="J2926" t="s">
        <v>10187</v>
      </c>
      <c r="K2926" t="s">
        <v>17</v>
      </c>
      <c r="L2926" t="s">
        <v>10188</v>
      </c>
      <c r="M2926" t="s">
        <v>18</v>
      </c>
      <c r="N2926">
        <v>0</v>
      </c>
    </row>
    <row r="2927" spans="1:14" x14ac:dyDescent="0.25">
      <c r="A2927" t="s">
        <v>86</v>
      </c>
      <c r="B2927" t="s">
        <v>2255</v>
      </c>
      <c r="C2927">
        <v>449045.3</v>
      </c>
      <c r="D2927" t="s">
        <v>16</v>
      </c>
      <c r="E2927">
        <v>9000</v>
      </c>
      <c r="F2927">
        <v>0</v>
      </c>
      <c r="G2927">
        <v>458045.3</v>
      </c>
      <c r="H2927" t="s">
        <v>16</v>
      </c>
      <c r="I2927" t="s">
        <v>10189</v>
      </c>
      <c r="J2927" t="s">
        <v>10190</v>
      </c>
      <c r="K2927" t="s">
        <v>17</v>
      </c>
      <c r="L2927" t="s">
        <v>10191</v>
      </c>
      <c r="M2927" t="s">
        <v>18</v>
      </c>
      <c r="N2927">
        <v>0</v>
      </c>
    </row>
    <row r="2928" spans="1:14" x14ac:dyDescent="0.25">
      <c r="A2928" t="s">
        <v>86</v>
      </c>
      <c r="B2928" t="s">
        <v>2258</v>
      </c>
      <c r="C2928">
        <v>292175.13</v>
      </c>
      <c r="D2928" t="s">
        <v>16</v>
      </c>
      <c r="E2928">
        <v>31360</v>
      </c>
      <c r="F2928">
        <v>0</v>
      </c>
      <c r="G2928">
        <v>323535.13</v>
      </c>
      <c r="H2928" t="s">
        <v>16</v>
      </c>
      <c r="I2928" t="s">
        <v>10192</v>
      </c>
      <c r="J2928" t="s">
        <v>10193</v>
      </c>
      <c r="K2928" t="s">
        <v>17</v>
      </c>
      <c r="L2928" t="s">
        <v>10194</v>
      </c>
      <c r="M2928" t="s">
        <v>18</v>
      </c>
      <c r="N2928">
        <v>0</v>
      </c>
    </row>
    <row r="2929" spans="1:14" x14ac:dyDescent="0.25">
      <c r="A2929" t="s">
        <v>86</v>
      </c>
      <c r="B2929" t="s">
        <v>2261</v>
      </c>
      <c r="C2929">
        <v>20000</v>
      </c>
      <c r="D2929" t="s">
        <v>16</v>
      </c>
      <c r="E2929">
        <v>0</v>
      </c>
      <c r="F2929">
        <v>0</v>
      </c>
      <c r="G2929">
        <v>20000</v>
      </c>
      <c r="H2929" t="s">
        <v>16</v>
      </c>
      <c r="I2929" t="s">
        <v>10195</v>
      </c>
      <c r="J2929" t="s">
        <v>17</v>
      </c>
      <c r="K2929" t="s">
        <v>17</v>
      </c>
      <c r="L2929" t="s">
        <v>10196</v>
      </c>
      <c r="M2929" t="s">
        <v>18</v>
      </c>
      <c r="N2929">
        <v>0</v>
      </c>
    </row>
    <row r="2930" spans="1:14" x14ac:dyDescent="0.25">
      <c r="A2930" t="s">
        <v>86</v>
      </c>
      <c r="B2930" t="s">
        <v>2264</v>
      </c>
      <c r="C2930">
        <v>225</v>
      </c>
      <c r="D2930" t="s">
        <v>16</v>
      </c>
      <c r="E2930">
        <v>2000</v>
      </c>
      <c r="F2930">
        <v>0</v>
      </c>
      <c r="G2930">
        <v>2225</v>
      </c>
      <c r="H2930" t="s">
        <v>16</v>
      </c>
      <c r="I2930" t="s">
        <v>10197</v>
      </c>
      <c r="J2930" t="s">
        <v>10198</v>
      </c>
      <c r="K2930" t="s">
        <v>17</v>
      </c>
      <c r="L2930" t="s">
        <v>10199</v>
      </c>
      <c r="M2930" t="s">
        <v>18</v>
      </c>
      <c r="N2930">
        <v>0</v>
      </c>
    </row>
    <row r="2931" spans="1:14" x14ac:dyDescent="0.25">
      <c r="A2931" t="s">
        <v>86</v>
      </c>
      <c r="B2931" t="s">
        <v>313</v>
      </c>
      <c r="C2931">
        <v>13529</v>
      </c>
      <c r="D2931" t="s">
        <v>16</v>
      </c>
      <c r="E2931">
        <v>1610</v>
      </c>
      <c r="F2931">
        <v>0</v>
      </c>
      <c r="G2931">
        <v>15139</v>
      </c>
      <c r="H2931" t="s">
        <v>16</v>
      </c>
      <c r="I2931" t="s">
        <v>10200</v>
      </c>
      <c r="J2931" t="s">
        <v>10201</v>
      </c>
      <c r="K2931" t="s">
        <v>17</v>
      </c>
      <c r="L2931" t="s">
        <v>10202</v>
      </c>
      <c r="M2931" t="s">
        <v>18</v>
      </c>
      <c r="N2931">
        <v>0</v>
      </c>
    </row>
    <row r="2932" spans="1:14" x14ac:dyDescent="0.25">
      <c r="A2932" t="s">
        <v>86</v>
      </c>
      <c r="B2932" t="s">
        <v>2269</v>
      </c>
      <c r="C2932">
        <v>27697.200000000001</v>
      </c>
      <c r="D2932" t="s">
        <v>16</v>
      </c>
      <c r="E2932">
        <v>0</v>
      </c>
      <c r="F2932">
        <v>0</v>
      </c>
      <c r="G2932">
        <v>27697.200000000001</v>
      </c>
      <c r="H2932" t="s">
        <v>16</v>
      </c>
      <c r="I2932" t="s">
        <v>7781</v>
      </c>
      <c r="J2932" t="s">
        <v>17</v>
      </c>
      <c r="K2932" t="s">
        <v>17</v>
      </c>
      <c r="L2932" t="s">
        <v>10203</v>
      </c>
      <c r="M2932" t="s">
        <v>18</v>
      </c>
      <c r="N2932">
        <v>0</v>
      </c>
    </row>
    <row r="2933" spans="1:14" x14ac:dyDescent="0.25">
      <c r="A2933" t="s">
        <v>86</v>
      </c>
      <c r="B2933" t="s">
        <v>2272</v>
      </c>
      <c r="C2933">
        <v>27271</v>
      </c>
      <c r="D2933" t="s">
        <v>16</v>
      </c>
      <c r="E2933">
        <v>0</v>
      </c>
      <c r="F2933">
        <v>0</v>
      </c>
      <c r="G2933">
        <v>27271</v>
      </c>
      <c r="H2933" t="s">
        <v>16</v>
      </c>
      <c r="I2933" t="s">
        <v>10204</v>
      </c>
      <c r="J2933" t="s">
        <v>17</v>
      </c>
      <c r="K2933" t="s">
        <v>17</v>
      </c>
      <c r="L2933" t="s">
        <v>10205</v>
      </c>
      <c r="M2933" t="s">
        <v>18</v>
      </c>
      <c r="N2933">
        <v>0</v>
      </c>
    </row>
    <row r="2934" spans="1:14" x14ac:dyDescent="0.25">
      <c r="A2934" t="s">
        <v>86</v>
      </c>
      <c r="B2934" t="s">
        <v>2275</v>
      </c>
      <c r="C2934">
        <v>93511.5</v>
      </c>
      <c r="D2934" t="s">
        <v>16</v>
      </c>
      <c r="E2934">
        <v>16313.67</v>
      </c>
      <c r="F2934">
        <v>10000</v>
      </c>
      <c r="G2934">
        <v>99825.17</v>
      </c>
      <c r="H2934" t="s">
        <v>16</v>
      </c>
      <c r="I2934" t="s">
        <v>10206</v>
      </c>
      <c r="J2934" t="s">
        <v>6615</v>
      </c>
      <c r="K2934" t="s">
        <v>6614</v>
      </c>
      <c r="L2934" t="s">
        <v>10207</v>
      </c>
      <c r="M2934" t="s">
        <v>18</v>
      </c>
      <c r="N2934">
        <v>0</v>
      </c>
    </row>
    <row r="2935" spans="1:14" x14ac:dyDescent="0.25">
      <c r="A2935" t="s">
        <v>86</v>
      </c>
      <c r="B2935" t="s">
        <v>2278</v>
      </c>
      <c r="C2935">
        <v>45000</v>
      </c>
      <c r="D2935" t="s">
        <v>16</v>
      </c>
      <c r="E2935">
        <v>995</v>
      </c>
      <c r="F2935">
        <v>0</v>
      </c>
      <c r="G2935">
        <v>45995</v>
      </c>
      <c r="H2935" t="s">
        <v>16</v>
      </c>
      <c r="I2935" t="s">
        <v>7782</v>
      </c>
      <c r="J2935" t="s">
        <v>7783</v>
      </c>
      <c r="K2935" t="s">
        <v>17</v>
      </c>
      <c r="L2935" t="s">
        <v>7784</v>
      </c>
      <c r="M2935" t="s">
        <v>18</v>
      </c>
      <c r="N2935">
        <v>0</v>
      </c>
    </row>
    <row r="2936" spans="1:14" x14ac:dyDescent="0.25">
      <c r="A2936" t="s">
        <v>86</v>
      </c>
      <c r="B2936" t="s">
        <v>319</v>
      </c>
      <c r="C2936">
        <v>179810.7</v>
      </c>
      <c r="D2936" t="s">
        <v>16</v>
      </c>
      <c r="E2936">
        <v>49184.4</v>
      </c>
      <c r="F2936">
        <v>48121.04</v>
      </c>
      <c r="G2936">
        <v>180874.06</v>
      </c>
      <c r="H2936" t="s">
        <v>16</v>
      </c>
      <c r="I2936" t="s">
        <v>10208</v>
      </c>
      <c r="J2936" t="s">
        <v>5730</v>
      </c>
      <c r="K2936" t="s">
        <v>7785</v>
      </c>
      <c r="L2936" t="s">
        <v>10209</v>
      </c>
      <c r="M2936" t="s">
        <v>18</v>
      </c>
      <c r="N2936">
        <v>0</v>
      </c>
    </row>
    <row r="2937" spans="1:14" x14ac:dyDescent="0.25">
      <c r="A2937" t="s">
        <v>86</v>
      </c>
      <c r="B2937" t="s">
        <v>2283</v>
      </c>
      <c r="C2937">
        <v>6215.7</v>
      </c>
      <c r="D2937" t="s">
        <v>24</v>
      </c>
      <c r="E2937">
        <v>1772.53</v>
      </c>
      <c r="F2937">
        <v>0</v>
      </c>
      <c r="G2937">
        <v>4443.17</v>
      </c>
      <c r="H2937" t="s">
        <v>24</v>
      </c>
      <c r="I2937" t="s">
        <v>10210</v>
      </c>
      <c r="J2937" t="s">
        <v>10211</v>
      </c>
      <c r="K2937" t="s">
        <v>17</v>
      </c>
      <c r="L2937" t="s">
        <v>10212</v>
      </c>
      <c r="M2937" t="s">
        <v>18</v>
      </c>
      <c r="N2937">
        <v>0</v>
      </c>
    </row>
    <row r="2938" spans="1:14" x14ac:dyDescent="0.25">
      <c r="A2938" t="s">
        <v>86</v>
      </c>
      <c r="B2938" t="s">
        <v>7159</v>
      </c>
      <c r="C2938">
        <v>97920</v>
      </c>
      <c r="D2938" t="s">
        <v>24</v>
      </c>
      <c r="E2938">
        <v>0</v>
      </c>
      <c r="F2938">
        <v>0</v>
      </c>
      <c r="G2938">
        <v>97920</v>
      </c>
      <c r="H2938" t="s">
        <v>24</v>
      </c>
      <c r="I2938" t="s">
        <v>5698</v>
      </c>
      <c r="J2938" t="s">
        <v>17</v>
      </c>
      <c r="K2938" t="s">
        <v>17</v>
      </c>
      <c r="L2938" t="s">
        <v>6616</v>
      </c>
      <c r="M2938" t="s">
        <v>18</v>
      </c>
      <c r="N2938">
        <v>0</v>
      </c>
    </row>
    <row r="2939" spans="1:14" x14ac:dyDescent="0.25">
      <c r="A2939" t="s">
        <v>86</v>
      </c>
      <c r="B2939" t="s">
        <v>2284</v>
      </c>
      <c r="C2939">
        <v>16625</v>
      </c>
      <c r="D2939" t="s">
        <v>16</v>
      </c>
      <c r="E2939">
        <v>0</v>
      </c>
      <c r="F2939">
        <v>0</v>
      </c>
      <c r="G2939">
        <v>16625</v>
      </c>
      <c r="H2939" t="s">
        <v>16</v>
      </c>
      <c r="I2939" t="s">
        <v>6618</v>
      </c>
      <c r="J2939" t="s">
        <v>17</v>
      </c>
      <c r="K2939" t="s">
        <v>17</v>
      </c>
      <c r="L2939" t="s">
        <v>6617</v>
      </c>
      <c r="M2939" t="s">
        <v>18</v>
      </c>
      <c r="N2939">
        <v>0</v>
      </c>
    </row>
    <row r="2940" spans="1:14" x14ac:dyDescent="0.25">
      <c r="A2940" t="s">
        <v>86</v>
      </c>
      <c r="B2940" t="s">
        <v>2287</v>
      </c>
      <c r="C2940">
        <v>5000</v>
      </c>
      <c r="D2940" t="s">
        <v>16</v>
      </c>
      <c r="E2940">
        <v>0</v>
      </c>
      <c r="F2940">
        <v>0</v>
      </c>
      <c r="G2940">
        <v>5000</v>
      </c>
      <c r="H2940" t="s">
        <v>16</v>
      </c>
      <c r="I2940" t="s">
        <v>10213</v>
      </c>
      <c r="J2940" t="s">
        <v>17</v>
      </c>
      <c r="K2940" t="s">
        <v>17</v>
      </c>
      <c r="L2940" t="s">
        <v>7786</v>
      </c>
      <c r="M2940" t="s">
        <v>18</v>
      </c>
      <c r="N2940">
        <v>0</v>
      </c>
    </row>
    <row r="2941" spans="1:14" x14ac:dyDescent="0.25">
      <c r="A2941" t="s">
        <v>86</v>
      </c>
      <c r="B2941" t="s">
        <v>2922</v>
      </c>
      <c r="C2941">
        <v>0</v>
      </c>
      <c r="D2941" t="s">
        <v>16</v>
      </c>
      <c r="E2941">
        <v>0</v>
      </c>
      <c r="F2941">
        <v>0</v>
      </c>
      <c r="G2941">
        <v>0</v>
      </c>
      <c r="H2941" t="s">
        <v>16</v>
      </c>
      <c r="I2941" t="s">
        <v>10214</v>
      </c>
      <c r="J2941" t="s">
        <v>17</v>
      </c>
      <c r="K2941" t="s">
        <v>17</v>
      </c>
      <c r="L2941" t="s">
        <v>10215</v>
      </c>
      <c r="M2941" t="s">
        <v>18</v>
      </c>
      <c r="N2941">
        <v>0</v>
      </c>
    </row>
    <row r="2942" spans="1:14" x14ac:dyDescent="0.25">
      <c r="A2942" t="s">
        <v>86</v>
      </c>
      <c r="B2942" t="s">
        <v>2812</v>
      </c>
      <c r="C2942">
        <v>15000</v>
      </c>
      <c r="D2942" t="s">
        <v>24</v>
      </c>
      <c r="E2942">
        <v>15000</v>
      </c>
      <c r="F2942">
        <v>0</v>
      </c>
      <c r="G2942">
        <v>0</v>
      </c>
      <c r="H2942" t="s">
        <v>16</v>
      </c>
      <c r="I2942" t="s">
        <v>7787</v>
      </c>
      <c r="J2942" t="s">
        <v>7788</v>
      </c>
      <c r="K2942" t="s">
        <v>17</v>
      </c>
      <c r="L2942" t="s">
        <v>10216</v>
      </c>
      <c r="M2942" t="s">
        <v>18</v>
      </c>
      <c r="N2942">
        <v>0</v>
      </c>
    </row>
    <row r="2943" spans="1:14" x14ac:dyDescent="0.25">
      <c r="A2943" t="s">
        <v>86</v>
      </c>
      <c r="B2943" t="s">
        <v>122</v>
      </c>
      <c r="C2943">
        <v>15000</v>
      </c>
      <c r="D2943" t="s">
        <v>24</v>
      </c>
      <c r="E2943">
        <v>26737.5</v>
      </c>
      <c r="F2943">
        <v>32500</v>
      </c>
      <c r="G2943">
        <v>20762.5</v>
      </c>
      <c r="H2943" t="s">
        <v>24</v>
      </c>
      <c r="I2943" t="s">
        <v>6619</v>
      </c>
      <c r="J2943" t="s">
        <v>5699</v>
      </c>
      <c r="K2943" t="s">
        <v>6620</v>
      </c>
      <c r="L2943" t="s">
        <v>10217</v>
      </c>
      <c r="M2943" t="s">
        <v>18</v>
      </c>
      <c r="N2943">
        <v>0</v>
      </c>
    </row>
    <row r="2944" spans="1:14" x14ac:dyDescent="0.25">
      <c r="A2944" t="s">
        <v>86</v>
      </c>
      <c r="B2944" t="s">
        <v>287</v>
      </c>
      <c r="C2944">
        <v>29129</v>
      </c>
      <c r="D2944" t="s">
        <v>16</v>
      </c>
      <c r="E2944">
        <v>47999.98</v>
      </c>
      <c r="F2944">
        <v>0</v>
      </c>
      <c r="G2944">
        <v>77128.98</v>
      </c>
      <c r="H2944" t="s">
        <v>16</v>
      </c>
      <c r="I2944" t="s">
        <v>10218</v>
      </c>
      <c r="J2944" t="s">
        <v>10219</v>
      </c>
      <c r="K2944" t="s">
        <v>17</v>
      </c>
      <c r="L2944" t="s">
        <v>10220</v>
      </c>
      <c r="M2944" t="s">
        <v>18</v>
      </c>
      <c r="N2944">
        <v>0</v>
      </c>
    </row>
    <row r="2945" spans="1:14" x14ac:dyDescent="0.25">
      <c r="A2945" t="s">
        <v>86</v>
      </c>
      <c r="B2945" t="s">
        <v>2291</v>
      </c>
      <c r="C2945">
        <v>49650</v>
      </c>
      <c r="D2945" t="s">
        <v>24</v>
      </c>
      <c r="E2945">
        <v>22.47</v>
      </c>
      <c r="F2945">
        <v>0</v>
      </c>
      <c r="G2945">
        <v>49627.53</v>
      </c>
      <c r="H2945" t="s">
        <v>24</v>
      </c>
      <c r="I2945" t="s">
        <v>10221</v>
      </c>
      <c r="J2945" t="s">
        <v>10222</v>
      </c>
      <c r="K2945" t="s">
        <v>17</v>
      </c>
      <c r="L2945" t="s">
        <v>10223</v>
      </c>
      <c r="M2945" t="s">
        <v>18</v>
      </c>
      <c r="N2945">
        <v>0</v>
      </c>
    </row>
    <row r="2946" spans="1:14" x14ac:dyDescent="0.25">
      <c r="A2946" t="s">
        <v>86</v>
      </c>
      <c r="B2946" t="s">
        <v>2295</v>
      </c>
      <c r="C2946">
        <v>119435.9</v>
      </c>
      <c r="D2946" t="s">
        <v>16</v>
      </c>
      <c r="E2946">
        <v>10768.2</v>
      </c>
      <c r="F2946">
        <v>8000</v>
      </c>
      <c r="G2946">
        <v>122204.1</v>
      </c>
      <c r="H2946" t="s">
        <v>16</v>
      </c>
      <c r="I2946" t="s">
        <v>6621</v>
      </c>
      <c r="J2946" t="s">
        <v>10224</v>
      </c>
      <c r="K2946" t="s">
        <v>10225</v>
      </c>
      <c r="L2946" t="s">
        <v>7789</v>
      </c>
      <c r="M2946" t="s">
        <v>18</v>
      </c>
      <c r="N2946">
        <v>0</v>
      </c>
    </row>
    <row r="2947" spans="1:14" x14ac:dyDescent="0.25">
      <c r="A2947" t="s">
        <v>86</v>
      </c>
      <c r="B2947" t="s">
        <v>2297</v>
      </c>
      <c r="C2947">
        <v>49510.64</v>
      </c>
      <c r="D2947" t="s">
        <v>16</v>
      </c>
      <c r="E2947">
        <v>5916.16</v>
      </c>
      <c r="F2947">
        <v>6000</v>
      </c>
      <c r="G2947">
        <v>49426.8</v>
      </c>
      <c r="H2947" t="s">
        <v>16</v>
      </c>
      <c r="I2947" t="s">
        <v>10226</v>
      </c>
      <c r="J2947" t="s">
        <v>10227</v>
      </c>
      <c r="K2947" t="s">
        <v>10228</v>
      </c>
      <c r="L2947" t="s">
        <v>10229</v>
      </c>
      <c r="M2947" t="s">
        <v>18</v>
      </c>
      <c r="N2947">
        <v>0</v>
      </c>
    </row>
    <row r="2948" spans="1:14" x14ac:dyDescent="0.25">
      <c r="A2948" t="s">
        <v>86</v>
      </c>
      <c r="B2948" t="s">
        <v>2300</v>
      </c>
      <c r="C2948">
        <v>1510.08</v>
      </c>
      <c r="D2948" t="s">
        <v>16</v>
      </c>
      <c r="E2948">
        <v>270.02</v>
      </c>
      <c r="F2948">
        <v>0</v>
      </c>
      <c r="G2948">
        <v>1780.1</v>
      </c>
      <c r="H2948" t="s">
        <v>16</v>
      </c>
      <c r="I2948" t="s">
        <v>10230</v>
      </c>
      <c r="J2948" t="s">
        <v>10231</v>
      </c>
      <c r="K2948" t="s">
        <v>17</v>
      </c>
      <c r="L2948" t="s">
        <v>10232</v>
      </c>
      <c r="M2948" t="s">
        <v>18</v>
      </c>
      <c r="N2948">
        <v>0</v>
      </c>
    </row>
    <row r="2949" spans="1:14" x14ac:dyDescent="0.25">
      <c r="A2949" t="s">
        <v>86</v>
      </c>
      <c r="B2949" t="s">
        <v>2303</v>
      </c>
      <c r="C2949">
        <v>24893.99</v>
      </c>
      <c r="D2949" t="s">
        <v>16</v>
      </c>
      <c r="E2949">
        <v>613.72</v>
      </c>
      <c r="F2949">
        <v>1000</v>
      </c>
      <c r="G2949">
        <v>24507.71</v>
      </c>
      <c r="H2949" t="s">
        <v>16</v>
      </c>
      <c r="I2949" t="s">
        <v>10233</v>
      </c>
      <c r="J2949" t="s">
        <v>10234</v>
      </c>
      <c r="K2949" t="s">
        <v>10235</v>
      </c>
      <c r="L2949" t="s">
        <v>10236</v>
      </c>
      <c r="M2949" t="s">
        <v>18</v>
      </c>
      <c r="N2949">
        <v>0</v>
      </c>
    </row>
    <row r="2950" spans="1:14" x14ac:dyDescent="0.25">
      <c r="A2950" t="s">
        <v>86</v>
      </c>
      <c r="B2950" t="s">
        <v>2306</v>
      </c>
      <c r="C2950">
        <v>32332.53</v>
      </c>
      <c r="D2950" t="s">
        <v>16</v>
      </c>
      <c r="E2950">
        <v>5766.9</v>
      </c>
      <c r="F2950">
        <v>3500</v>
      </c>
      <c r="G2950">
        <v>34599.43</v>
      </c>
      <c r="H2950" t="s">
        <v>16</v>
      </c>
      <c r="I2950" t="s">
        <v>10237</v>
      </c>
      <c r="J2950" t="s">
        <v>6622</v>
      </c>
      <c r="K2950" t="s">
        <v>7790</v>
      </c>
      <c r="L2950" t="s">
        <v>10238</v>
      </c>
      <c r="M2950" t="s">
        <v>18</v>
      </c>
      <c r="N2950">
        <v>0</v>
      </c>
    </row>
    <row r="2951" spans="1:14" x14ac:dyDescent="0.25">
      <c r="A2951" t="s">
        <v>86</v>
      </c>
      <c r="B2951" t="s">
        <v>2321</v>
      </c>
      <c r="C2951">
        <v>2812.7</v>
      </c>
      <c r="D2951" t="s">
        <v>16</v>
      </c>
      <c r="E2951">
        <v>0</v>
      </c>
      <c r="F2951">
        <v>0</v>
      </c>
      <c r="G2951">
        <v>2812.7</v>
      </c>
      <c r="H2951" t="s">
        <v>16</v>
      </c>
      <c r="I2951" t="s">
        <v>7792</v>
      </c>
      <c r="J2951" t="s">
        <v>17</v>
      </c>
      <c r="K2951" t="s">
        <v>17</v>
      </c>
      <c r="L2951" t="s">
        <v>7793</v>
      </c>
      <c r="M2951" t="s">
        <v>18</v>
      </c>
      <c r="N2951">
        <v>0</v>
      </c>
    </row>
    <row r="2952" spans="1:14" x14ac:dyDescent="0.25">
      <c r="A2952" t="s">
        <v>86</v>
      </c>
      <c r="B2952" t="s">
        <v>320</v>
      </c>
      <c r="C2952">
        <v>23280.400000000001</v>
      </c>
      <c r="D2952" t="s">
        <v>16</v>
      </c>
      <c r="E2952">
        <v>0</v>
      </c>
      <c r="F2952">
        <v>0</v>
      </c>
      <c r="G2952">
        <v>23280.400000000001</v>
      </c>
      <c r="H2952" t="s">
        <v>16</v>
      </c>
      <c r="I2952" t="s">
        <v>10239</v>
      </c>
      <c r="J2952" t="s">
        <v>17</v>
      </c>
      <c r="K2952" t="s">
        <v>17</v>
      </c>
      <c r="L2952" t="s">
        <v>10240</v>
      </c>
      <c r="M2952" t="s">
        <v>18</v>
      </c>
      <c r="N2952">
        <v>0</v>
      </c>
    </row>
    <row r="2953" spans="1:14" x14ac:dyDescent="0.25">
      <c r="A2953" t="s">
        <v>86</v>
      </c>
      <c r="B2953" t="s">
        <v>2329</v>
      </c>
      <c r="C2953">
        <v>10000</v>
      </c>
      <c r="D2953" t="s">
        <v>16</v>
      </c>
      <c r="E2953">
        <v>0</v>
      </c>
      <c r="F2953">
        <v>0</v>
      </c>
      <c r="G2953">
        <v>10000</v>
      </c>
      <c r="H2953" t="s">
        <v>16</v>
      </c>
      <c r="I2953" t="s">
        <v>10241</v>
      </c>
      <c r="J2953" t="s">
        <v>17</v>
      </c>
      <c r="K2953" t="s">
        <v>17</v>
      </c>
      <c r="L2953" t="s">
        <v>5700</v>
      </c>
      <c r="M2953" t="s">
        <v>18</v>
      </c>
      <c r="N2953">
        <v>0</v>
      </c>
    </row>
    <row r="2954" spans="1:14" x14ac:dyDescent="0.25">
      <c r="A2954" t="s">
        <v>86</v>
      </c>
      <c r="B2954" t="s">
        <v>2332</v>
      </c>
      <c r="C2954">
        <v>9025</v>
      </c>
      <c r="D2954" t="s">
        <v>16</v>
      </c>
      <c r="E2954">
        <v>400</v>
      </c>
      <c r="F2954">
        <v>0</v>
      </c>
      <c r="G2954">
        <v>9425</v>
      </c>
      <c r="H2954" t="s">
        <v>16</v>
      </c>
      <c r="I2954" t="s">
        <v>10242</v>
      </c>
      <c r="J2954" t="s">
        <v>10243</v>
      </c>
      <c r="K2954" t="s">
        <v>17</v>
      </c>
      <c r="L2954" t="s">
        <v>10244</v>
      </c>
      <c r="M2954" t="s">
        <v>18</v>
      </c>
      <c r="N2954">
        <v>0</v>
      </c>
    </row>
    <row r="2955" spans="1:14" x14ac:dyDescent="0.25">
      <c r="A2955" t="s">
        <v>86</v>
      </c>
      <c r="B2955" t="s">
        <v>2335</v>
      </c>
      <c r="C2955">
        <v>2650</v>
      </c>
      <c r="D2955" t="s">
        <v>16</v>
      </c>
      <c r="E2955">
        <v>0</v>
      </c>
      <c r="F2955">
        <v>0</v>
      </c>
      <c r="G2955">
        <v>2650</v>
      </c>
      <c r="H2955" t="s">
        <v>16</v>
      </c>
      <c r="I2955" t="s">
        <v>10245</v>
      </c>
      <c r="J2955" t="s">
        <v>17</v>
      </c>
      <c r="K2955" t="s">
        <v>17</v>
      </c>
      <c r="L2955" t="s">
        <v>10246</v>
      </c>
      <c r="M2955" t="s">
        <v>18</v>
      </c>
      <c r="N2955">
        <v>0</v>
      </c>
    </row>
    <row r="2956" spans="1:14" x14ac:dyDescent="0.25">
      <c r="A2956" t="s">
        <v>86</v>
      </c>
      <c r="B2956" t="s">
        <v>278</v>
      </c>
      <c r="C2956">
        <v>4000</v>
      </c>
      <c r="D2956" t="s">
        <v>16</v>
      </c>
      <c r="E2956">
        <v>0</v>
      </c>
      <c r="F2956">
        <v>0</v>
      </c>
      <c r="G2956">
        <v>4000</v>
      </c>
      <c r="H2956" t="s">
        <v>16</v>
      </c>
      <c r="I2956" t="s">
        <v>6624</v>
      </c>
      <c r="J2956" t="s">
        <v>17</v>
      </c>
      <c r="K2956" t="s">
        <v>17</v>
      </c>
      <c r="L2956" t="s">
        <v>7795</v>
      </c>
      <c r="M2956" t="s">
        <v>18</v>
      </c>
      <c r="N2956">
        <v>0</v>
      </c>
    </row>
    <row r="2957" spans="1:14" x14ac:dyDescent="0.25">
      <c r="A2957" t="s">
        <v>86</v>
      </c>
      <c r="B2957" t="s">
        <v>2340</v>
      </c>
      <c r="C2957">
        <v>8352.82</v>
      </c>
      <c r="D2957" t="s">
        <v>16</v>
      </c>
      <c r="E2957">
        <v>1104.68</v>
      </c>
      <c r="F2957">
        <v>0</v>
      </c>
      <c r="G2957">
        <v>9457.5</v>
      </c>
      <c r="H2957" t="s">
        <v>16</v>
      </c>
      <c r="I2957" t="s">
        <v>7794</v>
      </c>
      <c r="J2957" t="s">
        <v>7797</v>
      </c>
      <c r="K2957" t="s">
        <v>17</v>
      </c>
      <c r="L2957" t="s">
        <v>7796</v>
      </c>
      <c r="M2957" t="s">
        <v>18</v>
      </c>
      <c r="N2957">
        <v>0</v>
      </c>
    </row>
    <row r="2958" spans="1:14" x14ac:dyDescent="0.25">
      <c r="A2958" t="s">
        <v>86</v>
      </c>
      <c r="B2958" t="s">
        <v>2343</v>
      </c>
      <c r="C2958">
        <v>13843.33</v>
      </c>
      <c r="D2958" t="s">
        <v>16</v>
      </c>
      <c r="E2958">
        <v>2922</v>
      </c>
      <c r="F2958">
        <v>0</v>
      </c>
      <c r="G2958">
        <v>16765.330000000002</v>
      </c>
      <c r="H2958" t="s">
        <v>16</v>
      </c>
      <c r="I2958" t="s">
        <v>10247</v>
      </c>
      <c r="J2958" t="s">
        <v>6625</v>
      </c>
      <c r="K2958" t="s">
        <v>17</v>
      </c>
      <c r="L2958" t="s">
        <v>10248</v>
      </c>
      <c r="M2958" t="s">
        <v>18</v>
      </c>
      <c r="N2958">
        <v>0</v>
      </c>
    </row>
    <row r="2959" spans="1:14" x14ac:dyDescent="0.25">
      <c r="A2959" t="s">
        <v>86</v>
      </c>
      <c r="B2959" t="s">
        <v>2355</v>
      </c>
      <c r="C2959">
        <v>347611.13</v>
      </c>
      <c r="D2959" t="s">
        <v>16</v>
      </c>
      <c r="E2959">
        <v>0</v>
      </c>
      <c r="F2959">
        <v>0</v>
      </c>
      <c r="G2959">
        <v>347611.13</v>
      </c>
      <c r="H2959" t="s">
        <v>16</v>
      </c>
      <c r="I2959" t="s">
        <v>10249</v>
      </c>
      <c r="J2959" t="s">
        <v>17</v>
      </c>
      <c r="K2959" t="s">
        <v>17</v>
      </c>
      <c r="L2959" t="s">
        <v>10250</v>
      </c>
      <c r="M2959" t="s">
        <v>18</v>
      </c>
      <c r="N2959">
        <v>0</v>
      </c>
    </row>
    <row r="2960" spans="1:14" x14ac:dyDescent="0.25">
      <c r="A2960" t="s">
        <v>86</v>
      </c>
      <c r="B2960" t="s">
        <v>2358</v>
      </c>
      <c r="C2960">
        <v>37580.129999999997</v>
      </c>
      <c r="D2960" t="s">
        <v>16</v>
      </c>
      <c r="E2960">
        <v>5000</v>
      </c>
      <c r="F2960">
        <v>0</v>
      </c>
      <c r="G2960">
        <v>42580.13</v>
      </c>
      <c r="H2960" t="s">
        <v>16</v>
      </c>
      <c r="I2960" t="s">
        <v>5447</v>
      </c>
      <c r="J2960" t="s">
        <v>7799</v>
      </c>
      <c r="K2960" t="s">
        <v>17</v>
      </c>
      <c r="L2960" t="s">
        <v>7798</v>
      </c>
      <c r="M2960" t="s">
        <v>18</v>
      </c>
      <c r="N2960">
        <v>0</v>
      </c>
    </row>
    <row r="2961" spans="1:14" x14ac:dyDescent="0.25">
      <c r="A2961" t="s">
        <v>86</v>
      </c>
      <c r="B2961" t="s">
        <v>2361</v>
      </c>
      <c r="C2961">
        <v>3564.82</v>
      </c>
      <c r="D2961" t="s">
        <v>16</v>
      </c>
      <c r="E2961">
        <v>0</v>
      </c>
      <c r="F2961">
        <v>0</v>
      </c>
      <c r="G2961">
        <v>3564.82</v>
      </c>
      <c r="H2961" t="s">
        <v>16</v>
      </c>
      <c r="I2961" t="s">
        <v>7800</v>
      </c>
      <c r="J2961" t="s">
        <v>17</v>
      </c>
      <c r="K2961" t="s">
        <v>17</v>
      </c>
      <c r="L2961" t="s">
        <v>7801</v>
      </c>
      <c r="M2961" t="s">
        <v>18</v>
      </c>
      <c r="N2961">
        <v>0</v>
      </c>
    </row>
    <row r="2962" spans="1:14" x14ac:dyDescent="0.25">
      <c r="A2962" t="s">
        <v>86</v>
      </c>
      <c r="B2962" t="s">
        <v>2364</v>
      </c>
      <c r="C2962">
        <v>7000</v>
      </c>
      <c r="D2962" t="s">
        <v>16</v>
      </c>
      <c r="E2962">
        <v>0</v>
      </c>
      <c r="F2962">
        <v>0</v>
      </c>
      <c r="G2962">
        <v>7000</v>
      </c>
      <c r="H2962" t="s">
        <v>16</v>
      </c>
      <c r="I2962" t="s">
        <v>6626</v>
      </c>
      <c r="J2962" t="s">
        <v>17</v>
      </c>
      <c r="K2962" t="s">
        <v>17</v>
      </c>
      <c r="L2962" t="s">
        <v>6627</v>
      </c>
      <c r="M2962" t="s">
        <v>18</v>
      </c>
      <c r="N2962">
        <v>0</v>
      </c>
    </row>
    <row r="2963" spans="1:14" x14ac:dyDescent="0.25">
      <c r="A2963" t="s">
        <v>86</v>
      </c>
      <c r="B2963" t="s">
        <v>2367</v>
      </c>
      <c r="C2963">
        <v>11836.09</v>
      </c>
      <c r="D2963" t="s">
        <v>16</v>
      </c>
      <c r="E2963">
        <v>0</v>
      </c>
      <c r="F2963">
        <v>0</v>
      </c>
      <c r="G2963">
        <v>11836.09</v>
      </c>
      <c r="H2963" t="s">
        <v>16</v>
      </c>
      <c r="I2963" t="s">
        <v>5701</v>
      </c>
      <c r="J2963" t="s">
        <v>17</v>
      </c>
      <c r="K2963" t="s">
        <v>17</v>
      </c>
      <c r="L2963" t="s">
        <v>7802</v>
      </c>
      <c r="M2963" t="s">
        <v>18</v>
      </c>
      <c r="N2963">
        <v>0</v>
      </c>
    </row>
    <row r="2964" spans="1:14" x14ac:dyDescent="0.25">
      <c r="A2964" t="s">
        <v>86</v>
      </c>
      <c r="B2964" t="s">
        <v>2370</v>
      </c>
      <c r="C2964">
        <v>24000</v>
      </c>
      <c r="D2964" t="s">
        <v>16</v>
      </c>
      <c r="E2964">
        <v>0</v>
      </c>
      <c r="F2964">
        <v>0</v>
      </c>
      <c r="G2964">
        <v>24000</v>
      </c>
      <c r="H2964" t="s">
        <v>16</v>
      </c>
      <c r="I2964" t="s">
        <v>10251</v>
      </c>
      <c r="J2964" t="s">
        <v>17</v>
      </c>
      <c r="K2964" t="s">
        <v>17</v>
      </c>
      <c r="L2964" t="s">
        <v>10252</v>
      </c>
      <c r="M2964" t="s">
        <v>18</v>
      </c>
      <c r="N2964">
        <v>0</v>
      </c>
    </row>
    <row r="2965" spans="1:14" x14ac:dyDescent="0.25">
      <c r="A2965" t="s">
        <v>86</v>
      </c>
      <c r="B2965" t="s">
        <v>2373</v>
      </c>
      <c r="C2965">
        <v>10438.11</v>
      </c>
      <c r="D2965" t="s">
        <v>16</v>
      </c>
      <c r="E2965">
        <v>0</v>
      </c>
      <c r="F2965">
        <v>0</v>
      </c>
      <c r="G2965">
        <v>10438.11</v>
      </c>
      <c r="H2965" t="s">
        <v>16</v>
      </c>
      <c r="I2965" t="s">
        <v>10253</v>
      </c>
      <c r="J2965" t="s">
        <v>17</v>
      </c>
      <c r="K2965" t="s">
        <v>17</v>
      </c>
      <c r="L2965" t="s">
        <v>10254</v>
      </c>
      <c r="M2965" t="s">
        <v>18</v>
      </c>
      <c r="N2965">
        <v>0</v>
      </c>
    </row>
    <row r="2966" spans="1:14" x14ac:dyDescent="0.25">
      <c r="A2966" t="s">
        <v>86</v>
      </c>
      <c r="B2966" t="s">
        <v>190</v>
      </c>
      <c r="C2966">
        <v>15622.32</v>
      </c>
      <c r="D2966" t="s">
        <v>16</v>
      </c>
      <c r="E2966">
        <v>0</v>
      </c>
      <c r="F2966">
        <v>0</v>
      </c>
      <c r="G2966">
        <v>15622.32</v>
      </c>
      <c r="H2966" t="s">
        <v>16</v>
      </c>
      <c r="I2966" t="s">
        <v>10255</v>
      </c>
      <c r="J2966" t="s">
        <v>17</v>
      </c>
      <c r="K2966" t="s">
        <v>17</v>
      </c>
      <c r="L2966" t="s">
        <v>10256</v>
      </c>
      <c r="M2966" t="s">
        <v>18</v>
      </c>
      <c r="N2966">
        <v>0</v>
      </c>
    </row>
    <row r="2967" spans="1:14" x14ac:dyDescent="0.25">
      <c r="A2967" t="s">
        <v>86</v>
      </c>
      <c r="B2967" t="s">
        <v>2381</v>
      </c>
      <c r="C2967">
        <v>187916.92</v>
      </c>
      <c r="D2967" t="s">
        <v>16</v>
      </c>
      <c r="E2967">
        <v>0</v>
      </c>
      <c r="F2967">
        <v>0</v>
      </c>
      <c r="G2967">
        <v>187916.92</v>
      </c>
      <c r="H2967" t="s">
        <v>16</v>
      </c>
      <c r="I2967" t="s">
        <v>7803</v>
      </c>
      <c r="J2967" t="s">
        <v>17</v>
      </c>
      <c r="K2967" t="s">
        <v>17</v>
      </c>
      <c r="L2967" t="s">
        <v>10257</v>
      </c>
      <c r="M2967" t="s">
        <v>18</v>
      </c>
      <c r="N2967">
        <v>0</v>
      </c>
    </row>
    <row r="2968" spans="1:14" x14ac:dyDescent="0.25">
      <c r="A2968" t="s">
        <v>86</v>
      </c>
      <c r="B2968" t="s">
        <v>2384</v>
      </c>
      <c r="C2968">
        <v>137164.51</v>
      </c>
      <c r="D2968" t="s">
        <v>16</v>
      </c>
      <c r="E2968">
        <v>10000</v>
      </c>
      <c r="F2968">
        <v>0</v>
      </c>
      <c r="G2968">
        <v>147164.51</v>
      </c>
      <c r="H2968" t="s">
        <v>16</v>
      </c>
      <c r="I2968" t="s">
        <v>10258</v>
      </c>
      <c r="J2968" t="s">
        <v>10259</v>
      </c>
      <c r="K2968" t="s">
        <v>17</v>
      </c>
      <c r="L2968" t="s">
        <v>10260</v>
      </c>
      <c r="M2968" t="s">
        <v>18</v>
      </c>
      <c r="N2968">
        <v>0</v>
      </c>
    </row>
    <row r="2969" spans="1:14" x14ac:dyDescent="0.25">
      <c r="A2969" t="s">
        <v>86</v>
      </c>
      <c r="B2969" t="s">
        <v>2387</v>
      </c>
      <c r="C2969">
        <v>31407.67</v>
      </c>
      <c r="D2969" t="s">
        <v>16</v>
      </c>
      <c r="E2969">
        <v>0</v>
      </c>
      <c r="F2969">
        <v>0</v>
      </c>
      <c r="G2969">
        <v>31407.67</v>
      </c>
      <c r="H2969" t="s">
        <v>16</v>
      </c>
      <c r="I2969" t="s">
        <v>6628</v>
      </c>
      <c r="J2969" t="s">
        <v>17</v>
      </c>
      <c r="K2969" t="s">
        <v>17</v>
      </c>
      <c r="L2969" t="s">
        <v>6629</v>
      </c>
      <c r="M2969" t="s">
        <v>18</v>
      </c>
      <c r="N2969">
        <v>0</v>
      </c>
    </row>
    <row r="2970" spans="1:14" x14ac:dyDescent="0.25">
      <c r="A2970" t="s">
        <v>86</v>
      </c>
      <c r="B2970" t="s">
        <v>2390</v>
      </c>
      <c r="C2970">
        <v>15279.15</v>
      </c>
      <c r="D2970" t="s">
        <v>16</v>
      </c>
      <c r="E2970">
        <v>0</v>
      </c>
      <c r="F2970">
        <v>0</v>
      </c>
      <c r="G2970">
        <v>15279.15</v>
      </c>
      <c r="H2970" t="s">
        <v>16</v>
      </c>
      <c r="I2970" t="s">
        <v>10261</v>
      </c>
      <c r="J2970" t="s">
        <v>17</v>
      </c>
      <c r="K2970" t="s">
        <v>17</v>
      </c>
      <c r="L2970" t="s">
        <v>10262</v>
      </c>
      <c r="M2970" t="s">
        <v>18</v>
      </c>
      <c r="N2970">
        <v>0</v>
      </c>
    </row>
    <row r="2971" spans="1:14" x14ac:dyDescent="0.25">
      <c r="A2971" t="s">
        <v>86</v>
      </c>
      <c r="B2971" t="s">
        <v>2393</v>
      </c>
      <c r="C2971">
        <v>223862.29</v>
      </c>
      <c r="D2971" t="s">
        <v>16</v>
      </c>
      <c r="E2971">
        <v>0</v>
      </c>
      <c r="F2971">
        <v>0</v>
      </c>
      <c r="G2971">
        <v>223862.29</v>
      </c>
      <c r="H2971" t="s">
        <v>16</v>
      </c>
      <c r="I2971" t="s">
        <v>10263</v>
      </c>
      <c r="J2971" t="s">
        <v>17</v>
      </c>
      <c r="K2971" t="s">
        <v>17</v>
      </c>
      <c r="L2971" t="s">
        <v>10264</v>
      </c>
      <c r="M2971" t="s">
        <v>18</v>
      </c>
      <c r="N2971">
        <v>0</v>
      </c>
    </row>
    <row r="2972" spans="1:14" x14ac:dyDescent="0.25">
      <c r="A2972" t="s">
        <v>86</v>
      </c>
      <c r="B2972" t="s">
        <v>2394</v>
      </c>
      <c r="C2972">
        <v>72688.38</v>
      </c>
      <c r="D2972" t="s">
        <v>16</v>
      </c>
      <c r="E2972">
        <v>0</v>
      </c>
      <c r="F2972">
        <v>0</v>
      </c>
      <c r="G2972">
        <v>72688.38</v>
      </c>
      <c r="H2972" t="s">
        <v>16</v>
      </c>
      <c r="I2972" t="s">
        <v>10265</v>
      </c>
      <c r="J2972" t="s">
        <v>17</v>
      </c>
      <c r="K2972" t="s">
        <v>17</v>
      </c>
      <c r="L2972" t="s">
        <v>10266</v>
      </c>
      <c r="M2972" t="s">
        <v>18</v>
      </c>
      <c r="N2972">
        <v>0</v>
      </c>
    </row>
    <row r="2973" spans="1:14" x14ac:dyDescent="0.25">
      <c r="A2973" t="s">
        <v>86</v>
      </c>
      <c r="B2973" t="s">
        <v>2397</v>
      </c>
      <c r="C2973">
        <v>11060.84</v>
      </c>
      <c r="D2973" t="s">
        <v>16</v>
      </c>
      <c r="E2973">
        <v>0</v>
      </c>
      <c r="F2973">
        <v>0</v>
      </c>
      <c r="G2973">
        <v>11060.84</v>
      </c>
      <c r="H2973" t="s">
        <v>16</v>
      </c>
      <c r="I2973" t="s">
        <v>10267</v>
      </c>
      <c r="J2973" t="s">
        <v>17</v>
      </c>
      <c r="K2973" t="s">
        <v>17</v>
      </c>
      <c r="L2973" t="s">
        <v>10268</v>
      </c>
      <c r="M2973" t="s">
        <v>18</v>
      </c>
      <c r="N2973">
        <v>0</v>
      </c>
    </row>
    <row r="2974" spans="1:14" x14ac:dyDescent="0.25">
      <c r="A2974" t="s">
        <v>86</v>
      </c>
      <c r="B2974" t="s">
        <v>2398</v>
      </c>
      <c r="C2974">
        <v>16244.25</v>
      </c>
      <c r="D2974" t="s">
        <v>16</v>
      </c>
      <c r="E2974">
        <v>0</v>
      </c>
      <c r="F2974">
        <v>0</v>
      </c>
      <c r="G2974">
        <v>16244.25</v>
      </c>
      <c r="H2974" t="s">
        <v>16</v>
      </c>
      <c r="I2974" t="s">
        <v>6631</v>
      </c>
      <c r="J2974" t="s">
        <v>17</v>
      </c>
      <c r="K2974" t="s">
        <v>17</v>
      </c>
      <c r="L2974" t="s">
        <v>6630</v>
      </c>
      <c r="M2974" t="s">
        <v>18</v>
      </c>
      <c r="N2974">
        <v>0</v>
      </c>
    </row>
    <row r="2975" spans="1:14" x14ac:dyDescent="0.25">
      <c r="A2975" t="s">
        <v>86</v>
      </c>
      <c r="B2975" t="s">
        <v>2401</v>
      </c>
      <c r="C2975">
        <v>398692.22</v>
      </c>
      <c r="D2975" t="s">
        <v>16</v>
      </c>
      <c r="E2975">
        <v>4806.8500000000004</v>
      </c>
      <c r="F2975">
        <v>10000</v>
      </c>
      <c r="G2975">
        <v>393499.07</v>
      </c>
      <c r="H2975" t="s">
        <v>16</v>
      </c>
      <c r="I2975" t="s">
        <v>10269</v>
      </c>
      <c r="J2975" t="s">
        <v>7805</v>
      </c>
      <c r="K2975" t="s">
        <v>7804</v>
      </c>
      <c r="L2975" t="s">
        <v>10270</v>
      </c>
      <c r="M2975" t="s">
        <v>18</v>
      </c>
      <c r="N2975">
        <v>0</v>
      </c>
    </row>
    <row r="2976" spans="1:14" x14ac:dyDescent="0.25">
      <c r="A2976" t="s">
        <v>86</v>
      </c>
      <c r="B2976" t="s">
        <v>15</v>
      </c>
      <c r="C2976">
        <v>0</v>
      </c>
      <c r="D2976" t="s">
        <v>16</v>
      </c>
      <c r="E2976">
        <v>0</v>
      </c>
      <c r="F2976">
        <v>0</v>
      </c>
      <c r="G2976">
        <v>0</v>
      </c>
      <c r="H2976" t="s">
        <v>16</v>
      </c>
      <c r="I2976" t="s">
        <v>10271</v>
      </c>
      <c r="J2976" t="s">
        <v>17</v>
      </c>
      <c r="K2976" t="s">
        <v>17</v>
      </c>
      <c r="L2976" t="s">
        <v>10272</v>
      </c>
      <c r="M2976" t="s">
        <v>18</v>
      </c>
      <c r="N2976">
        <v>0</v>
      </c>
    </row>
    <row r="2977" spans="1:14" x14ac:dyDescent="0.25">
      <c r="A2977" t="s">
        <v>86</v>
      </c>
      <c r="B2977" t="s">
        <v>285</v>
      </c>
      <c r="C2977">
        <v>678</v>
      </c>
      <c r="D2977" t="s">
        <v>16</v>
      </c>
      <c r="E2977">
        <v>0</v>
      </c>
      <c r="F2977">
        <v>0</v>
      </c>
      <c r="G2977">
        <v>678</v>
      </c>
      <c r="H2977" t="s">
        <v>16</v>
      </c>
      <c r="I2977" t="s">
        <v>10273</v>
      </c>
      <c r="J2977" t="s">
        <v>17</v>
      </c>
      <c r="K2977" t="s">
        <v>17</v>
      </c>
      <c r="L2977" t="s">
        <v>10274</v>
      </c>
      <c r="M2977" t="s">
        <v>18</v>
      </c>
      <c r="N2977">
        <v>0</v>
      </c>
    </row>
    <row r="2978" spans="1:14" x14ac:dyDescent="0.25">
      <c r="A2978" t="s">
        <v>86</v>
      </c>
      <c r="B2978" t="s">
        <v>2406</v>
      </c>
      <c r="C2978">
        <v>284.01</v>
      </c>
      <c r="D2978" t="s">
        <v>16</v>
      </c>
      <c r="E2978">
        <v>1000</v>
      </c>
      <c r="F2978">
        <v>0</v>
      </c>
      <c r="G2978">
        <v>1284.01</v>
      </c>
      <c r="H2978" t="s">
        <v>16</v>
      </c>
      <c r="I2978" t="s">
        <v>10275</v>
      </c>
      <c r="J2978" t="s">
        <v>6633</v>
      </c>
      <c r="K2978" t="s">
        <v>17</v>
      </c>
      <c r="L2978" t="s">
        <v>6632</v>
      </c>
      <c r="M2978" t="s">
        <v>18</v>
      </c>
      <c r="N2978">
        <v>0</v>
      </c>
    </row>
    <row r="2979" spans="1:14" x14ac:dyDescent="0.25">
      <c r="A2979" t="s">
        <v>86</v>
      </c>
      <c r="B2979" t="s">
        <v>95</v>
      </c>
      <c r="C2979">
        <v>48603.21</v>
      </c>
      <c r="D2979" t="s">
        <v>16</v>
      </c>
      <c r="E2979">
        <v>11378.06</v>
      </c>
      <c r="F2979">
        <v>10189.030000000001</v>
      </c>
      <c r="G2979">
        <v>49792.24</v>
      </c>
      <c r="H2979" t="s">
        <v>16</v>
      </c>
      <c r="I2979" t="s">
        <v>10276</v>
      </c>
      <c r="J2979" t="s">
        <v>10277</v>
      </c>
      <c r="K2979" t="s">
        <v>10278</v>
      </c>
      <c r="L2979" t="s">
        <v>10279</v>
      </c>
      <c r="M2979" t="s">
        <v>18</v>
      </c>
      <c r="N2979">
        <v>0</v>
      </c>
    </row>
    <row r="2980" spans="1:14" x14ac:dyDescent="0.25">
      <c r="A2980" t="s">
        <v>86</v>
      </c>
      <c r="B2980" t="s">
        <v>2411</v>
      </c>
      <c r="C2980">
        <v>1868.75</v>
      </c>
      <c r="D2980" t="s">
        <v>24</v>
      </c>
      <c r="E2980">
        <v>975.2</v>
      </c>
      <c r="F2980">
        <v>200</v>
      </c>
      <c r="G2980">
        <v>1093.55</v>
      </c>
      <c r="H2980" t="s">
        <v>24</v>
      </c>
      <c r="I2980" t="s">
        <v>10280</v>
      </c>
      <c r="J2980" t="s">
        <v>6891</v>
      </c>
      <c r="K2980" t="s">
        <v>6892</v>
      </c>
      <c r="L2980" t="s">
        <v>10281</v>
      </c>
      <c r="M2980" t="s">
        <v>18</v>
      </c>
      <c r="N2980">
        <v>0</v>
      </c>
    </row>
    <row r="2981" spans="1:14" x14ac:dyDescent="0.25">
      <c r="A2981" t="s">
        <v>86</v>
      </c>
      <c r="B2981" t="s">
        <v>2414</v>
      </c>
      <c r="C2981">
        <v>646.6</v>
      </c>
      <c r="D2981" t="s">
        <v>24</v>
      </c>
      <c r="E2981">
        <v>1855.8</v>
      </c>
      <c r="F2981">
        <v>1500</v>
      </c>
      <c r="G2981">
        <v>290.8</v>
      </c>
      <c r="H2981" t="s">
        <v>24</v>
      </c>
      <c r="I2981" t="s">
        <v>10282</v>
      </c>
      <c r="J2981" t="s">
        <v>5702</v>
      </c>
      <c r="K2981" t="s">
        <v>7806</v>
      </c>
      <c r="L2981" t="s">
        <v>10283</v>
      </c>
      <c r="M2981" t="s">
        <v>18</v>
      </c>
      <c r="N2981">
        <v>0</v>
      </c>
    </row>
    <row r="2982" spans="1:14" x14ac:dyDescent="0.25">
      <c r="A2982" t="s">
        <v>86</v>
      </c>
      <c r="B2982" t="s">
        <v>2417</v>
      </c>
      <c r="C2982">
        <v>412.6</v>
      </c>
      <c r="D2982" t="s">
        <v>24</v>
      </c>
      <c r="E2982">
        <v>1856</v>
      </c>
      <c r="F2982">
        <v>1000</v>
      </c>
      <c r="G2982">
        <v>443.4</v>
      </c>
      <c r="H2982" t="s">
        <v>16</v>
      </c>
      <c r="I2982" t="s">
        <v>10284</v>
      </c>
      <c r="J2982" t="s">
        <v>10285</v>
      </c>
      <c r="K2982" t="s">
        <v>10286</v>
      </c>
      <c r="L2982" t="s">
        <v>10287</v>
      </c>
      <c r="M2982" t="s">
        <v>18</v>
      </c>
      <c r="N2982">
        <v>0</v>
      </c>
    </row>
    <row r="2983" spans="1:14" x14ac:dyDescent="0.25">
      <c r="A2983" t="s">
        <v>86</v>
      </c>
      <c r="B2983" t="s">
        <v>2423</v>
      </c>
      <c r="C2983">
        <v>1500</v>
      </c>
      <c r="D2983" t="s">
        <v>24</v>
      </c>
      <c r="E2983">
        <v>938</v>
      </c>
      <c r="F2983">
        <v>0</v>
      </c>
      <c r="G2983">
        <v>562</v>
      </c>
      <c r="H2983" t="s">
        <v>24</v>
      </c>
      <c r="I2983" t="s">
        <v>10288</v>
      </c>
      <c r="J2983" t="s">
        <v>10289</v>
      </c>
      <c r="K2983" t="s">
        <v>17</v>
      </c>
      <c r="L2983" t="s">
        <v>10290</v>
      </c>
      <c r="M2983" t="s">
        <v>18</v>
      </c>
      <c r="N2983">
        <v>0</v>
      </c>
    </row>
    <row r="2984" spans="1:14" x14ac:dyDescent="0.25">
      <c r="A2984" t="s">
        <v>86</v>
      </c>
      <c r="B2984" t="s">
        <v>2429</v>
      </c>
      <c r="C2984">
        <v>500</v>
      </c>
      <c r="D2984" t="s">
        <v>16</v>
      </c>
      <c r="E2984">
        <v>0</v>
      </c>
      <c r="F2984">
        <v>0</v>
      </c>
      <c r="G2984">
        <v>500</v>
      </c>
      <c r="H2984" t="s">
        <v>16</v>
      </c>
      <c r="I2984" t="s">
        <v>10291</v>
      </c>
      <c r="J2984" t="s">
        <v>17</v>
      </c>
      <c r="K2984" t="s">
        <v>17</v>
      </c>
      <c r="L2984" t="s">
        <v>10292</v>
      </c>
      <c r="M2984" t="s">
        <v>18</v>
      </c>
      <c r="N2984">
        <v>0</v>
      </c>
    </row>
    <row r="2985" spans="1:14" x14ac:dyDescent="0.25">
      <c r="A2985" t="s">
        <v>86</v>
      </c>
      <c r="B2985" t="s">
        <v>2432</v>
      </c>
      <c r="C2985">
        <v>100</v>
      </c>
      <c r="D2985" t="s">
        <v>16</v>
      </c>
      <c r="E2985">
        <v>0</v>
      </c>
      <c r="F2985">
        <v>0</v>
      </c>
      <c r="G2985">
        <v>100</v>
      </c>
      <c r="H2985" t="s">
        <v>16</v>
      </c>
      <c r="I2985" t="s">
        <v>10293</v>
      </c>
      <c r="J2985" t="s">
        <v>17</v>
      </c>
      <c r="K2985" t="s">
        <v>17</v>
      </c>
      <c r="L2985" t="s">
        <v>10294</v>
      </c>
      <c r="M2985" t="s">
        <v>18</v>
      </c>
      <c r="N2985">
        <v>0</v>
      </c>
    </row>
    <row r="2986" spans="1:14" x14ac:dyDescent="0.25">
      <c r="A2986" t="s">
        <v>86</v>
      </c>
      <c r="B2986" t="s">
        <v>2441</v>
      </c>
      <c r="C2986">
        <v>920.02</v>
      </c>
      <c r="D2986" t="s">
        <v>16</v>
      </c>
      <c r="E2986">
        <v>0</v>
      </c>
      <c r="F2986">
        <v>0</v>
      </c>
      <c r="G2986">
        <v>920.02</v>
      </c>
      <c r="H2986" t="s">
        <v>16</v>
      </c>
      <c r="I2986" t="s">
        <v>10295</v>
      </c>
      <c r="J2986" t="s">
        <v>17</v>
      </c>
      <c r="K2986" t="s">
        <v>17</v>
      </c>
      <c r="L2986" t="s">
        <v>10296</v>
      </c>
      <c r="M2986" t="s">
        <v>18</v>
      </c>
      <c r="N2986">
        <v>0</v>
      </c>
    </row>
    <row r="2987" spans="1:14" x14ac:dyDescent="0.25">
      <c r="A2987" t="s">
        <v>86</v>
      </c>
      <c r="B2987" t="s">
        <v>2444</v>
      </c>
      <c r="C2987">
        <v>17341.939999999999</v>
      </c>
      <c r="D2987" t="s">
        <v>16</v>
      </c>
      <c r="E2987">
        <v>3326.57</v>
      </c>
      <c r="F2987">
        <v>0</v>
      </c>
      <c r="G2987">
        <v>20668.509999999998</v>
      </c>
      <c r="H2987" t="s">
        <v>16</v>
      </c>
      <c r="I2987" t="s">
        <v>10297</v>
      </c>
      <c r="J2987" t="s">
        <v>10298</v>
      </c>
      <c r="K2987" t="s">
        <v>17</v>
      </c>
      <c r="L2987" t="s">
        <v>10299</v>
      </c>
      <c r="M2987" t="s">
        <v>18</v>
      </c>
      <c r="N2987">
        <v>0</v>
      </c>
    </row>
    <row r="2988" spans="1:14" x14ac:dyDescent="0.25">
      <c r="A2988" t="s">
        <v>86</v>
      </c>
      <c r="B2988" t="s">
        <v>2447</v>
      </c>
      <c r="C2988">
        <v>4588</v>
      </c>
      <c r="D2988" t="s">
        <v>16</v>
      </c>
      <c r="E2988">
        <v>0</v>
      </c>
      <c r="F2988">
        <v>0</v>
      </c>
      <c r="G2988">
        <v>4588</v>
      </c>
      <c r="H2988" t="s">
        <v>16</v>
      </c>
      <c r="I2988" t="s">
        <v>10300</v>
      </c>
      <c r="J2988" t="s">
        <v>17</v>
      </c>
      <c r="K2988" t="s">
        <v>17</v>
      </c>
      <c r="L2988" t="s">
        <v>10301</v>
      </c>
      <c r="M2988" t="s">
        <v>18</v>
      </c>
      <c r="N2988">
        <v>0</v>
      </c>
    </row>
    <row r="2989" spans="1:14" x14ac:dyDescent="0.25">
      <c r="A2989" t="s">
        <v>86</v>
      </c>
      <c r="B2989" t="s">
        <v>2459</v>
      </c>
      <c r="C2989">
        <v>402.03</v>
      </c>
      <c r="D2989" t="s">
        <v>24</v>
      </c>
      <c r="E2989">
        <v>0</v>
      </c>
      <c r="F2989">
        <v>0</v>
      </c>
      <c r="G2989">
        <v>402.03</v>
      </c>
      <c r="H2989" t="s">
        <v>24</v>
      </c>
      <c r="I2989" t="s">
        <v>10302</v>
      </c>
      <c r="J2989" t="s">
        <v>17</v>
      </c>
      <c r="K2989" t="s">
        <v>17</v>
      </c>
      <c r="L2989" t="s">
        <v>10303</v>
      </c>
      <c r="M2989" t="s">
        <v>18</v>
      </c>
      <c r="N2989">
        <v>0</v>
      </c>
    </row>
    <row r="2990" spans="1:14" x14ac:dyDescent="0.25">
      <c r="A2990" t="s">
        <v>86</v>
      </c>
      <c r="B2990" t="s">
        <v>2462</v>
      </c>
      <c r="C2990">
        <v>320</v>
      </c>
      <c r="D2990" t="s">
        <v>16</v>
      </c>
      <c r="E2990">
        <v>0</v>
      </c>
      <c r="F2990">
        <v>0</v>
      </c>
      <c r="G2990">
        <v>320</v>
      </c>
      <c r="H2990" t="s">
        <v>16</v>
      </c>
      <c r="I2990" t="s">
        <v>10304</v>
      </c>
      <c r="J2990" t="s">
        <v>17</v>
      </c>
      <c r="K2990" t="s">
        <v>17</v>
      </c>
      <c r="L2990" t="s">
        <v>10305</v>
      </c>
      <c r="M2990" t="s">
        <v>18</v>
      </c>
      <c r="N2990">
        <v>0</v>
      </c>
    </row>
    <row r="2991" spans="1:14" x14ac:dyDescent="0.25">
      <c r="A2991" t="s">
        <v>86</v>
      </c>
      <c r="B2991" t="s">
        <v>2468</v>
      </c>
      <c r="C2991">
        <v>78737.72</v>
      </c>
      <c r="D2991" t="s">
        <v>16</v>
      </c>
      <c r="E2991">
        <v>8895</v>
      </c>
      <c r="F2991">
        <v>0</v>
      </c>
      <c r="G2991">
        <v>87632.72</v>
      </c>
      <c r="H2991" t="s">
        <v>16</v>
      </c>
      <c r="I2991" t="s">
        <v>10306</v>
      </c>
      <c r="J2991" t="s">
        <v>10307</v>
      </c>
      <c r="K2991" t="s">
        <v>17</v>
      </c>
      <c r="L2991" t="s">
        <v>10308</v>
      </c>
      <c r="M2991" t="s">
        <v>18</v>
      </c>
      <c r="N2991">
        <v>0</v>
      </c>
    </row>
    <row r="2992" spans="1:14" x14ac:dyDescent="0.25">
      <c r="A2992" t="s">
        <v>86</v>
      </c>
      <c r="B2992" t="s">
        <v>2477</v>
      </c>
      <c r="C2992">
        <v>451.4</v>
      </c>
      <c r="D2992" t="s">
        <v>16</v>
      </c>
      <c r="E2992">
        <v>100.2</v>
      </c>
      <c r="F2992">
        <v>0</v>
      </c>
      <c r="G2992">
        <v>551.6</v>
      </c>
      <c r="H2992" t="s">
        <v>16</v>
      </c>
      <c r="I2992" t="s">
        <v>10309</v>
      </c>
      <c r="J2992" t="s">
        <v>7808</v>
      </c>
      <c r="K2992" t="s">
        <v>17</v>
      </c>
      <c r="L2992" t="s">
        <v>7807</v>
      </c>
      <c r="M2992" t="s">
        <v>18</v>
      </c>
      <c r="N2992">
        <v>0</v>
      </c>
    </row>
    <row r="2993" spans="1:14" x14ac:dyDescent="0.25">
      <c r="A2993" t="s">
        <v>86</v>
      </c>
      <c r="B2993" t="s">
        <v>2846</v>
      </c>
      <c r="C2993">
        <v>0</v>
      </c>
      <c r="D2993" t="s">
        <v>16</v>
      </c>
      <c r="E2993">
        <v>0</v>
      </c>
      <c r="F2993">
        <v>0</v>
      </c>
      <c r="G2993">
        <v>0</v>
      </c>
      <c r="H2993" t="s">
        <v>16</v>
      </c>
      <c r="I2993" t="s">
        <v>10310</v>
      </c>
      <c r="J2993" t="s">
        <v>17</v>
      </c>
      <c r="K2993" t="s">
        <v>17</v>
      </c>
      <c r="L2993" t="s">
        <v>10311</v>
      </c>
      <c r="M2993" t="s">
        <v>18</v>
      </c>
      <c r="N2993">
        <v>0</v>
      </c>
    </row>
    <row r="2994" spans="1:14" x14ac:dyDescent="0.25">
      <c r="A2994" t="s">
        <v>86</v>
      </c>
      <c r="B2994" t="s">
        <v>5727</v>
      </c>
      <c r="C2994">
        <v>468.36</v>
      </c>
      <c r="D2994" t="s">
        <v>24</v>
      </c>
      <c r="E2994">
        <v>13313.49</v>
      </c>
      <c r="F2994">
        <v>13300</v>
      </c>
      <c r="G2994">
        <v>454.87</v>
      </c>
      <c r="H2994" t="s">
        <v>24</v>
      </c>
      <c r="I2994" t="s">
        <v>10312</v>
      </c>
      <c r="J2994" t="s">
        <v>7809</v>
      </c>
      <c r="K2994" t="s">
        <v>7760</v>
      </c>
      <c r="L2994" t="s">
        <v>10313</v>
      </c>
      <c r="M2994" t="s">
        <v>18</v>
      </c>
      <c r="N2994">
        <v>0</v>
      </c>
    </row>
    <row r="2995" spans="1:14" x14ac:dyDescent="0.25">
      <c r="A2995" t="s">
        <v>86</v>
      </c>
      <c r="B2995" t="s">
        <v>5066</v>
      </c>
      <c r="C2995">
        <v>15610.69</v>
      </c>
      <c r="D2995" t="s">
        <v>24</v>
      </c>
      <c r="E2995">
        <v>0</v>
      </c>
      <c r="F2995">
        <v>0</v>
      </c>
      <c r="G2995">
        <v>15610.69</v>
      </c>
      <c r="H2995" t="s">
        <v>24</v>
      </c>
      <c r="I2995" t="s">
        <v>10314</v>
      </c>
      <c r="J2995" t="s">
        <v>17</v>
      </c>
      <c r="K2995" t="s">
        <v>17</v>
      </c>
      <c r="L2995" t="s">
        <v>10315</v>
      </c>
      <c r="M2995" t="s">
        <v>18</v>
      </c>
      <c r="N2995">
        <v>0</v>
      </c>
    </row>
    <row r="2996" spans="1:14" x14ac:dyDescent="0.25">
      <c r="A2996" t="s">
        <v>86</v>
      </c>
      <c r="B2996" t="s">
        <v>73</v>
      </c>
      <c r="C2996">
        <v>9521.14</v>
      </c>
      <c r="D2996" t="s">
        <v>24</v>
      </c>
      <c r="E2996">
        <v>0</v>
      </c>
      <c r="F2996">
        <v>13313.49</v>
      </c>
      <c r="G2996">
        <v>22834.63</v>
      </c>
      <c r="H2996" t="s">
        <v>24</v>
      </c>
      <c r="I2996" t="s">
        <v>10316</v>
      </c>
      <c r="J2996" t="s">
        <v>17</v>
      </c>
      <c r="K2996" t="s">
        <v>10317</v>
      </c>
      <c r="L2996" t="s">
        <v>10318</v>
      </c>
      <c r="M2996" t="s">
        <v>18</v>
      </c>
      <c r="N2996">
        <v>0</v>
      </c>
    </row>
    <row r="2997" spans="1:14" x14ac:dyDescent="0.25">
      <c r="A2997" t="s">
        <v>86</v>
      </c>
      <c r="B2997" t="s">
        <v>230</v>
      </c>
      <c r="C2997">
        <v>20000</v>
      </c>
      <c r="D2997" t="s">
        <v>16</v>
      </c>
      <c r="E2997">
        <v>0</v>
      </c>
      <c r="F2997">
        <v>0</v>
      </c>
      <c r="G2997">
        <v>20000</v>
      </c>
      <c r="H2997" t="s">
        <v>16</v>
      </c>
      <c r="I2997" t="s">
        <v>10319</v>
      </c>
      <c r="J2997" t="s">
        <v>17</v>
      </c>
      <c r="K2997" t="s">
        <v>17</v>
      </c>
      <c r="L2997" t="s">
        <v>6634</v>
      </c>
      <c r="M2997" t="s">
        <v>18</v>
      </c>
      <c r="N2997">
        <v>0</v>
      </c>
    </row>
    <row r="2998" spans="1:14" x14ac:dyDescent="0.25">
      <c r="A2998" t="s">
        <v>86</v>
      </c>
      <c r="B2998" t="s">
        <v>393</v>
      </c>
      <c r="C2998">
        <v>167524</v>
      </c>
      <c r="D2998" t="s">
        <v>16</v>
      </c>
      <c r="E2998">
        <v>24516</v>
      </c>
      <c r="F2998">
        <v>0</v>
      </c>
      <c r="G2998">
        <v>192040</v>
      </c>
      <c r="H2998" t="s">
        <v>16</v>
      </c>
      <c r="I2998" t="s">
        <v>10320</v>
      </c>
      <c r="J2998" t="s">
        <v>10321</v>
      </c>
      <c r="K2998" t="s">
        <v>17</v>
      </c>
      <c r="L2998" t="s">
        <v>10322</v>
      </c>
      <c r="M2998" t="s">
        <v>18</v>
      </c>
      <c r="N2998">
        <v>0</v>
      </c>
    </row>
    <row r="2999" spans="1:14" x14ac:dyDescent="0.25">
      <c r="A2999" t="s">
        <v>86</v>
      </c>
      <c r="B2999" t="s">
        <v>6790</v>
      </c>
      <c r="C2999">
        <v>55483.199999999997</v>
      </c>
      <c r="D2999" t="s">
        <v>24</v>
      </c>
      <c r="E2999">
        <v>49920</v>
      </c>
      <c r="F2999">
        <v>0</v>
      </c>
      <c r="G2999">
        <v>5563.2</v>
      </c>
      <c r="H2999" t="s">
        <v>24</v>
      </c>
      <c r="I2999" t="s">
        <v>10323</v>
      </c>
      <c r="J2999" t="s">
        <v>10324</v>
      </c>
      <c r="K2999" t="s">
        <v>17</v>
      </c>
      <c r="L2999" t="s">
        <v>10325</v>
      </c>
      <c r="M2999" t="s">
        <v>18</v>
      </c>
      <c r="N2999">
        <v>0</v>
      </c>
    </row>
    <row r="3000" spans="1:14" x14ac:dyDescent="0.25">
      <c r="A3000" t="s">
        <v>86</v>
      </c>
      <c r="B3000" t="s">
        <v>246</v>
      </c>
      <c r="C3000">
        <v>84659.12</v>
      </c>
      <c r="D3000" t="s">
        <v>16</v>
      </c>
      <c r="E3000">
        <v>5000</v>
      </c>
      <c r="F3000">
        <v>0</v>
      </c>
      <c r="G3000">
        <v>89659.12</v>
      </c>
      <c r="H3000" t="s">
        <v>16</v>
      </c>
      <c r="I3000" t="s">
        <v>10326</v>
      </c>
      <c r="J3000" t="s">
        <v>10327</v>
      </c>
      <c r="K3000" t="s">
        <v>17</v>
      </c>
      <c r="L3000" t="s">
        <v>10328</v>
      </c>
      <c r="M3000" t="s">
        <v>18</v>
      </c>
      <c r="N3000">
        <v>0</v>
      </c>
    </row>
    <row r="3001" spans="1:14" x14ac:dyDescent="0.25">
      <c r="A3001" t="s">
        <v>86</v>
      </c>
      <c r="B3001" t="s">
        <v>2486</v>
      </c>
      <c r="C3001">
        <v>730</v>
      </c>
      <c r="D3001" t="s">
        <v>16</v>
      </c>
      <c r="E3001">
        <v>4610.8999999999996</v>
      </c>
      <c r="F3001">
        <v>0</v>
      </c>
      <c r="G3001">
        <v>5340.9</v>
      </c>
      <c r="H3001" t="s">
        <v>16</v>
      </c>
      <c r="I3001" t="s">
        <v>10329</v>
      </c>
      <c r="J3001" t="s">
        <v>10330</v>
      </c>
      <c r="K3001" t="s">
        <v>17</v>
      </c>
      <c r="L3001" t="s">
        <v>10331</v>
      </c>
      <c r="M3001" t="s">
        <v>18</v>
      </c>
      <c r="N3001">
        <v>0</v>
      </c>
    </row>
    <row r="3002" spans="1:14" x14ac:dyDescent="0.25">
      <c r="A3002" t="s">
        <v>86</v>
      </c>
      <c r="B3002" t="s">
        <v>2491</v>
      </c>
      <c r="C3002">
        <v>64542.59</v>
      </c>
      <c r="D3002" t="s">
        <v>16</v>
      </c>
      <c r="E3002">
        <v>16380</v>
      </c>
      <c r="F3002">
        <v>0</v>
      </c>
      <c r="G3002">
        <v>80922.59</v>
      </c>
      <c r="H3002" t="s">
        <v>16</v>
      </c>
      <c r="I3002" t="s">
        <v>10332</v>
      </c>
      <c r="J3002" t="s">
        <v>10333</v>
      </c>
      <c r="K3002" t="s">
        <v>17</v>
      </c>
      <c r="L3002" t="s">
        <v>10334</v>
      </c>
      <c r="M3002" t="s">
        <v>18</v>
      </c>
      <c r="N3002">
        <v>0</v>
      </c>
    </row>
    <row r="3003" spans="1:14" x14ac:dyDescent="0.25">
      <c r="A3003" t="s">
        <v>86</v>
      </c>
      <c r="B3003" t="s">
        <v>318</v>
      </c>
      <c r="C3003">
        <v>35057.550000000003</v>
      </c>
      <c r="D3003" t="s">
        <v>16</v>
      </c>
      <c r="E3003">
        <v>0</v>
      </c>
      <c r="F3003">
        <v>0</v>
      </c>
      <c r="G3003">
        <v>35057.550000000003</v>
      </c>
      <c r="H3003" t="s">
        <v>16</v>
      </c>
      <c r="I3003" t="s">
        <v>10335</v>
      </c>
      <c r="J3003" t="s">
        <v>17</v>
      </c>
      <c r="K3003" t="s">
        <v>17</v>
      </c>
      <c r="L3003" t="s">
        <v>10336</v>
      </c>
      <c r="M3003" t="s">
        <v>18</v>
      </c>
      <c r="N3003">
        <v>0</v>
      </c>
    </row>
    <row r="3004" spans="1:14" x14ac:dyDescent="0.25">
      <c r="A3004" t="s">
        <v>86</v>
      </c>
      <c r="B3004" t="s">
        <v>2494</v>
      </c>
      <c r="C3004">
        <v>6000</v>
      </c>
      <c r="D3004" t="s">
        <v>16</v>
      </c>
      <c r="E3004">
        <v>0</v>
      </c>
      <c r="F3004">
        <v>0</v>
      </c>
      <c r="G3004">
        <v>6000</v>
      </c>
      <c r="H3004" t="s">
        <v>16</v>
      </c>
      <c r="I3004" t="s">
        <v>10337</v>
      </c>
      <c r="J3004" t="s">
        <v>17</v>
      </c>
      <c r="K3004" t="s">
        <v>17</v>
      </c>
      <c r="L3004" t="s">
        <v>10338</v>
      </c>
      <c r="M3004" t="s">
        <v>18</v>
      </c>
      <c r="N3004">
        <v>0</v>
      </c>
    </row>
    <row r="3005" spans="1:14" x14ac:dyDescent="0.25">
      <c r="A3005" t="s">
        <v>86</v>
      </c>
      <c r="B3005" t="s">
        <v>2498</v>
      </c>
      <c r="C3005">
        <v>50000</v>
      </c>
      <c r="D3005" t="s">
        <v>16</v>
      </c>
      <c r="E3005">
        <v>0</v>
      </c>
      <c r="F3005">
        <v>0</v>
      </c>
      <c r="G3005">
        <v>50000</v>
      </c>
      <c r="H3005" t="s">
        <v>16</v>
      </c>
      <c r="I3005" t="s">
        <v>10339</v>
      </c>
      <c r="J3005" t="s">
        <v>17</v>
      </c>
      <c r="K3005" t="s">
        <v>17</v>
      </c>
      <c r="L3005" t="s">
        <v>10340</v>
      </c>
      <c r="M3005" t="s">
        <v>18</v>
      </c>
      <c r="N3005">
        <v>0</v>
      </c>
    </row>
    <row r="3006" spans="1:14" x14ac:dyDescent="0.25">
      <c r="A3006" t="s">
        <v>86</v>
      </c>
      <c r="B3006" t="s">
        <v>2500</v>
      </c>
      <c r="C3006">
        <v>59940.81</v>
      </c>
      <c r="D3006" t="s">
        <v>16</v>
      </c>
      <c r="E3006">
        <v>0</v>
      </c>
      <c r="F3006">
        <v>0</v>
      </c>
      <c r="G3006">
        <v>59940.81</v>
      </c>
      <c r="H3006" t="s">
        <v>16</v>
      </c>
      <c r="I3006" t="s">
        <v>10341</v>
      </c>
      <c r="J3006" t="s">
        <v>17</v>
      </c>
      <c r="K3006" t="s">
        <v>17</v>
      </c>
      <c r="L3006" t="s">
        <v>10342</v>
      </c>
      <c r="M3006" t="s">
        <v>18</v>
      </c>
      <c r="N3006">
        <v>0</v>
      </c>
    </row>
    <row r="3007" spans="1:14" x14ac:dyDescent="0.25">
      <c r="A3007" t="s">
        <v>86</v>
      </c>
      <c r="B3007" t="s">
        <v>348</v>
      </c>
      <c r="C3007">
        <v>25000</v>
      </c>
      <c r="D3007" t="s">
        <v>16</v>
      </c>
      <c r="E3007">
        <v>0</v>
      </c>
      <c r="F3007">
        <v>0</v>
      </c>
      <c r="G3007">
        <v>25000</v>
      </c>
      <c r="H3007" t="s">
        <v>16</v>
      </c>
      <c r="I3007" t="s">
        <v>10343</v>
      </c>
      <c r="J3007" t="s">
        <v>17</v>
      </c>
      <c r="K3007" t="s">
        <v>17</v>
      </c>
      <c r="L3007" t="s">
        <v>10344</v>
      </c>
      <c r="M3007" t="s">
        <v>18</v>
      </c>
      <c r="N3007">
        <v>0</v>
      </c>
    </row>
    <row r="3008" spans="1:14" x14ac:dyDescent="0.25">
      <c r="A3008" t="s">
        <v>86</v>
      </c>
      <c r="B3008" t="s">
        <v>2512</v>
      </c>
      <c r="C3008">
        <v>500</v>
      </c>
      <c r="D3008" t="s">
        <v>16</v>
      </c>
      <c r="E3008">
        <v>0</v>
      </c>
      <c r="F3008">
        <v>0</v>
      </c>
      <c r="G3008">
        <v>500</v>
      </c>
      <c r="H3008" t="s">
        <v>16</v>
      </c>
      <c r="I3008" t="s">
        <v>10345</v>
      </c>
      <c r="J3008" t="s">
        <v>17</v>
      </c>
      <c r="K3008" t="s">
        <v>17</v>
      </c>
      <c r="L3008" t="s">
        <v>10346</v>
      </c>
      <c r="M3008" t="s">
        <v>18</v>
      </c>
      <c r="N3008">
        <v>0</v>
      </c>
    </row>
    <row r="3009" spans="1:14" x14ac:dyDescent="0.25">
      <c r="A3009" t="s">
        <v>86</v>
      </c>
      <c r="B3009" t="s">
        <v>2530</v>
      </c>
      <c r="C3009">
        <v>5350</v>
      </c>
      <c r="D3009" t="s">
        <v>16</v>
      </c>
      <c r="E3009">
        <v>0</v>
      </c>
      <c r="F3009">
        <v>0</v>
      </c>
      <c r="G3009">
        <v>5350</v>
      </c>
      <c r="H3009" t="s">
        <v>16</v>
      </c>
      <c r="I3009" t="s">
        <v>10347</v>
      </c>
      <c r="J3009" t="s">
        <v>17</v>
      </c>
      <c r="K3009" t="s">
        <v>17</v>
      </c>
      <c r="L3009" t="s">
        <v>10348</v>
      </c>
      <c r="M3009" t="s">
        <v>18</v>
      </c>
      <c r="N3009">
        <v>0</v>
      </c>
    </row>
    <row r="3010" spans="1:14" x14ac:dyDescent="0.25">
      <c r="A3010" t="s">
        <v>86</v>
      </c>
      <c r="B3010" t="s">
        <v>2536</v>
      </c>
      <c r="C3010">
        <v>30000</v>
      </c>
      <c r="D3010" t="s">
        <v>16</v>
      </c>
      <c r="E3010">
        <v>0</v>
      </c>
      <c r="F3010">
        <v>0</v>
      </c>
      <c r="G3010">
        <v>30000</v>
      </c>
      <c r="H3010" t="s">
        <v>16</v>
      </c>
      <c r="I3010" t="s">
        <v>10349</v>
      </c>
      <c r="J3010" t="s">
        <v>17</v>
      </c>
      <c r="K3010" t="s">
        <v>17</v>
      </c>
      <c r="L3010" t="s">
        <v>10350</v>
      </c>
      <c r="M3010" t="s">
        <v>18</v>
      </c>
      <c r="N3010">
        <v>0</v>
      </c>
    </row>
    <row r="3011" spans="1:14" x14ac:dyDescent="0.25">
      <c r="A3011" t="s">
        <v>86</v>
      </c>
      <c r="B3011" t="s">
        <v>36</v>
      </c>
      <c r="C3011">
        <v>234003.92</v>
      </c>
      <c r="D3011" t="s">
        <v>16</v>
      </c>
      <c r="E3011">
        <v>0</v>
      </c>
      <c r="F3011">
        <v>0</v>
      </c>
      <c r="G3011">
        <v>234003.92</v>
      </c>
      <c r="H3011" t="s">
        <v>16</v>
      </c>
      <c r="I3011" t="s">
        <v>10351</v>
      </c>
      <c r="J3011" t="s">
        <v>17</v>
      </c>
      <c r="K3011" t="s">
        <v>17</v>
      </c>
      <c r="L3011" t="s">
        <v>10352</v>
      </c>
      <c r="M3011" t="s">
        <v>18</v>
      </c>
      <c r="N3011">
        <v>0</v>
      </c>
    </row>
    <row r="3012" spans="1:14" x14ac:dyDescent="0.25">
      <c r="A3012" t="s">
        <v>86</v>
      </c>
      <c r="B3012" t="s">
        <v>2556</v>
      </c>
      <c r="C3012">
        <v>200000</v>
      </c>
      <c r="D3012" t="s">
        <v>16</v>
      </c>
      <c r="E3012">
        <v>0</v>
      </c>
      <c r="F3012">
        <v>0</v>
      </c>
      <c r="G3012">
        <v>200000</v>
      </c>
      <c r="H3012" t="s">
        <v>16</v>
      </c>
      <c r="I3012" t="s">
        <v>10353</v>
      </c>
      <c r="J3012" t="s">
        <v>17</v>
      </c>
      <c r="K3012" t="s">
        <v>17</v>
      </c>
      <c r="L3012" t="s">
        <v>10354</v>
      </c>
      <c r="M3012" t="s">
        <v>18</v>
      </c>
      <c r="N3012">
        <v>0</v>
      </c>
    </row>
    <row r="3013" spans="1:14" x14ac:dyDescent="0.25">
      <c r="A3013" t="s">
        <v>86</v>
      </c>
      <c r="B3013" t="s">
        <v>2562</v>
      </c>
      <c r="C3013">
        <v>100000</v>
      </c>
      <c r="D3013" t="s">
        <v>24</v>
      </c>
      <c r="E3013">
        <v>0</v>
      </c>
      <c r="F3013">
        <v>0</v>
      </c>
      <c r="G3013">
        <v>100000</v>
      </c>
      <c r="H3013" t="s">
        <v>24</v>
      </c>
      <c r="I3013" t="s">
        <v>10355</v>
      </c>
      <c r="J3013" t="s">
        <v>17</v>
      </c>
      <c r="K3013" t="s">
        <v>17</v>
      </c>
      <c r="L3013" t="s">
        <v>10356</v>
      </c>
      <c r="M3013" t="s">
        <v>18</v>
      </c>
      <c r="N3013">
        <v>0</v>
      </c>
    </row>
    <row r="3014" spans="1:14" x14ac:dyDescent="0.25">
      <c r="A3014" t="s">
        <v>86</v>
      </c>
      <c r="B3014" t="s">
        <v>2565</v>
      </c>
      <c r="C3014">
        <v>2917.35</v>
      </c>
      <c r="D3014" t="s">
        <v>24</v>
      </c>
      <c r="E3014">
        <v>2996.25</v>
      </c>
      <c r="F3014">
        <v>0</v>
      </c>
      <c r="G3014">
        <v>78.900000000000006</v>
      </c>
      <c r="H3014" t="s">
        <v>16</v>
      </c>
      <c r="I3014" t="s">
        <v>10357</v>
      </c>
      <c r="J3014" t="s">
        <v>10358</v>
      </c>
      <c r="K3014" t="s">
        <v>17</v>
      </c>
      <c r="L3014" t="s">
        <v>10359</v>
      </c>
      <c r="M3014" t="s">
        <v>18</v>
      </c>
      <c r="N3014">
        <v>0</v>
      </c>
    </row>
    <row r="3015" spans="1:14" x14ac:dyDescent="0.25">
      <c r="A3015" t="s">
        <v>86</v>
      </c>
      <c r="B3015" t="s">
        <v>2568</v>
      </c>
      <c r="C3015">
        <v>56547.78</v>
      </c>
      <c r="D3015" t="s">
        <v>16</v>
      </c>
      <c r="E3015">
        <v>116883.59</v>
      </c>
      <c r="F3015">
        <v>0</v>
      </c>
      <c r="G3015">
        <v>173431.37</v>
      </c>
      <c r="H3015" t="s">
        <v>16</v>
      </c>
      <c r="I3015" t="s">
        <v>10360</v>
      </c>
      <c r="J3015" t="s">
        <v>10361</v>
      </c>
      <c r="K3015" t="s">
        <v>17</v>
      </c>
      <c r="L3015" t="s">
        <v>10362</v>
      </c>
      <c r="M3015" t="s">
        <v>18</v>
      </c>
      <c r="N3015">
        <v>0</v>
      </c>
    </row>
    <row r="3016" spans="1:14" x14ac:dyDescent="0.25">
      <c r="A3016" t="s">
        <v>86</v>
      </c>
      <c r="B3016" t="s">
        <v>2571</v>
      </c>
      <c r="C3016">
        <v>343300</v>
      </c>
      <c r="D3016" t="s">
        <v>16</v>
      </c>
      <c r="E3016">
        <v>35000</v>
      </c>
      <c r="F3016">
        <v>0</v>
      </c>
      <c r="G3016">
        <v>378300</v>
      </c>
      <c r="H3016" t="s">
        <v>16</v>
      </c>
      <c r="I3016" t="s">
        <v>10363</v>
      </c>
      <c r="J3016" t="s">
        <v>10364</v>
      </c>
      <c r="K3016" t="s">
        <v>17</v>
      </c>
      <c r="L3016" t="s">
        <v>10365</v>
      </c>
      <c r="M3016" t="s">
        <v>18</v>
      </c>
      <c r="N3016">
        <v>0</v>
      </c>
    </row>
    <row r="3017" spans="1:14" x14ac:dyDescent="0.25">
      <c r="A3017" t="s">
        <v>86</v>
      </c>
      <c r="B3017" t="s">
        <v>2574</v>
      </c>
      <c r="C3017">
        <v>24788.32</v>
      </c>
      <c r="D3017" t="s">
        <v>16</v>
      </c>
      <c r="E3017">
        <v>0</v>
      </c>
      <c r="F3017">
        <v>0</v>
      </c>
      <c r="G3017">
        <v>24788.32</v>
      </c>
      <c r="H3017" t="s">
        <v>16</v>
      </c>
      <c r="I3017" t="s">
        <v>7810</v>
      </c>
      <c r="J3017" t="s">
        <v>17</v>
      </c>
      <c r="K3017" t="s">
        <v>17</v>
      </c>
      <c r="L3017" t="s">
        <v>7811</v>
      </c>
      <c r="M3017" t="s">
        <v>18</v>
      </c>
      <c r="N3017">
        <v>0</v>
      </c>
    </row>
    <row r="3018" spans="1:14" x14ac:dyDescent="0.25">
      <c r="A3018" t="s">
        <v>86</v>
      </c>
      <c r="B3018" t="s">
        <v>379</v>
      </c>
      <c r="C3018">
        <v>100000</v>
      </c>
      <c r="D3018" t="s">
        <v>16</v>
      </c>
      <c r="E3018">
        <v>0</v>
      </c>
      <c r="F3018">
        <v>0</v>
      </c>
      <c r="G3018">
        <v>100000</v>
      </c>
      <c r="H3018" t="s">
        <v>16</v>
      </c>
      <c r="I3018" t="s">
        <v>10366</v>
      </c>
      <c r="J3018" t="s">
        <v>17</v>
      </c>
      <c r="K3018" t="s">
        <v>17</v>
      </c>
      <c r="L3018" t="s">
        <v>10367</v>
      </c>
      <c r="M3018" t="s">
        <v>18</v>
      </c>
      <c r="N3018">
        <v>0</v>
      </c>
    </row>
    <row r="3019" spans="1:14" x14ac:dyDescent="0.25">
      <c r="A3019" t="s">
        <v>86</v>
      </c>
      <c r="B3019" t="s">
        <v>212</v>
      </c>
      <c r="C3019">
        <v>200000</v>
      </c>
      <c r="D3019" t="s">
        <v>16</v>
      </c>
      <c r="E3019">
        <v>0</v>
      </c>
      <c r="F3019">
        <v>0</v>
      </c>
      <c r="G3019">
        <v>200000</v>
      </c>
      <c r="H3019" t="s">
        <v>16</v>
      </c>
      <c r="I3019" t="s">
        <v>5792</v>
      </c>
      <c r="J3019" t="s">
        <v>17</v>
      </c>
      <c r="K3019" t="s">
        <v>17</v>
      </c>
      <c r="L3019" t="s">
        <v>5703</v>
      </c>
      <c r="M3019" t="s">
        <v>18</v>
      </c>
      <c r="N3019">
        <v>0</v>
      </c>
    </row>
    <row r="3020" spans="1:14" x14ac:dyDescent="0.25">
      <c r="A3020" t="s">
        <v>86</v>
      </c>
      <c r="B3020" t="s">
        <v>7148</v>
      </c>
      <c r="C3020">
        <v>350000</v>
      </c>
      <c r="D3020" t="s">
        <v>24</v>
      </c>
      <c r="E3020">
        <v>0</v>
      </c>
      <c r="F3020">
        <v>0</v>
      </c>
      <c r="G3020">
        <v>350000</v>
      </c>
      <c r="H3020" t="s">
        <v>24</v>
      </c>
      <c r="I3020" t="s">
        <v>10368</v>
      </c>
      <c r="J3020" t="s">
        <v>17</v>
      </c>
      <c r="K3020" t="s">
        <v>17</v>
      </c>
      <c r="L3020" t="s">
        <v>10369</v>
      </c>
      <c r="M3020" t="s">
        <v>18</v>
      </c>
      <c r="N3020">
        <v>0</v>
      </c>
    </row>
    <row r="3021" spans="1:14" x14ac:dyDescent="0.25">
      <c r="A3021" t="s">
        <v>86</v>
      </c>
      <c r="B3021" t="s">
        <v>2935</v>
      </c>
      <c r="C3021">
        <v>0.02</v>
      </c>
      <c r="D3021" t="s">
        <v>24</v>
      </c>
      <c r="E3021">
        <v>0</v>
      </c>
      <c r="F3021">
        <v>0</v>
      </c>
      <c r="G3021">
        <v>0.02</v>
      </c>
      <c r="H3021" t="s">
        <v>24</v>
      </c>
      <c r="I3021" t="s">
        <v>10370</v>
      </c>
      <c r="J3021" t="s">
        <v>17</v>
      </c>
      <c r="K3021" t="s">
        <v>17</v>
      </c>
      <c r="L3021" t="s">
        <v>10371</v>
      </c>
      <c r="M3021" t="s">
        <v>18</v>
      </c>
      <c r="N3021">
        <v>0</v>
      </c>
    </row>
    <row r="3022" spans="1:14" x14ac:dyDescent="0.25">
      <c r="A3022" t="s">
        <v>86</v>
      </c>
      <c r="B3022" t="s">
        <v>2581</v>
      </c>
      <c r="C3022">
        <v>152545.92000000001</v>
      </c>
      <c r="D3022" t="s">
        <v>16</v>
      </c>
      <c r="E3022">
        <v>0</v>
      </c>
      <c r="F3022">
        <v>8000</v>
      </c>
      <c r="G3022">
        <v>144545.92000000001</v>
      </c>
      <c r="H3022" t="s">
        <v>16</v>
      </c>
      <c r="I3022" t="s">
        <v>10372</v>
      </c>
      <c r="J3022" t="s">
        <v>17</v>
      </c>
      <c r="K3022" t="s">
        <v>10373</v>
      </c>
      <c r="L3022" t="s">
        <v>10374</v>
      </c>
      <c r="M3022" t="s">
        <v>18</v>
      </c>
      <c r="N3022">
        <v>0</v>
      </c>
    </row>
    <row r="3023" spans="1:14" x14ac:dyDescent="0.25">
      <c r="A3023" t="s">
        <v>86</v>
      </c>
      <c r="B3023" t="s">
        <v>2584</v>
      </c>
      <c r="C3023">
        <v>1925.58</v>
      </c>
      <c r="D3023" t="s">
        <v>24</v>
      </c>
      <c r="E3023">
        <v>2467</v>
      </c>
      <c r="F3023">
        <v>10000</v>
      </c>
      <c r="G3023">
        <v>9458.58</v>
      </c>
      <c r="H3023" t="s">
        <v>24</v>
      </c>
      <c r="I3023" t="s">
        <v>10375</v>
      </c>
      <c r="J3023" t="s">
        <v>10376</v>
      </c>
      <c r="K3023" t="s">
        <v>10377</v>
      </c>
      <c r="L3023" t="s">
        <v>10378</v>
      </c>
      <c r="M3023" t="s">
        <v>18</v>
      </c>
      <c r="N3023">
        <v>0</v>
      </c>
    </row>
    <row r="3024" spans="1:14" x14ac:dyDescent="0.25">
      <c r="A3024" t="s">
        <v>86</v>
      </c>
      <c r="B3024" t="s">
        <v>124</v>
      </c>
      <c r="C3024">
        <v>4500</v>
      </c>
      <c r="D3024" t="s">
        <v>24</v>
      </c>
      <c r="E3024">
        <v>0</v>
      </c>
      <c r="F3024">
        <v>0</v>
      </c>
      <c r="G3024">
        <v>4500</v>
      </c>
      <c r="H3024" t="s">
        <v>24</v>
      </c>
      <c r="I3024" t="s">
        <v>10379</v>
      </c>
      <c r="J3024" t="s">
        <v>17</v>
      </c>
      <c r="K3024" t="s">
        <v>17</v>
      </c>
      <c r="L3024" t="s">
        <v>10380</v>
      </c>
      <c r="M3024" t="s">
        <v>18</v>
      </c>
      <c r="N3024">
        <v>0</v>
      </c>
    </row>
    <row r="3025" spans="1:14" x14ac:dyDescent="0.25">
      <c r="A3025" t="s">
        <v>86</v>
      </c>
      <c r="B3025" t="s">
        <v>2589</v>
      </c>
      <c r="C3025">
        <v>9500</v>
      </c>
      <c r="D3025" t="s">
        <v>16</v>
      </c>
      <c r="E3025">
        <v>0</v>
      </c>
      <c r="F3025">
        <v>0</v>
      </c>
      <c r="G3025">
        <v>9500</v>
      </c>
      <c r="H3025" t="s">
        <v>16</v>
      </c>
      <c r="I3025" t="s">
        <v>10381</v>
      </c>
      <c r="J3025" t="s">
        <v>17</v>
      </c>
      <c r="K3025" t="s">
        <v>17</v>
      </c>
      <c r="L3025" t="s">
        <v>10382</v>
      </c>
      <c r="M3025" t="s">
        <v>18</v>
      </c>
      <c r="N3025">
        <v>0</v>
      </c>
    </row>
    <row r="3026" spans="1:14" x14ac:dyDescent="0.25">
      <c r="A3026" t="s">
        <v>86</v>
      </c>
      <c r="B3026" t="s">
        <v>2592</v>
      </c>
      <c r="C3026">
        <v>460</v>
      </c>
      <c r="D3026" t="s">
        <v>16</v>
      </c>
      <c r="E3026">
        <v>0</v>
      </c>
      <c r="F3026">
        <v>0</v>
      </c>
      <c r="G3026">
        <v>460</v>
      </c>
      <c r="H3026" t="s">
        <v>16</v>
      </c>
      <c r="I3026" t="s">
        <v>10383</v>
      </c>
      <c r="J3026" t="s">
        <v>17</v>
      </c>
      <c r="K3026" t="s">
        <v>17</v>
      </c>
      <c r="L3026" t="s">
        <v>10384</v>
      </c>
      <c r="M3026" t="s">
        <v>18</v>
      </c>
      <c r="N3026">
        <v>0</v>
      </c>
    </row>
    <row r="3027" spans="1:14" x14ac:dyDescent="0.25">
      <c r="A3027" t="s">
        <v>86</v>
      </c>
      <c r="B3027" t="s">
        <v>2595</v>
      </c>
      <c r="C3027">
        <v>500</v>
      </c>
      <c r="D3027" t="s">
        <v>16</v>
      </c>
      <c r="E3027">
        <v>0</v>
      </c>
      <c r="F3027">
        <v>0</v>
      </c>
      <c r="G3027">
        <v>500</v>
      </c>
      <c r="H3027" t="s">
        <v>16</v>
      </c>
      <c r="I3027" t="s">
        <v>10385</v>
      </c>
      <c r="J3027" t="s">
        <v>17</v>
      </c>
      <c r="K3027" t="s">
        <v>17</v>
      </c>
      <c r="L3027" t="s">
        <v>7812</v>
      </c>
      <c r="M3027" t="s">
        <v>18</v>
      </c>
      <c r="N3027">
        <v>0</v>
      </c>
    </row>
    <row r="3028" spans="1:14" x14ac:dyDescent="0.25">
      <c r="A3028" t="s">
        <v>86</v>
      </c>
      <c r="B3028" t="s">
        <v>2607</v>
      </c>
      <c r="C3028">
        <v>530</v>
      </c>
      <c r="D3028" t="s">
        <v>16</v>
      </c>
      <c r="E3028">
        <v>0</v>
      </c>
      <c r="F3028">
        <v>0</v>
      </c>
      <c r="G3028">
        <v>530</v>
      </c>
      <c r="H3028" t="s">
        <v>16</v>
      </c>
      <c r="I3028" t="s">
        <v>10386</v>
      </c>
      <c r="J3028" t="s">
        <v>17</v>
      </c>
      <c r="K3028" t="s">
        <v>17</v>
      </c>
      <c r="L3028" t="s">
        <v>10387</v>
      </c>
      <c r="M3028" t="s">
        <v>18</v>
      </c>
      <c r="N3028">
        <v>0</v>
      </c>
    </row>
    <row r="3029" spans="1:14" x14ac:dyDescent="0.25">
      <c r="A3029" t="s">
        <v>86</v>
      </c>
      <c r="B3029" t="s">
        <v>2610</v>
      </c>
      <c r="C3029">
        <v>3000</v>
      </c>
      <c r="D3029" t="s">
        <v>24</v>
      </c>
      <c r="E3029">
        <v>22700</v>
      </c>
      <c r="F3029">
        <v>0</v>
      </c>
      <c r="G3029">
        <v>19700</v>
      </c>
      <c r="H3029" t="s">
        <v>16</v>
      </c>
      <c r="I3029" t="s">
        <v>10388</v>
      </c>
      <c r="J3029" t="s">
        <v>6925</v>
      </c>
      <c r="K3029" t="s">
        <v>17</v>
      </c>
      <c r="L3029" t="s">
        <v>7814</v>
      </c>
      <c r="M3029" t="s">
        <v>18</v>
      </c>
      <c r="N3029">
        <v>0</v>
      </c>
    </row>
    <row r="3030" spans="1:14" x14ac:dyDescent="0.25">
      <c r="A3030" t="s">
        <v>86</v>
      </c>
      <c r="B3030" t="s">
        <v>2613</v>
      </c>
      <c r="C3030">
        <v>1103</v>
      </c>
      <c r="D3030" t="s">
        <v>24</v>
      </c>
      <c r="E3030">
        <v>0</v>
      </c>
      <c r="F3030">
        <v>0</v>
      </c>
      <c r="G3030">
        <v>1103</v>
      </c>
      <c r="H3030" t="s">
        <v>24</v>
      </c>
      <c r="I3030" t="s">
        <v>10389</v>
      </c>
      <c r="J3030" t="s">
        <v>17</v>
      </c>
      <c r="K3030" t="s">
        <v>17</v>
      </c>
      <c r="L3030" t="s">
        <v>10390</v>
      </c>
      <c r="M3030" t="s">
        <v>18</v>
      </c>
      <c r="N3030">
        <v>0</v>
      </c>
    </row>
    <row r="3031" spans="1:14" x14ac:dyDescent="0.25">
      <c r="A3031" t="s">
        <v>86</v>
      </c>
      <c r="B3031" t="s">
        <v>171</v>
      </c>
      <c r="C3031">
        <v>3806.68</v>
      </c>
      <c r="D3031" t="s">
        <v>16</v>
      </c>
      <c r="E3031">
        <v>6000</v>
      </c>
      <c r="F3031">
        <v>0</v>
      </c>
      <c r="G3031">
        <v>9806.68</v>
      </c>
      <c r="H3031" t="s">
        <v>16</v>
      </c>
      <c r="I3031" t="s">
        <v>7815</v>
      </c>
      <c r="J3031" t="s">
        <v>7817</v>
      </c>
      <c r="K3031" t="s">
        <v>17</v>
      </c>
      <c r="L3031" t="s">
        <v>7816</v>
      </c>
      <c r="M3031" t="s">
        <v>18</v>
      </c>
      <c r="N3031">
        <v>0</v>
      </c>
    </row>
    <row r="3032" spans="1:14" x14ac:dyDescent="0.25">
      <c r="A3032" t="s">
        <v>86</v>
      </c>
      <c r="B3032" t="s">
        <v>115</v>
      </c>
      <c r="C3032">
        <v>72503.47</v>
      </c>
      <c r="D3032" t="s">
        <v>16</v>
      </c>
      <c r="E3032">
        <v>0</v>
      </c>
      <c r="F3032">
        <v>0</v>
      </c>
      <c r="G3032">
        <v>72503.47</v>
      </c>
      <c r="H3032" t="s">
        <v>16</v>
      </c>
      <c r="I3032" t="s">
        <v>10391</v>
      </c>
      <c r="J3032" t="s">
        <v>17</v>
      </c>
      <c r="K3032" t="s">
        <v>17</v>
      </c>
      <c r="L3032" t="s">
        <v>10392</v>
      </c>
      <c r="M3032" t="s">
        <v>18</v>
      </c>
      <c r="N3032">
        <v>0</v>
      </c>
    </row>
    <row r="3033" spans="1:14" x14ac:dyDescent="0.25">
      <c r="A3033" t="s">
        <v>86</v>
      </c>
      <c r="B3033" t="s">
        <v>2620</v>
      </c>
      <c r="C3033">
        <v>279845.71999999997</v>
      </c>
      <c r="D3033" t="s">
        <v>16</v>
      </c>
      <c r="E3033">
        <v>0</v>
      </c>
      <c r="F3033">
        <v>0</v>
      </c>
      <c r="G3033">
        <v>279845.71999999997</v>
      </c>
      <c r="H3033" t="s">
        <v>16</v>
      </c>
      <c r="I3033" t="s">
        <v>10393</v>
      </c>
      <c r="J3033" t="s">
        <v>17</v>
      </c>
      <c r="K3033" t="s">
        <v>17</v>
      </c>
      <c r="L3033" t="s">
        <v>10394</v>
      </c>
      <c r="M3033" t="s">
        <v>18</v>
      </c>
      <c r="N3033">
        <v>0</v>
      </c>
    </row>
    <row r="3034" spans="1:14" x14ac:dyDescent="0.25">
      <c r="A3034" t="s">
        <v>86</v>
      </c>
      <c r="B3034" t="s">
        <v>2623</v>
      </c>
      <c r="C3034">
        <v>12000</v>
      </c>
      <c r="D3034" t="s">
        <v>24</v>
      </c>
      <c r="E3034">
        <v>0</v>
      </c>
      <c r="F3034">
        <v>0</v>
      </c>
      <c r="G3034">
        <v>12000</v>
      </c>
      <c r="H3034" t="s">
        <v>24</v>
      </c>
      <c r="I3034" t="s">
        <v>10395</v>
      </c>
      <c r="J3034" t="s">
        <v>17</v>
      </c>
      <c r="K3034" t="s">
        <v>17</v>
      </c>
      <c r="L3034" t="s">
        <v>10396</v>
      </c>
      <c r="M3034" t="s">
        <v>18</v>
      </c>
      <c r="N3034">
        <v>0</v>
      </c>
    </row>
    <row r="3035" spans="1:14" x14ac:dyDescent="0.25">
      <c r="A3035" t="s">
        <v>86</v>
      </c>
      <c r="B3035" t="s">
        <v>2626</v>
      </c>
      <c r="C3035">
        <v>27924.1</v>
      </c>
      <c r="D3035" t="s">
        <v>16</v>
      </c>
      <c r="E3035">
        <v>449.1</v>
      </c>
      <c r="F3035">
        <v>0</v>
      </c>
      <c r="G3035">
        <v>28373.200000000001</v>
      </c>
      <c r="H3035" t="s">
        <v>16</v>
      </c>
      <c r="I3035" t="s">
        <v>7818</v>
      </c>
      <c r="J3035" t="s">
        <v>10397</v>
      </c>
      <c r="K3035" t="s">
        <v>17</v>
      </c>
      <c r="L3035" t="s">
        <v>7819</v>
      </c>
      <c r="M3035" t="s">
        <v>18</v>
      </c>
      <c r="N3035">
        <v>0</v>
      </c>
    </row>
    <row r="3036" spans="1:14" x14ac:dyDescent="0.25">
      <c r="A3036" t="s">
        <v>86</v>
      </c>
      <c r="B3036" t="s">
        <v>2629</v>
      </c>
      <c r="C3036">
        <v>12000</v>
      </c>
      <c r="D3036" t="s">
        <v>16</v>
      </c>
      <c r="E3036">
        <v>700</v>
      </c>
      <c r="F3036">
        <v>0</v>
      </c>
      <c r="G3036">
        <v>12700</v>
      </c>
      <c r="H3036" t="s">
        <v>16</v>
      </c>
      <c r="I3036" t="s">
        <v>10398</v>
      </c>
      <c r="J3036" t="s">
        <v>10399</v>
      </c>
      <c r="K3036" t="s">
        <v>17</v>
      </c>
      <c r="L3036" t="s">
        <v>10400</v>
      </c>
      <c r="M3036" t="s">
        <v>18</v>
      </c>
      <c r="N3036">
        <v>0</v>
      </c>
    </row>
    <row r="3037" spans="1:14" x14ac:dyDescent="0.25">
      <c r="A3037" t="s">
        <v>86</v>
      </c>
      <c r="B3037" t="s">
        <v>2632</v>
      </c>
      <c r="C3037">
        <v>2394.8000000000002</v>
      </c>
      <c r="D3037" t="s">
        <v>16</v>
      </c>
      <c r="E3037">
        <v>995</v>
      </c>
      <c r="F3037">
        <v>0</v>
      </c>
      <c r="G3037">
        <v>3389.8</v>
      </c>
      <c r="H3037" t="s">
        <v>16</v>
      </c>
      <c r="I3037" t="s">
        <v>10401</v>
      </c>
      <c r="J3037" t="s">
        <v>6635</v>
      </c>
      <c r="K3037" t="s">
        <v>17</v>
      </c>
      <c r="L3037" t="s">
        <v>10402</v>
      </c>
      <c r="M3037" t="s">
        <v>18</v>
      </c>
      <c r="N3037">
        <v>0</v>
      </c>
    </row>
    <row r="3038" spans="1:14" x14ac:dyDescent="0.25">
      <c r="A3038" t="s">
        <v>86</v>
      </c>
      <c r="B3038" t="s">
        <v>272</v>
      </c>
      <c r="C3038">
        <v>10377</v>
      </c>
      <c r="D3038" t="s">
        <v>24</v>
      </c>
      <c r="E3038">
        <v>6880.44</v>
      </c>
      <c r="F3038">
        <v>0</v>
      </c>
      <c r="G3038">
        <v>3496.56</v>
      </c>
      <c r="H3038" t="s">
        <v>24</v>
      </c>
      <c r="I3038" t="s">
        <v>10403</v>
      </c>
      <c r="J3038" t="s">
        <v>10404</v>
      </c>
      <c r="K3038" t="s">
        <v>17</v>
      </c>
      <c r="L3038" t="s">
        <v>10405</v>
      </c>
      <c r="M3038" t="s">
        <v>18</v>
      </c>
      <c r="N3038">
        <v>0</v>
      </c>
    </row>
    <row r="3039" spans="1:14" x14ac:dyDescent="0.25">
      <c r="A3039" t="s">
        <v>86</v>
      </c>
      <c r="B3039" t="s">
        <v>325</v>
      </c>
      <c r="C3039">
        <v>304240</v>
      </c>
      <c r="D3039" t="s">
        <v>16</v>
      </c>
      <c r="E3039">
        <v>0</v>
      </c>
      <c r="F3039">
        <v>0</v>
      </c>
      <c r="G3039">
        <v>304240</v>
      </c>
      <c r="H3039" t="s">
        <v>16</v>
      </c>
      <c r="I3039" t="s">
        <v>10406</v>
      </c>
      <c r="J3039" t="s">
        <v>17</v>
      </c>
      <c r="K3039" t="s">
        <v>17</v>
      </c>
      <c r="L3039" t="s">
        <v>10407</v>
      </c>
      <c r="M3039" t="s">
        <v>18</v>
      </c>
      <c r="N3039">
        <v>0</v>
      </c>
    </row>
    <row r="3040" spans="1:14" x14ac:dyDescent="0.25">
      <c r="A3040" t="s">
        <v>86</v>
      </c>
      <c r="B3040" t="s">
        <v>6040</v>
      </c>
      <c r="C3040">
        <v>2750</v>
      </c>
      <c r="D3040" t="s">
        <v>24</v>
      </c>
      <c r="E3040">
        <v>0</v>
      </c>
      <c r="F3040">
        <v>722.9</v>
      </c>
      <c r="G3040">
        <v>3472.9</v>
      </c>
      <c r="H3040" t="s">
        <v>24</v>
      </c>
      <c r="I3040" t="s">
        <v>10408</v>
      </c>
      <c r="J3040" t="s">
        <v>17</v>
      </c>
      <c r="K3040" t="s">
        <v>10409</v>
      </c>
      <c r="L3040" t="s">
        <v>10410</v>
      </c>
      <c r="M3040" t="s">
        <v>18</v>
      </c>
      <c r="N3040">
        <v>0</v>
      </c>
    </row>
    <row r="3041" spans="1:14" x14ac:dyDescent="0.25">
      <c r="A3041" t="s">
        <v>86</v>
      </c>
      <c r="B3041" t="s">
        <v>87</v>
      </c>
      <c r="C3041">
        <v>279.25</v>
      </c>
      <c r="D3041" t="s">
        <v>16</v>
      </c>
      <c r="E3041">
        <v>0</v>
      </c>
      <c r="F3041">
        <v>0</v>
      </c>
      <c r="G3041">
        <v>279.25</v>
      </c>
      <c r="H3041" t="s">
        <v>16</v>
      </c>
      <c r="I3041" t="s">
        <v>10411</v>
      </c>
      <c r="J3041" t="s">
        <v>17</v>
      </c>
      <c r="K3041" t="s">
        <v>17</v>
      </c>
      <c r="L3041" t="s">
        <v>10412</v>
      </c>
      <c r="M3041" t="s">
        <v>18</v>
      </c>
      <c r="N3041">
        <v>0</v>
      </c>
    </row>
    <row r="3042" spans="1:14" x14ac:dyDescent="0.25">
      <c r="A3042" t="s">
        <v>86</v>
      </c>
      <c r="B3042" t="s">
        <v>2641</v>
      </c>
      <c r="C3042">
        <v>125564</v>
      </c>
      <c r="D3042" t="s">
        <v>16</v>
      </c>
      <c r="E3042">
        <v>179.8</v>
      </c>
      <c r="F3042">
        <v>0</v>
      </c>
      <c r="G3042">
        <v>125743.8</v>
      </c>
      <c r="H3042" t="s">
        <v>16</v>
      </c>
      <c r="I3042" t="s">
        <v>10413</v>
      </c>
      <c r="J3042" t="s">
        <v>10414</v>
      </c>
      <c r="K3042" t="s">
        <v>17</v>
      </c>
      <c r="L3042" t="s">
        <v>10415</v>
      </c>
      <c r="M3042" t="s">
        <v>18</v>
      </c>
      <c r="N3042">
        <v>0</v>
      </c>
    </row>
    <row r="3043" spans="1:14" x14ac:dyDescent="0.25">
      <c r="A3043" t="s">
        <v>86</v>
      </c>
      <c r="B3043" t="s">
        <v>199</v>
      </c>
      <c r="C3043">
        <v>416.5</v>
      </c>
      <c r="D3043" t="s">
        <v>16</v>
      </c>
      <c r="E3043">
        <v>2391.12</v>
      </c>
      <c r="F3043">
        <v>2500</v>
      </c>
      <c r="G3043">
        <v>307.62</v>
      </c>
      <c r="H3043" t="s">
        <v>16</v>
      </c>
      <c r="I3043" t="s">
        <v>10416</v>
      </c>
      <c r="J3043" t="s">
        <v>10417</v>
      </c>
      <c r="K3043" t="s">
        <v>10418</v>
      </c>
      <c r="L3043" t="s">
        <v>10419</v>
      </c>
      <c r="M3043" t="s">
        <v>18</v>
      </c>
      <c r="N3043">
        <v>0</v>
      </c>
    </row>
    <row r="3044" spans="1:14" x14ac:dyDescent="0.25">
      <c r="A3044" t="s">
        <v>86</v>
      </c>
      <c r="B3044" t="s">
        <v>2646</v>
      </c>
      <c r="C3044">
        <v>450</v>
      </c>
      <c r="D3044" t="s">
        <v>16</v>
      </c>
      <c r="E3044">
        <v>0</v>
      </c>
      <c r="F3044">
        <v>0</v>
      </c>
      <c r="G3044">
        <v>450</v>
      </c>
      <c r="H3044" t="s">
        <v>16</v>
      </c>
      <c r="I3044" t="s">
        <v>10420</v>
      </c>
      <c r="J3044" t="s">
        <v>17</v>
      </c>
      <c r="K3044" t="s">
        <v>17</v>
      </c>
      <c r="L3044" t="s">
        <v>10421</v>
      </c>
      <c r="M3044" t="s">
        <v>18</v>
      </c>
      <c r="N3044">
        <v>0</v>
      </c>
    </row>
    <row r="3045" spans="1:14" x14ac:dyDescent="0.25">
      <c r="A3045" t="s">
        <v>86</v>
      </c>
      <c r="B3045" t="s">
        <v>38</v>
      </c>
      <c r="C3045">
        <v>0</v>
      </c>
      <c r="D3045" t="s">
        <v>16</v>
      </c>
      <c r="E3045">
        <v>0</v>
      </c>
      <c r="F3045">
        <v>0</v>
      </c>
      <c r="G3045">
        <v>0</v>
      </c>
      <c r="H3045" t="s">
        <v>16</v>
      </c>
      <c r="I3045" t="s">
        <v>10422</v>
      </c>
      <c r="J3045" t="s">
        <v>17</v>
      </c>
      <c r="K3045" t="s">
        <v>17</v>
      </c>
      <c r="L3045" t="s">
        <v>10423</v>
      </c>
      <c r="M3045" t="s">
        <v>18</v>
      </c>
      <c r="N3045">
        <v>0</v>
      </c>
    </row>
    <row r="3046" spans="1:14" x14ac:dyDescent="0.25">
      <c r="A3046" t="s">
        <v>86</v>
      </c>
      <c r="B3046" t="s">
        <v>5739</v>
      </c>
      <c r="C3046">
        <v>0</v>
      </c>
      <c r="D3046" t="s">
        <v>16</v>
      </c>
      <c r="E3046">
        <v>722.9</v>
      </c>
      <c r="F3046">
        <v>722.9</v>
      </c>
      <c r="G3046">
        <v>0</v>
      </c>
      <c r="H3046" t="s">
        <v>16</v>
      </c>
      <c r="I3046" t="s">
        <v>10424</v>
      </c>
      <c r="J3046" t="s">
        <v>10425</v>
      </c>
      <c r="K3046" t="s">
        <v>10426</v>
      </c>
      <c r="L3046" t="s">
        <v>10427</v>
      </c>
      <c r="M3046" t="s">
        <v>18</v>
      </c>
      <c r="N3046">
        <v>0</v>
      </c>
    </row>
    <row r="3047" spans="1:14" x14ac:dyDescent="0.25">
      <c r="A3047" t="s">
        <v>86</v>
      </c>
      <c r="B3047" t="s">
        <v>7153</v>
      </c>
      <c r="C3047">
        <v>0</v>
      </c>
      <c r="D3047" t="s">
        <v>16</v>
      </c>
      <c r="E3047">
        <v>0</v>
      </c>
      <c r="F3047">
        <v>0</v>
      </c>
      <c r="G3047">
        <v>0</v>
      </c>
      <c r="H3047" t="s">
        <v>16</v>
      </c>
      <c r="I3047" t="s">
        <v>10428</v>
      </c>
      <c r="J3047" t="s">
        <v>17</v>
      </c>
      <c r="K3047" t="s">
        <v>17</v>
      </c>
      <c r="L3047" t="s">
        <v>10429</v>
      </c>
      <c r="M3047" t="s">
        <v>18</v>
      </c>
      <c r="N3047">
        <v>0</v>
      </c>
    </row>
    <row r="3048" spans="1:14" x14ac:dyDescent="0.25">
      <c r="A3048" t="s">
        <v>86</v>
      </c>
      <c r="B3048" t="s">
        <v>6937</v>
      </c>
      <c r="C3048">
        <v>2468.19</v>
      </c>
      <c r="D3048" t="s">
        <v>24</v>
      </c>
      <c r="E3048">
        <v>11995</v>
      </c>
      <c r="F3048">
        <v>15095</v>
      </c>
      <c r="G3048">
        <v>5568.19</v>
      </c>
      <c r="H3048" t="s">
        <v>24</v>
      </c>
      <c r="I3048" t="s">
        <v>10430</v>
      </c>
      <c r="J3048" t="s">
        <v>10431</v>
      </c>
      <c r="K3048" t="s">
        <v>10432</v>
      </c>
      <c r="L3048" t="s">
        <v>10433</v>
      </c>
      <c r="M3048" t="s">
        <v>18</v>
      </c>
      <c r="N3048">
        <v>0</v>
      </c>
    </row>
    <row r="3049" spans="1:14" x14ac:dyDescent="0.25">
      <c r="A3049" t="s">
        <v>86</v>
      </c>
      <c r="B3049" t="s">
        <v>7154</v>
      </c>
      <c r="C3049">
        <v>26630</v>
      </c>
      <c r="D3049" t="s">
        <v>24</v>
      </c>
      <c r="E3049">
        <v>20356.560000000001</v>
      </c>
      <c r="F3049">
        <v>0</v>
      </c>
      <c r="G3049">
        <v>6273.44</v>
      </c>
      <c r="H3049" t="s">
        <v>24</v>
      </c>
      <c r="I3049" t="s">
        <v>10434</v>
      </c>
      <c r="J3049" t="s">
        <v>10435</v>
      </c>
      <c r="K3049" t="s">
        <v>17</v>
      </c>
      <c r="L3049" t="s">
        <v>10436</v>
      </c>
      <c r="M3049" t="s">
        <v>18</v>
      </c>
      <c r="N3049">
        <v>0</v>
      </c>
    </row>
    <row r="3050" spans="1:14" x14ac:dyDescent="0.25">
      <c r="A3050" t="s">
        <v>86</v>
      </c>
      <c r="B3050" t="s">
        <v>2652</v>
      </c>
      <c r="C3050">
        <v>1429</v>
      </c>
      <c r="D3050" t="s">
        <v>16</v>
      </c>
      <c r="E3050">
        <v>0</v>
      </c>
      <c r="F3050">
        <v>0</v>
      </c>
      <c r="G3050">
        <v>1429</v>
      </c>
      <c r="H3050" t="s">
        <v>16</v>
      </c>
      <c r="I3050" t="s">
        <v>10437</v>
      </c>
      <c r="J3050" t="s">
        <v>17</v>
      </c>
      <c r="K3050" t="s">
        <v>17</v>
      </c>
      <c r="L3050" t="s">
        <v>10438</v>
      </c>
      <c r="M3050" t="s">
        <v>18</v>
      </c>
      <c r="N3050">
        <v>0</v>
      </c>
    </row>
    <row r="3051" spans="1:14" x14ac:dyDescent="0.25">
      <c r="A3051" t="s">
        <v>86</v>
      </c>
      <c r="B3051" t="s">
        <v>2871</v>
      </c>
      <c r="C3051">
        <v>6635.17</v>
      </c>
      <c r="D3051" t="s">
        <v>24</v>
      </c>
      <c r="E3051">
        <v>0</v>
      </c>
      <c r="F3051">
        <v>0</v>
      </c>
      <c r="G3051">
        <v>6635.17</v>
      </c>
      <c r="H3051" t="s">
        <v>24</v>
      </c>
      <c r="I3051" t="s">
        <v>10439</v>
      </c>
      <c r="J3051" t="s">
        <v>17</v>
      </c>
      <c r="K3051" t="s">
        <v>17</v>
      </c>
      <c r="L3051" t="s">
        <v>10440</v>
      </c>
      <c r="M3051" t="s">
        <v>18</v>
      </c>
      <c r="N3051">
        <v>0</v>
      </c>
    </row>
    <row r="3052" spans="1:14" x14ac:dyDescent="0.25">
      <c r="A3052" t="s">
        <v>86</v>
      </c>
      <c r="B3052" t="s">
        <v>57</v>
      </c>
      <c r="C3052">
        <v>84071.99</v>
      </c>
      <c r="D3052" t="s">
        <v>24</v>
      </c>
      <c r="E3052">
        <v>0</v>
      </c>
      <c r="F3052">
        <v>0</v>
      </c>
      <c r="G3052">
        <v>84071.99</v>
      </c>
      <c r="H3052" t="s">
        <v>24</v>
      </c>
      <c r="I3052" t="s">
        <v>10441</v>
      </c>
      <c r="J3052" t="s">
        <v>17</v>
      </c>
      <c r="K3052" t="s">
        <v>17</v>
      </c>
      <c r="L3052" t="s">
        <v>10442</v>
      </c>
      <c r="M3052" t="s">
        <v>18</v>
      </c>
      <c r="N3052">
        <v>0</v>
      </c>
    </row>
    <row r="3053" spans="1:14" x14ac:dyDescent="0.25">
      <c r="A3053" t="s">
        <v>86</v>
      </c>
      <c r="B3053" t="s">
        <v>6817</v>
      </c>
      <c r="C3053">
        <v>4996.18</v>
      </c>
      <c r="D3053" t="s">
        <v>24</v>
      </c>
      <c r="E3053">
        <v>4988.88</v>
      </c>
      <c r="F3053">
        <v>0</v>
      </c>
      <c r="G3053">
        <v>7.3</v>
      </c>
      <c r="H3053" t="s">
        <v>24</v>
      </c>
      <c r="I3053" t="s">
        <v>7820</v>
      </c>
      <c r="J3053" t="s">
        <v>10443</v>
      </c>
      <c r="K3053" t="s">
        <v>17</v>
      </c>
      <c r="L3053" t="s">
        <v>10444</v>
      </c>
      <c r="M3053" t="s">
        <v>18</v>
      </c>
      <c r="N3053">
        <v>0</v>
      </c>
    </row>
    <row r="3054" spans="1:14" x14ac:dyDescent="0.25">
      <c r="A3054" t="s">
        <v>86</v>
      </c>
      <c r="B3054" t="s">
        <v>5724</v>
      </c>
      <c r="C3054">
        <v>0</v>
      </c>
      <c r="D3054" t="s">
        <v>16</v>
      </c>
      <c r="E3054">
        <v>0</v>
      </c>
      <c r="F3054">
        <v>0</v>
      </c>
      <c r="G3054">
        <v>0</v>
      </c>
      <c r="H3054" t="s">
        <v>16</v>
      </c>
      <c r="I3054" t="s">
        <v>10445</v>
      </c>
      <c r="J3054" t="s">
        <v>17</v>
      </c>
      <c r="K3054" t="s">
        <v>17</v>
      </c>
      <c r="L3054" t="s">
        <v>10446</v>
      </c>
      <c r="M3054" t="s">
        <v>18</v>
      </c>
      <c r="N3054">
        <v>0</v>
      </c>
    </row>
    <row r="3055" spans="1:14" x14ac:dyDescent="0.25">
      <c r="A3055" t="s">
        <v>86</v>
      </c>
      <c r="B3055" t="s">
        <v>2655</v>
      </c>
      <c r="C3055">
        <v>169929.68</v>
      </c>
      <c r="D3055" t="s">
        <v>16</v>
      </c>
      <c r="E3055">
        <v>0</v>
      </c>
      <c r="F3055">
        <v>0</v>
      </c>
      <c r="G3055">
        <v>169929.68</v>
      </c>
      <c r="H3055" t="s">
        <v>16</v>
      </c>
      <c r="I3055" t="s">
        <v>10447</v>
      </c>
      <c r="J3055" t="s">
        <v>17</v>
      </c>
      <c r="K3055" t="s">
        <v>17</v>
      </c>
      <c r="L3055" t="s">
        <v>7822</v>
      </c>
      <c r="M3055" t="s">
        <v>18</v>
      </c>
      <c r="N3055">
        <v>0</v>
      </c>
    </row>
    <row r="3056" spans="1:14" x14ac:dyDescent="0.25">
      <c r="A3056" t="s">
        <v>86</v>
      </c>
      <c r="B3056" t="s">
        <v>2658</v>
      </c>
      <c r="C3056">
        <v>395910</v>
      </c>
      <c r="D3056" t="s">
        <v>16</v>
      </c>
      <c r="E3056">
        <v>0</v>
      </c>
      <c r="F3056">
        <v>0</v>
      </c>
      <c r="G3056">
        <v>395910</v>
      </c>
      <c r="H3056" t="s">
        <v>16</v>
      </c>
      <c r="I3056" t="s">
        <v>7821</v>
      </c>
      <c r="J3056" t="s">
        <v>17</v>
      </c>
      <c r="K3056" t="s">
        <v>17</v>
      </c>
      <c r="L3056" t="s">
        <v>7823</v>
      </c>
      <c r="M3056" t="s">
        <v>18</v>
      </c>
      <c r="N3056">
        <v>0</v>
      </c>
    </row>
    <row r="3057" spans="1:14" x14ac:dyDescent="0.25">
      <c r="A3057" t="s">
        <v>86</v>
      </c>
      <c r="B3057" t="s">
        <v>2662</v>
      </c>
      <c r="C3057">
        <v>622000</v>
      </c>
      <c r="D3057" t="s">
        <v>16</v>
      </c>
      <c r="E3057">
        <v>0</v>
      </c>
      <c r="F3057">
        <v>0</v>
      </c>
      <c r="G3057">
        <v>622000</v>
      </c>
      <c r="H3057" t="s">
        <v>16</v>
      </c>
      <c r="I3057" t="s">
        <v>7825</v>
      </c>
      <c r="J3057" t="s">
        <v>17</v>
      </c>
      <c r="K3057" t="s">
        <v>17</v>
      </c>
      <c r="L3057" t="s">
        <v>7824</v>
      </c>
      <c r="M3057" t="s">
        <v>18</v>
      </c>
      <c r="N3057">
        <v>0</v>
      </c>
    </row>
    <row r="3058" spans="1:14" x14ac:dyDescent="0.25">
      <c r="A3058" t="s">
        <v>56</v>
      </c>
      <c r="B3058" t="s">
        <v>1428</v>
      </c>
      <c r="C3058">
        <v>0</v>
      </c>
      <c r="D3058" t="s">
        <v>16</v>
      </c>
      <c r="E3058">
        <v>0</v>
      </c>
      <c r="F3058">
        <v>0</v>
      </c>
      <c r="G3058">
        <v>0</v>
      </c>
      <c r="H3058" t="s">
        <v>16</v>
      </c>
      <c r="I3058" t="s">
        <v>10448</v>
      </c>
      <c r="J3058" t="s">
        <v>17</v>
      </c>
      <c r="K3058" t="s">
        <v>17</v>
      </c>
      <c r="L3058" t="s">
        <v>10449</v>
      </c>
      <c r="M3058" t="s">
        <v>18</v>
      </c>
      <c r="N3058">
        <v>0</v>
      </c>
    </row>
    <row r="3059" spans="1:14" x14ac:dyDescent="0.25">
      <c r="A3059" t="s">
        <v>56</v>
      </c>
      <c r="B3059" t="s">
        <v>2874</v>
      </c>
      <c r="C3059">
        <v>0</v>
      </c>
      <c r="D3059" t="s">
        <v>16</v>
      </c>
      <c r="E3059">
        <v>23871.73</v>
      </c>
      <c r="F3059">
        <v>23871.73</v>
      </c>
      <c r="G3059">
        <v>0</v>
      </c>
      <c r="H3059" t="s">
        <v>16</v>
      </c>
      <c r="I3059" t="s">
        <v>10450</v>
      </c>
      <c r="J3059" t="s">
        <v>10451</v>
      </c>
      <c r="K3059" t="s">
        <v>10452</v>
      </c>
      <c r="L3059" t="s">
        <v>10453</v>
      </c>
      <c r="M3059" t="s">
        <v>18</v>
      </c>
      <c r="N3059">
        <v>0</v>
      </c>
    </row>
    <row r="3060" spans="1:14" x14ac:dyDescent="0.25">
      <c r="A3060" t="s">
        <v>56</v>
      </c>
      <c r="B3060" t="s">
        <v>2877</v>
      </c>
      <c r="C3060">
        <v>0</v>
      </c>
      <c r="D3060" t="s">
        <v>16</v>
      </c>
      <c r="E3060">
        <v>17481.11</v>
      </c>
      <c r="F3060">
        <v>17481.11</v>
      </c>
      <c r="G3060">
        <v>0</v>
      </c>
      <c r="H3060" t="s">
        <v>16</v>
      </c>
      <c r="I3060" t="s">
        <v>10454</v>
      </c>
      <c r="J3060" t="s">
        <v>10455</v>
      </c>
      <c r="K3060" t="s">
        <v>10456</v>
      </c>
      <c r="L3060" t="s">
        <v>10457</v>
      </c>
      <c r="M3060" t="s">
        <v>18</v>
      </c>
      <c r="N3060">
        <v>0</v>
      </c>
    </row>
    <row r="3061" spans="1:14" x14ac:dyDescent="0.25">
      <c r="A3061" t="s">
        <v>56</v>
      </c>
      <c r="B3061" t="s">
        <v>6041</v>
      </c>
      <c r="C3061">
        <v>0</v>
      </c>
      <c r="D3061" t="s">
        <v>16</v>
      </c>
      <c r="E3061">
        <v>0</v>
      </c>
      <c r="F3061">
        <v>0</v>
      </c>
      <c r="G3061">
        <v>0</v>
      </c>
      <c r="H3061" t="s">
        <v>16</v>
      </c>
      <c r="I3061" t="s">
        <v>10458</v>
      </c>
      <c r="J3061" t="s">
        <v>17</v>
      </c>
      <c r="K3061" t="s">
        <v>17</v>
      </c>
      <c r="L3061" t="s">
        <v>10459</v>
      </c>
      <c r="M3061" t="s">
        <v>18</v>
      </c>
      <c r="N3061">
        <v>0</v>
      </c>
    </row>
    <row r="3062" spans="1:14" x14ac:dyDescent="0.25">
      <c r="A3062" t="s">
        <v>56</v>
      </c>
      <c r="B3062" t="s">
        <v>6020</v>
      </c>
      <c r="C3062">
        <v>0</v>
      </c>
      <c r="D3062" t="s">
        <v>16</v>
      </c>
      <c r="E3062">
        <v>0</v>
      </c>
      <c r="F3062">
        <v>0</v>
      </c>
      <c r="G3062">
        <v>0</v>
      </c>
      <c r="H3062" t="s">
        <v>16</v>
      </c>
      <c r="I3062" t="s">
        <v>10460</v>
      </c>
      <c r="J3062" t="s">
        <v>17</v>
      </c>
      <c r="K3062" t="s">
        <v>17</v>
      </c>
      <c r="L3062" t="s">
        <v>10461</v>
      </c>
      <c r="M3062" t="s">
        <v>18</v>
      </c>
      <c r="N3062">
        <v>0</v>
      </c>
    </row>
    <row r="3063" spans="1:14" x14ac:dyDescent="0.25">
      <c r="A3063" t="s">
        <v>56</v>
      </c>
      <c r="B3063" t="s">
        <v>1434</v>
      </c>
      <c r="C3063">
        <v>0</v>
      </c>
      <c r="D3063" t="s">
        <v>16</v>
      </c>
      <c r="E3063">
        <v>13333.82</v>
      </c>
      <c r="F3063">
        <v>13333.82</v>
      </c>
      <c r="G3063">
        <v>0</v>
      </c>
      <c r="H3063" t="s">
        <v>16</v>
      </c>
      <c r="I3063" t="s">
        <v>10462</v>
      </c>
      <c r="J3063" t="s">
        <v>10463</v>
      </c>
      <c r="K3063" t="s">
        <v>6636</v>
      </c>
      <c r="L3063" t="s">
        <v>10464</v>
      </c>
      <c r="M3063" t="s">
        <v>18</v>
      </c>
      <c r="N3063">
        <v>0</v>
      </c>
    </row>
    <row r="3064" spans="1:14" x14ac:dyDescent="0.25">
      <c r="A3064" t="s">
        <v>56</v>
      </c>
      <c r="B3064" t="s">
        <v>1437</v>
      </c>
      <c r="C3064">
        <v>0</v>
      </c>
      <c r="D3064" t="s">
        <v>16</v>
      </c>
      <c r="E3064">
        <v>0</v>
      </c>
      <c r="F3064">
        <v>0</v>
      </c>
      <c r="G3064">
        <v>0</v>
      </c>
      <c r="H3064" t="s">
        <v>16</v>
      </c>
      <c r="I3064" t="s">
        <v>10465</v>
      </c>
      <c r="J3064" t="s">
        <v>17</v>
      </c>
      <c r="K3064" t="s">
        <v>17</v>
      </c>
      <c r="L3064" t="s">
        <v>10466</v>
      </c>
      <c r="M3064" t="s">
        <v>18</v>
      </c>
      <c r="N3064">
        <v>0</v>
      </c>
    </row>
    <row r="3065" spans="1:14" x14ac:dyDescent="0.25">
      <c r="A3065" t="s">
        <v>56</v>
      </c>
      <c r="B3065" t="s">
        <v>2883</v>
      </c>
      <c r="C3065">
        <v>0</v>
      </c>
      <c r="D3065" t="s">
        <v>16</v>
      </c>
      <c r="E3065">
        <v>1116.95</v>
      </c>
      <c r="F3065">
        <v>1116.95</v>
      </c>
      <c r="G3065">
        <v>0</v>
      </c>
      <c r="H3065" t="s">
        <v>16</v>
      </c>
      <c r="I3065" t="s">
        <v>10467</v>
      </c>
      <c r="J3065" t="s">
        <v>10468</v>
      </c>
      <c r="K3065" t="s">
        <v>7829</v>
      </c>
      <c r="L3065" t="s">
        <v>7830</v>
      </c>
      <c r="M3065" t="s">
        <v>18</v>
      </c>
      <c r="N3065">
        <v>0</v>
      </c>
    </row>
    <row r="3066" spans="1:14" x14ac:dyDescent="0.25">
      <c r="A3066" t="s">
        <v>56</v>
      </c>
      <c r="B3066" t="s">
        <v>5755</v>
      </c>
      <c r="C3066">
        <v>0</v>
      </c>
      <c r="D3066" t="s">
        <v>16</v>
      </c>
      <c r="E3066">
        <v>0</v>
      </c>
      <c r="F3066">
        <v>0</v>
      </c>
      <c r="G3066">
        <v>0</v>
      </c>
      <c r="H3066" t="s">
        <v>16</v>
      </c>
      <c r="I3066" t="s">
        <v>10469</v>
      </c>
      <c r="J3066" t="s">
        <v>17</v>
      </c>
      <c r="K3066" t="s">
        <v>17</v>
      </c>
      <c r="L3066" t="s">
        <v>10470</v>
      </c>
      <c r="M3066" t="s">
        <v>18</v>
      </c>
      <c r="N3066">
        <v>0</v>
      </c>
    </row>
    <row r="3067" spans="1:14" x14ac:dyDescent="0.25">
      <c r="A3067" t="s">
        <v>56</v>
      </c>
      <c r="B3067" t="s">
        <v>1478</v>
      </c>
      <c r="C3067">
        <v>0</v>
      </c>
      <c r="D3067" t="s">
        <v>16</v>
      </c>
      <c r="E3067">
        <v>271672.13</v>
      </c>
      <c r="F3067">
        <v>271672.13</v>
      </c>
      <c r="G3067">
        <v>0</v>
      </c>
      <c r="H3067" t="s">
        <v>16</v>
      </c>
      <c r="I3067" t="s">
        <v>10471</v>
      </c>
      <c r="J3067" t="s">
        <v>7832</v>
      </c>
      <c r="K3067" t="s">
        <v>7831</v>
      </c>
      <c r="L3067" t="s">
        <v>10472</v>
      </c>
      <c r="M3067" t="s">
        <v>18</v>
      </c>
      <c r="N3067">
        <v>0</v>
      </c>
    </row>
    <row r="3068" spans="1:14" x14ac:dyDescent="0.25">
      <c r="A3068" t="s">
        <v>56</v>
      </c>
      <c r="B3068" t="s">
        <v>1479</v>
      </c>
      <c r="C3068">
        <v>0</v>
      </c>
      <c r="D3068" t="s">
        <v>16</v>
      </c>
      <c r="E3068">
        <v>52483.97</v>
      </c>
      <c r="F3068">
        <v>52483.97</v>
      </c>
      <c r="G3068">
        <v>0</v>
      </c>
      <c r="H3068" t="s">
        <v>16</v>
      </c>
      <c r="I3068" t="s">
        <v>10473</v>
      </c>
      <c r="J3068" t="s">
        <v>6637</v>
      </c>
      <c r="K3068" t="s">
        <v>7833</v>
      </c>
      <c r="L3068" t="s">
        <v>10474</v>
      </c>
      <c r="M3068" t="s">
        <v>18</v>
      </c>
      <c r="N3068">
        <v>0</v>
      </c>
    </row>
    <row r="3069" spans="1:14" x14ac:dyDescent="0.25">
      <c r="A3069" t="s">
        <v>56</v>
      </c>
      <c r="B3069" t="s">
        <v>1480</v>
      </c>
      <c r="C3069">
        <v>0</v>
      </c>
      <c r="D3069" t="s">
        <v>16</v>
      </c>
      <c r="E3069">
        <v>9545.35</v>
      </c>
      <c r="F3069">
        <v>9545.35</v>
      </c>
      <c r="G3069">
        <v>0</v>
      </c>
      <c r="H3069" t="s">
        <v>16</v>
      </c>
      <c r="I3069" t="s">
        <v>7834</v>
      </c>
      <c r="J3069" t="s">
        <v>7835</v>
      </c>
      <c r="K3069" t="s">
        <v>7836</v>
      </c>
      <c r="L3069" t="s">
        <v>7837</v>
      </c>
      <c r="M3069" t="s">
        <v>18</v>
      </c>
      <c r="N3069">
        <v>0</v>
      </c>
    </row>
    <row r="3070" spans="1:14" x14ac:dyDescent="0.25">
      <c r="A3070" t="s">
        <v>56</v>
      </c>
      <c r="B3070" t="s">
        <v>1486</v>
      </c>
      <c r="C3070">
        <v>0</v>
      </c>
      <c r="D3070" t="s">
        <v>16</v>
      </c>
      <c r="E3070">
        <v>9723.9699999999993</v>
      </c>
      <c r="F3070">
        <v>9723.9699999999993</v>
      </c>
      <c r="G3070">
        <v>0</v>
      </c>
      <c r="H3070" t="s">
        <v>16</v>
      </c>
      <c r="I3070" t="s">
        <v>10475</v>
      </c>
      <c r="J3070" t="s">
        <v>10476</v>
      </c>
      <c r="K3070" t="s">
        <v>10477</v>
      </c>
      <c r="L3070" t="s">
        <v>10478</v>
      </c>
      <c r="M3070" t="s">
        <v>18</v>
      </c>
      <c r="N3070">
        <v>0</v>
      </c>
    </row>
    <row r="3071" spans="1:14" x14ac:dyDescent="0.25">
      <c r="A3071" t="s">
        <v>56</v>
      </c>
      <c r="B3071" t="s">
        <v>1489</v>
      </c>
      <c r="C3071">
        <v>0</v>
      </c>
      <c r="D3071" t="s">
        <v>16</v>
      </c>
      <c r="E3071">
        <v>1091.82</v>
      </c>
      <c r="F3071">
        <v>1091.82</v>
      </c>
      <c r="G3071">
        <v>0</v>
      </c>
      <c r="H3071" t="s">
        <v>16</v>
      </c>
      <c r="I3071" t="s">
        <v>10479</v>
      </c>
      <c r="J3071" t="s">
        <v>5793</v>
      </c>
      <c r="K3071" t="s">
        <v>6638</v>
      </c>
      <c r="L3071" t="s">
        <v>10480</v>
      </c>
      <c r="M3071" t="s">
        <v>18</v>
      </c>
      <c r="N3071">
        <v>0</v>
      </c>
    </row>
    <row r="3072" spans="1:14" x14ac:dyDescent="0.25">
      <c r="A3072" t="s">
        <v>56</v>
      </c>
      <c r="B3072" t="s">
        <v>1492</v>
      </c>
      <c r="C3072">
        <v>0</v>
      </c>
      <c r="D3072" t="s">
        <v>16</v>
      </c>
      <c r="E3072">
        <v>12059.63</v>
      </c>
      <c r="F3072">
        <v>12059.63</v>
      </c>
      <c r="G3072">
        <v>0</v>
      </c>
      <c r="H3072" t="s">
        <v>16</v>
      </c>
      <c r="I3072" t="s">
        <v>10481</v>
      </c>
      <c r="J3072" t="s">
        <v>10482</v>
      </c>
      <c r="K3072" t="s">
        <v>10483</v>
      </c>
      <c r="L3072" t="s">
        <v>10484</v>
      </c>
      <c r="M3072" t="s">
        <v>18</v>
      </c>
      <c r="N3072">
        <v>0</v>
      </c>
    </row>
    <row r="3073" spans="1:14" x14ac:dyDescent="0.25">
      <c r="A3073" t="s">
        <v>56</v>
      </c>
      <c r="B3073" t="s">
        <v>1495</v>
      </c>
      <c r="C3073">
        <v>0</v>
      </c>
      <c r="D3073" t="s">
        <v>16</v>
      </c>
      <c r="E3073">
        <v>10188.530000000001</v>
      </c>
      <c r="F3073">
        <v>10188.530000000001</v>
      </c>
      <c r="G3073">
        <v>0</v>
      </c>
      <c r="H3073" t="s">
        <v>16</v>
      </c>
      <c r="I3073" t="s">
        <v>10485</v>
      </c>
      <c r="J3073" t="s">
        <v>6639</v>
      </c>
      <c r="K3073" t="s">
        <v>7838</v>
      </c>
      <c r="L3073" t="s">
        <v>10486</v>
      </c>
      <c r="M3073" t="s">
        <v>18</v>
      </c>
      <c r="N3073">
        <v>0</v>
      </c>
    </row>
    <row r="3074" spans="1:14" x14ac:dyDescent="0.25">
      <c r="A3074" t="s">
        <v>56</v>
      </c>
      <c r="B3074" t="s">
        <v>1499</v>
      </c>
      <c r="C3074">
        <v>0</v>
      </c>
      <c r="D3074" t="s">
        <v>16</v>
      </c>
      <c r="E3074">
        <v>41279.56</v>
      </c>
      <c r="F3074">
        <v>41279.56</v>
      </c>
      <c r="G3074">
        <v>0</v>
      </c>
      <c r="H3074" t="s">
        <v>16</v>
      </c>
      <c r="I3074" t="s">
        <v>10487</v>
      </c>
      <c r="J3074" t="s">
        <v>10488</v>
      </c>
      <c r="K3074" t="s">
        <v>10489</v>
      </c>
      <c r="L3074" t="s">
        <v>10490</v>
      </c>
      <c r="M3074" t="s">
        <v>18</v>
      </c>
      <c r="N3074">
        <v>0</v>
      </c>
    </row>
    <row r="3075" spans="1:14" x14ac:dyDescent="0.25">
      <c r="A3075" t="s">
        <v>56</v>
      </c>
      <c r="B3075" t="s">
        <v>1500</v>
      </c>
      <c r="C3075">
        <v>0</v>
      </c>
      <c r="D3075" t="s">
        <v>16</v>
      </c>
      <c r="E3075">
        <v>15623.95</v>
      </c>
      <c r="F3075">
        <v>15623.95</v>
      </c>
      <c r="G3075">
        <v>0</v>
      </c>
      <c r="H3075" t="s">
        <v>16</v>
      </c>
      <c r="I3075" t="s">
        <v>10491</v>
      </c>
      <c r="J3075" t="s">
        <v>7839</v>
      </c>
      <c r="K3075" t="s">
        <v>7840</v>
      </c>
      <c r="L3075" t="s">
        <v>10492</v>
      </c>
      <c r="M3075" t="s">
        <v>18</v>
      </c>
      <c r="N3075">
        <v>0</v>
      </c>
    </row>
    <row r="3076" spans="1:14" x14ac:dyDescent="0.25">
      <c r="A3076" t="s">
        <v>56</v>
      </c>
      <c r="B3076" t="s">
        <v>1503</v>
      </c>
      <c r="C3076">
        <v>0</v>
      </c>
      <c r="D3076" t="s">
        <v>16</v>
      </c>
      <c r="E3076">
        <v>172910.34</v>
      </c>
      <c r="F3076">
        <v>172910.34</v>
      </c>
      <c r="G3076">
        <v>0</v>
      </c>
      <c r="H3076" t="s">
        <v>16</v>
      </c>
      <c r="I3076" t="s">
        <v>10493</v>
      </c>
      <c r="J3076" t="s">
        <v>10494</v>
      </c>
      <c r="K3076" t="s">
        <v>10495</v>
      </c>
      <c r="L3076" t="s">
        <v>10496</v>
      </c>
      <c r="M3076" t="s">
        <v>18</v>
      </c>
      <c r="N3076">
        <v>0</v>
      </c>
    </row>
    <row r="3077" spans="1:14" x14ac:dyDescent="0.25">
      <c r="A3077" t="s">
        <v>56</v>
      </c>
      <c r="B3077" t="s">
        <v>1504</v>
      </c>
      <c r="C3077">
        <v>0</v>
      </c>
      <c r="D3077" t="s">
        <v>16</v>
      </c>
      <c r="E3077">
        <v>155267.70000000001</v>
      </c>
      <c r="F3077">
        <v>155267.70000000001</v>
      </c>
      <c r="G3077">
        <v>0</v>
      </c>
      <c r="H3077" t="s">
        <v>16</v>
      </c>
      <c r="I3077" t="s">
        <v>10497</v>
      </c>
      <c r="J3077" t="s">
        <v>7842</v>
      </c>
      <c r="K3077" t="s">
        <v>7841</v>
      </c>
      <c r="L3077" t="s">
        <v>10498</v>
      </c>
      <c r="M3077" t="s">
        <v>18</v>
      </c>
      <c r="N3077">
        <v>0</v>
      </c>
    </row>
    <row r="3078" spans="1:14" x14ac:dyDescent="0.25">
      <c r="A3078" t="s">
        <v>56</v>
      </c>
      <c r="B3078" t="s">
        <v>1506</v>
      </c>
      <c r="C3078">
        <v>0</v>
      </c>
      <c r="D3078" t="s">
        <v>16</v>
      </c>
      <c r="E3078">
        <v>28660.79</v>
      </c>
      <c r="F3078">
        <v>28660.79</v>
      </c>
      <c r="G3078">
        <v>0</v>
      </c>
      <c r="H3078" t="s">
        <v>16</v>
      </c>
      <c r="I3078" t="s">
        <v>10499</v>
      </c>
      <c r="J3078" t="s">
        <v>7844</v>
      </c>
      <c r="K3078" t="s">
        <v>7843</v>
      </c>
      <c r="L3078" t="s">
        <v>10500</v>
      </c>
      <c r="M3078" t="s">
        <v>18</v>
      </c>
      <c r="N3078">
        <v>0</v>
      </c>
    </row>
    <row r="3079" spans="1:14" x14ac:dyDescent="0.25">
      <c r="A3079" t="s">
        <v>56</v>
      </c>
      <c r="B3079" t="s">
        <v>5982</v>
      </c>
      <c r="C3079">
        <v>0</v>
      </c>
      <c r="D3079" t="s">
        <v>16</v>
      </c>
      <c r="E3079">
        <v>0</v>
      </c>
      <c r="F3079">
        <v>0</v>
      </c>
      <c r="G3079">
        <v>0</v>
      </c>
      <c r="H3079" t="s">
        <v>16</v>
      </c>
      <c r="I3079" t="s">
        <v>10501</v>
      </c>
      <c r="J3079" t="s">
        <v>17</v>
      </c>
      <c r="K3079" t="s">
        <v>17</v>
      </c>
      <c r="L3079" t="s">
        <v>10502</v>
      </c>
      <c r="M3079" t="s">
        <v>18</v>
      </c>
      <c r="N3079">
        <v>0</v>
      </c>
    </row>
    <row r="3080" spans="1:14" x14ac:dyDescent="0.25">
      <c r="A3080" t="s">
        <v>56</v>
      </c>
      <c r="B3080" t="s">
        <v>5983</v>
      </c>
      <c r="C3080">
        <v>0</v>
      </c>
      <c r="D3080" t="s">
        <v>16</v>
      </c>
      <c r="E3080">
        <v>0</v>
      </c>
      <c r="F3080">
        <v>0</v>
      </c>
      <c r="G3080">
        <v>0</v>
      </c>
      <c r="H3080" t="s">
        <v>16</v>
      </c>
      <c r="I3080" t="s">
        <v>10503</v>
      </c>
      <c r="J3080" t="s">
        <v>17</v>
      </c>
      <c r="K3080" t="s">
        <v>17</v>
      </c>
      <c r="L3080" t="s">
        <v>10504</v>
      </c>
      <c r="M3080" t="s">
        <v>18</v>
      </c>
      <c r="N3080">
        <v>0</v>
      </c>
    </row>
    <row r="3081" spans="1:14" x14ac:dyDescent="0.25">
      <c r="A3081" t="s">
        <v>56</v>
      </c>
      <c r="B3081" t="s">
        <v>6021</v>
      </c>
      <c r="C3081">
        <v>0</v>
      </c>
      <c r="D3081" t="s">
        <v>16</v>
      </c>
      <c r="E3081">
        <v>0</v>
      </c>
      <c r="F3081">
        <v>0</v>
      </c>
      <c r="G3081">
        <v>0</v>
      </c>
      <c r="H3081" t="s">
        <v>16</v>
      </c>
      <c r="I3081" t="s">
        <v>10505</v>
      </c>
      <c r="J3081" t="s">
        <v>17</v>
      </c>
      <c r="K3081" t="s">
        <v>17</v>
      </c>
      <c r="L3081" t="s">
        <v>10506</v>
      </c>
      <c r="M3081" t="s">
        <v>18</v>
      </c>
      <c r="N3081">
        <v>0</v>
      </c>
    </row>
    <row r="3082" spans="1:14" x14ac:dyDescent="0.25">
      <c r="A3082" t="s">
        <v>56</v>
      </c>
      <c r="B3082" t="s">
        <v>89</v>
      </c>
      <c r="C3082">
        <v>0</v>
      </c>
      <c r="D3082" t="s">
        <v>16</v>
      </c>
      <c r="E3082">
        <v>24889.22</v>
      </c>
      <c r="F3082">
        <v>24889.22</v>
      </c>
      <c r="G3082">
        <v>0</v>
      </c>
      <c r="H3082" t="s">
        <v>16</v>
      </c>
      <c r="I3082" t="s">
        <v>10507</v>
      </c>
      <c r="J3082" t="s">
        <v>7846</v>
      </c>
      <c r="K3082" t="s">
        <v>7845</v>
      </c>
      <c r="L3082" t="s">
        <v>10508</v>
      </c>
      <c r="M3082" t="s">
        <v>18</v>
      </c>
      <c r="N3082">
        <v>0</v>
      </c>
    </row>
    <row r="3083" spans="1:14" x14ac:dyDescent="0.25">
      <c r="A3083" t="s">
        <v>56</v>
      </c>
      <c r="B3083" t="s">
        <v>1511</v>
      </c>
      <c r="C3083">
        <v>12500</v>
      </c>
      <c r="D3083" t="s">
        <v>24</v>
      </c>
      <c r="E3083">
        <v>45133.53</v>
      </c>
      <c r="F3083">
        <v>32633.53</v>
      </c>
      <c r="G3083">
        <v>0</v>
      </c>
      <c r="H3083" t="s">
        <v>16</v>
      </c>
      <c r="I3083" t="s">
        <v>10509</v>
      </c>
      <c r="J3083" t="s">
        <v>6810</v>
      </c>
      <c r="K3083" t="s">
        <v>6811</v>
      </c>
      <c r="L3083" t="s">
        <v>10510</v>
      </c>
      <c r="M3083" t="s">
        <v>18</v>
      </c>
      <c r="N3083">
        <v>0</v>
      </c>
    </row>
    <row r="3084" spans="1:14" x14ac:dyDescent="0.25">
      <c r="A3084" t="s">
        <v>56</v>
      </c>
      <c r="B3084" t="s">
        <v>1513</v>
      </c>
      <c r="C3084">
        <v>0</v>
      </c>
      <c r="D3084" t="s">
        <v>16</v>
      </c>
      <c r="E3084">
        <v>38058.730000000003</v>
      </c>
      <c r="F3084">
        <v>38058.730000000003</v>
      </c>
      <c r="G3084">
        <v>0</v>
      </c>
      <c r="H3084" t="s">
        <v>16</v>
      </c>
      <c r="I3084" t="s">
        <v>10511</v>
      </c>
      <c r="J3084" t="s">
        <v>10512</v>
      </c>
      <c r="K3084" t="s">
        <v>10513</v>
      </c>
      <c r="L3084" t="s">
        <v>10514</v>
      </c>
      <c r="M3084" t="s">
        <v>18</v>
      </c>
      <c r="N3084">
        <v>0</v>
      </c>
    </row>
    <row r="3085" spans="1:14" x14ac:dyDescent="0.25">
      <c r="A3085" t="s">
        <v>56</v>
      </c>
      <c r="B3085" t="s">
        <v>1519</v>
      </c>
      <c r="C3085">
        <v>0</v>
      </c>
      <c r="D3085" t="s">
        <v>16</v>
      </c>
      <c r="E3085">
        <v>0</v>
      </c>
      <c r="F3085">
        <v>0</v>
      </c>
      <c r="G3085">
        <v>0</v>
      </c>
      <c r="H3085" t="s">
        <v>16</v>
      </c>
      <c r="I3085" t="s">
        <v>10515</v>
      </c>
      <c r="J3085" t="s">
        <v>17</v>
      </c>
      <c r="K3085" t="s">
        <v>17</v>
      </c>
      <c r="L3085" t="s">
        <v>10516</v>
      </c>
      <c r="M3085" t="s">
        <v>18</v>
      </c>
      <c r="N3085">
        <v>0</v>
      </c>
    </row>
    <row r="3086" spans="1:14" x14ac:dyDescent="0.25">
      <c r="A3086" t="s">
        <v>56</v>
      </c>
      <c r="B3086" t="s">
        <v>1521</v>
      </c>
      <c r="C3086">
        <v>0</v>
      </c>
      <c r="D3086" t="s">
        <v>16</v>
      </c>
      <c r="E3086">
        <v>0</v>
      </c>
      <c r="F3086">
        <v>0</v>
      </c>
      <c r="G3086">
        <v>0</v>
      </c>
      <c r="H3086" t="s">
        <v>16</v>
      </c>
      <c r="I3086" t="s">
        <v>10517</v>
      </c>
      <c r="J3086" t="s">
        <v>17</v>
      </c>
      <c r="K3086" t="s">
        <v>17</v>
      </c>
      <c r="L3086" t="s">
        <v>10518</v>
      </c>
      <c r="M3086" t="s">
        <v>18</v>
      </c>
      <c r="N3086">
        <v>0</v>
      </c>
    </row>
    <row r="3087" spans="1:14" x14ac:dyDescent="0.25">
      <c r="A3087" t="s">
        <v>56</v>
      </c>
      <c r="B3087" t="s">
        <v>1522</v>
      </c>
      <c r="C3087">
        <v>0</v>
      </c>
      <c r="D3087" t="s">
        <v>16</v>
      </c>
      <c r="E3087">
        <v>5000</v>
      </c>
      <c r="F3087">
        <v>5000</v>
      </c>
      <c r="G3087">
        <v>0</v>
      </c>
      <c r="H3087" t="s">
        <v>16</v>
      </c>
      <c r="I3087" t="s">
        <v>10519</v>
      </c>
      <c r="J3087" t="s">
        <v>10520</v>
      </c>
      <c r="K3087" t="s">
        <v>10521</v>
      </c>
      <c r="L3087" t="s">
        <v>10522</v>
      </c>
      <c r="M3087" t="s">
        <v>18</v>
      </c>
      <c r="N3087">
        <v>0</v>
      </c>
    </row>
    <row r="3088" spans="1:14" x14ac:dyDescent="0.25">
      <c r="A3088" t="s">
        <v>56</v>
      </c>
      <c r="B3088" t="s">
        <v>1523</v>
      </c>
      <c r="C3088">
        <v>0</v>
      </c>
      <c r="D3088" t="s">
        <v>16</v>
      </c>
      <c r="E3088">
        <v>28800</v>
      </c>
      <c r="F3088">
        <v>28800</v>
      </c>
      <c r="G3088">
        <v>0</v>
      </c>
      <c r="H3088" t="s">
        <v>16</v>
      </c>
      <c r="I3088" t="s">
        <v>10523</v>
      </c>
      <c r="J3088" t="s">
        <v>10524</v>
      </c>
      <c r="K3088" t="s">
        <v>10525</v>
      </c>
      <c r="L3088" t="s">
        <v>10526</v>
      </c>
      <c r="M3088" t="s">
        <v>18</v>
      </c>
      <c r="N3088">
        <v>0</v>
      </c>
    </row>
    <row r="3089" spans="1:14" x14ac:dyDescent="0.25">
      <c r="A3089" t="s">
        <v>56</v>
      </c>
      <c r="B3089" t="s">
        <v>1524</v>
      </c>
      <c r="C3089">
        <v>0</v>
      </c>
      <c r="D3089" t="s">
        <v>16</v>
      </c>
      <c r="E3089">
        <v>0</v>
      </c>
      <c r="F3089">
        <v>0</v>
      </c>
      <c r="G3089">
        <v>0</v>
      </c>
      <c r="H3089" t="s">
        <v>16</v>
      </c>
      <c r="I3089" t="s">
        <v>10527</v>
      </c>
      <c r="J3089" t="s">
        <v>17</v>
      </c>
      <c r="K3089" t="s">
        <v>17</v>
      </c>
      <c r="L3089" t="s">
        <v>10528</v>
      </c>
      <c r="M3089" t="s">
        <v>18</v>
      </c>
      <c r="N3089">
        <v>0</v>
      </c>
    </row>
    <row r="3090" spans="1:14" x14ac:dyDescent="0.25">
      <c r="A3090" t="s">
        <v>56</v>
      </c>
      <c r="B3090" t="s">
        <v>1526</v>
      </c>
      <c r="C3090">
        <v>0</v>
      </c>
      <c r="D3090" t="s">
        <v>16</v>
      </c>
      <c r="E3090">
        <v>88295.65</v>
      </c>
      <c r="F3090">
        <v>88295.65</v>
      </c>
      <c r="G3090">
        <v>0</v>
      </c>
      <c r="H3090" t="s">
        <v>16</v>
      </c>
      <c r="I3090" t="s">
        <v>10529</v>
      </c>
      <c r="J3090" t="s">
        <v>7848</v>
      </c>
      <c r="K3090" t="s">
        <v>10530</v>
      </c>
      <c r="L3090" t="s">
        <v>10531</v>
      </c>
      <c r="M3090" t="s">
        <v>18</v>
      </c>
      <c r="N3090">
        <v>0</v>
      </c>
    </row>
    <row r="3091" spans="1:14" x14ac:dyDescent="0.25">
      <c r="A3091" t="s">
        <v>56</v>
      </c>
      <c r="B3091" t="s">
        <v>291</v>
      </c>
      <c r="C3091">
        <v>0</v>
      </c>
      <c r="D3091" t="s">
        <v>16</v>
      </c>
      <c r="E3091">
        <v>0</v>
      </c>
      <c r="F3091">
        <v>0</v>
      </c>
      <c r="G3091">
        <v>0</v>
      </c>
      <c r="H3091" t="s">
        <v>16</v>
      </c>
      <c r="I3091" t="s">
        <v>10532</v>
      </c>
      <c r="J3091" t="s">
        <v>17</v>
      </c>
      <c r="K3091" t="s">
        <v>17</v>
      </c>
      <c r="L3091" t="s">
        <v>10533</v>
      </c>
      <c r="M3091" t="s">
        <v>18</v>
      </c>
      <c r="N3091">
        <v>0</v>
      </c>
    </row>
    <row r="3092" spans="1:14" x14ac:dyDescent="0.25">
      <c r="A3092" t="s">
        <v>56</v>
      </c>
      <c r="B3092" t="s">
        <v>1527</v>
      </c>
      <c r="C3092">
        <v>0</v>
      </c>
      <c r="D3092" t="s">
        <v>16</v>
      </c>
      <c r="E3092">
        <v>11799.51</v>
      </c>
      <c r="F3092">
        <v>11799.51</v>
      </c>
      <c r="G3092">
        <v>0</v>
      </c>
      <c r="H3092" t="s">
        <v>16</v>
      </c>
      <c r="I3092" t="s">
        <v>10534</v>
      </c>
      <c r="J3092" t="s">
        <v>10535</v>
      </c>
      <c r="K3092" t="s">
        <v>10536</v>
      </c>
      <c r="L3092" t="s">
        <v>10537</v>
      </c>
      <c r="M3092" t="s">
        <v>18</v>
      </c>
      <c r="N3092">
        <v>0</v>
      </c>
    </row>
    <row r="3093" spans="1:14" x14ac:dyDescent="0.25">
      <c r="A3093" t="s">
        <v>56</v>
      </c>
      <c r="B3093" t="s">
        <v>1529</v>
      </c>
      <c r="C3093">
        <v>0</v>
      </c>
      <c r="D3093" t="s">
        <v>16</v>
      </c>
      <c r="E3093">
        <v>18342.400000000001</v>
      </c>
      <c r="F3093">
        <v>18342.400000000001</v>
      </c>
      <c r="G3093">
        <v>0</v>
      </c>
      <c r="H3093" t="s">
        <v>16</v>
      </c>
      <c r="I3093" t="s">
        <v>10538</v>
      </c>
      <c r="J3093" t="s">
        <v>5448</v>
      </c>
      <c r="K3093" t="s">
        <v>10539</v>
      </c>
      <c r="L3093" t="s">
        <v>10540</v>
      </c>
      <c r="M3093" t="s">
        <v>18</v>
      </c>
      <c r="N3093">
        <v>0</v>
      </c>
    </row>
    <row r="3094" spans="1:14" x14ac:dyDescent="0.25">
      <c r="A3094" t="s">
        <v>56</v>
      </c>
      <c r="B3094" t="s">
        <v>1530</v>
      </c>
      <c r="C3094">
        <v>0</v>
      </c>
      <c r="D3094" t="s">
        <v>16</v>
      </c>
      <c r="E3094">
        <v>1981.03</v>
      </c>
      <c r="F3094">
        <v>1981.03</v>
      </c>
      <c r="G3094">
        <v>0</v>
      </c>
      <c r="H3094" t="s">
        <v>16</v>
      </c>
      <c r="I3094" t="s">
        <v>10541</v>
      </c>
      <c r="J3094" t="s">
        <v>5704</v>
      </c>
      <c r="K3094" t="s">
        <v>10542</v>
      </c>
      <c r="L3094" t="s">
        <v>10543</v>
      </c>
      <c r="M3094" t="s">
        <v>18</v>
      </c>
      <c r="N3094">
        <v>0</v>
      </c>
    </row>
    <row r="3095" spans="1:14" x14ac:dyDescent="0.25">
      <c r="A3095" t="s">
        <v>56</v>
      </c>
      <c r="B3095" t="s">
        <v>2678</v>
      </c>
      <c r="C3095">
        <v>0</v>
      </c>
      <c r="D3095" t="s">
        <v>16</v>
      </c>
      <c r="E3095">
        <v>0</v>
      </c>
      <c r="F3095">
        <v>0</v>
      </c>
      <c r="G3095">
        <v>0</v>
      </c>
      <c r="H3095" t="s">
        <v>16</v>
      </c>
      <c r="I3095" t="s">
        <v>10544</v>
      </c>
      <c r="J3095" t="s">
        <v>17</v>
      </c>
      <c r="K3095" t="s">
        <v>17</v>
      </c>
      <c r="L3095" t="s">
        <v>10545</v>
      </c>
      <c r="M3095" t="s">
        <v>18</v>
      </c>
      <c r="N3095">
        <v>0</v>
      </c>
    </row>
    <row r="3096" spans="1:14" x14ac:dyDescent="0.25">
      <c r="A3096" t="s">
        <v>56</v>
      </c>
      <c r="B3096" t="s">
        <v>1531</v>
      </c>
      <c r="C3096">
        <v>0</v>
      </c>
      <c r="D3096" t="s">
        <v>16</v>
      </c>
      <c r="E3096">
        <v>2731.15</v>
      </c>
      <c r="F3096">
        <v>2731.15</v>
      </c>
      <c r="G3096">
        <v>0</v>
      </c>
      <c r="H3096" t="s">
        <v>16</v>
      </c>
      <c r="I3096" t="s">
        <v>10546</v>
      </c>
      <c r="J3096" t="s">
        <v>7850</v>
      </c>
      <c r="K3096" t="s">
        <v>10547</v>
      </c>
      <c r="L3096" t="s">
        <v>10548</v>
      </c>
      <c r="M3096" t="s">
        <v>18</v>
      </c>
      <c r="N3096">
        <v>0</v>
      </c>
    </row>
    <row r="3097" spans="1:14" x14ac:dyDescent="0.25">
      <c r="A3097" t="s">
        <v>56</v>
      </c>
      <c r="B3097" t="s">
        <v>1534</v>
      </c>
      <c r="C3097">
        <v>0</v>
      </c>
      <c r="D3097" t="s">
        <v>16</v>
      </c>
      <c r="E3097">
        <v>8628.35</v>
      </c>
      <c r="F3097">
        <v>8628.35</v>
      </c>
      <c r="G3097">
        <v>0</v>
      </c>
      <c r="H3097" t="s">
        <v>16</v>
      </c>
      <c r="I3097" t="s">
        <v>10549</v>
      </c>
      <c r="J3097" t="s">
        <v>7852</v>
      </c>
      <c r="K3097" t="s">
        <v>7851</v>
      </c>
      <c r="L3097" t="s">
        <v>10550</v>
      </c>
      <c r="M3097" t="s">
        <v>18</v>
      </c>
      <c r="N3097">
        <v>0</v>
      </c>
    </row>
    <row r="3098" spans="1:14" x14ac:dyDescent="0.25">
      <c r="A3098" t="s">
        <v>56</v>
      </c>
      <c r="B3098" t="s">
        <v>1535</v>
      </c>
      <c r="C3098">
        <v>0</v>
      </c>
      <c r="D3098" t="s">
        <v>16</v>
      </c>
      <c r="E3098">
        <v>2659.68</v>
      </c>
      <c r="F3098">
        <v>2659.68</v>
      </c>
      <c r="G3098">
        <v>0</v>
      </c>
      <c r="H3098" t="s">
        <v>16</v>
      </c>
      <c r="I3098" t="s">
        <v>10551</v>
      </c>
      <c r="J3098" t="s">
        <v>10552</v>
      </c>
      <c r="K3098" t="s">
        <v>10553</v>
      </c>
      <c r="L3098" t="s">
        <v>10554</v>
      </c>
      <c r="M3098" t="s">
        <v>18</v>
      </c>
      <c r="N3098">
        <v>0</v>
      </c>
    </row>
    <row r="3099" spans="1:14" x14ac:dyDescent="0.25">
      <c r="A3099" t="s">
        <v>56</v>
      </c>
      <c r="B3099" t="s">
        <v>1536</v>
      </c>
      <c r="C3099">
        <v>0</v>
      </c>
      <c r="D3099" t="s">
        <v>16</v>
      </c>
      <c r="E3099">
        <v>0</v>
      </c>
      <c r="F3099">
        <v>0</v>
      </c>
      <c r="G3099">
        <v>0</v>
      </c>
      <c r="H3099" t="s">
        <v>16</v>
      </c>
      <c r="I3099" t="s">
        <v>10555</v>
      </c>
      <c r="J3099" t="s">
        <v>17</v>
      </c>
      <c r="K3099" t="s">
        <v>17</v>
      </c>
      <c r="L3099" t="s">
        <v>10556</v>
      </c>
      <c r="M3099" t="s">
        <v>18</v>
      </c>
      <c r="N3099">
        <v>0</v>
      </c>
    </row>
    <row r="3100" spans="1:14" x14ac:dyDescent="0.25">
      <c r="A3100" t="s">
        <v>56</v>
      </c>
      <c r="B3100" t="s">
        <v>6022</v>
      </c>
      <c r="C3100">
        <v>0</v>
      </c>
      <c r="D3100" t="s">
        <v>16</v>
      </c>
      <c r="E3100">
        <v>8118.03</v>
      </c>
      <c r="F3100">
        <v>8118.03</v>
      </c>
      <c r="G3100">
        <v>0</v>
      </c>
      <c r="H3100" t="s">
        <v>16</v>
      </c>
      <c r="I3100" t="s">
        <v>10557</v>
      </c>
      <c r="J3100" t="s">
        <v>10558</v>
      </c>
      <c r="K3100" t="s">
        <v>10559</v>
      </c>
      <c r="L3100" t="s">
        <v>10560</v>
      </c>
      <c r="M3100" t="s">
        <v>18</v>
      </c>
      <c r="N3100">
        <v>0</v>
      </c>
    </row>
    <row r="3101" spans="1:14" x14ac:dyDescent="0.25">
      <c r="A3101" t="s">
        <v>56</v>
      </c>
      <c r="B3101" t="s">
        <v>6023</v>
      </c>
      <c r="C3101">
        <v>0</v>
      </c>
      <c r="D3101" t="s">
        <v>16</v>
      </c>
      <c r="E3101">
        <v>1409.91</v>
      </c>
      <c r="F3101">
        <v>1409.91</v>
      </c>
      <c r="G3101">
        <v>0</v>
      </c>
      <c r="H3101" t="s">
        <v>16</v>
      </c>
      <c r="I3101" t="s">
        <v>10561</v>
      </c>
      <c r="J3101" t="s">
        <v>10562</v>
      </c>
      <c r="K3101" t="s">
        <v>10563</v>
      </c>
      <c r="L3101" t="s">
        <v>10564</v>
      </c>
      <c r="M3101" t="s">
        <v>18</v>
      </c>
      <c r="N3101">
        <v>0</v>
      </c>
    </row>
    <row r="3102" spans="1:14" x14ac:dyDescent="0.25">
      <c r="A3102" t="s">
        <v>56</v>
      </c>
      <c r="B3102" t="s">
        <v>1537</v>
      </c>
      <c r="C3102">
        <v>0</v>
      </c>
      <c r="D3102" t="s">
        <v>16</v>
      </c>
      <c r="E3102">
        <v>2740.91</v>
      </c>
      <c r="F3102">
        <v>2740.91</v>
      </c>
      <c r="G3102">
        <v>0</v>
      </c>
      <c r="H3102" t="s">
        <v>16</v>
      </c>
      <c r="I3102" t="s">
        <v>10565</v>
      </c>
      <c r="J3102" t="s">
        <v>10566</v>
      </c>
      <c r="K3102" t="s">
        <v>10567</v>
      </c>
      <c r="L3102" t="s">
        <v>10568</v>
      </c>
      <c r="M3102" t="s">
        <v>18</v>
      </c>
      <c r="N3102">
        <v>0</v>
      </c>
    </row>
    <row r="3103" spans="1:14" x14ac:dyDescent="0.25">
      <c r="A3103" t="s">
        <v>56</v>
      </c>
      <c r="B3103" t="s">
        <v>1538</v>
      </c>
      <c r="C3103">
        <v>0</v>
      </c>
      <c r="D3103" t="s">
        <v>16</v>
      </c>
      <c r="E3103">
        <v>16538.990000000002</v>
      </c>
      <c r="F3103">
        <v>16538.990000000002</v>
      </c>
      <c r="G3103">
        <v>0</v>
      </c>
      <c r="H3103" t="s">
        <v>16</v>
      </c>
      <c r="I3103" t="s">
        <v>10569</v>
      </c>
      <c r="J3103" t="s">
        <v>10570</v>
      </c>
      <c r="K3103" t="s">
        <v>10571</v>
      </c>
      <c r="L3103" t="s">
        <v>10572</v>
      </c>
      <c r="M3103" t="s">
        <v>18</v>
      </c>
      <c r="N3103">
        <v>0</v>
      </c>
    </row>
    <row r="3104" spans="1:14" x14ac:dyDescent="0.25">
      <c r="A3104" t="s">
        <v>56</v>
      </c>
      <c r="B3104" t="s">
        <v>2686</v>
      </c>
      <c r="C3104">
        <v>0</v>
      </c>
      <c r="D3104" t="s">
        <v>16</v>
      </c>
      <c r="E3104">
        <v>234.56</v>
      </c>
      <c r="F3104">
        <v>234.56</v>
      </c>
      <c r="G3104">
        <v>0</v>
      </c>
      <c r="H3104" t="s">
        <v>16</v>
      </c>
      <c r="I3104" t="s">
        <v>10573</v>
      </c>
      <c r="J3104" t="s">
        <v>10574</v>
      </c>
      <c r="K3104" t="s">
        <v>10575</v>
      </c>
      <c r="L3104" t="s">
        <v>10576</v>
      </c>
      <c r="M3104" t="s">
        <v>18</v>
      </c>
      <c r="N3104">
        <v>0</v>
      </c>
    </row>
    <row r="3105" spans="1:14" x14ac:dyDescent="0.25">
      <c r="A3105" t="s">
        <v>56</v>
      </c>
      <c r="B3105" t="s">
        <v>1540</v>
      </c>
      <c r="C3105">
        <v>0</v>
      </c>
      <c r="D3105" t="s">
        <v>16</v>
      </c>
      <c r="E3105">
        <v>587.57000000000005</v>
      </c>
      <c r="F3105">
        <v>587.57000000000005</v>
      </c>
      <c r="G3105">
        <v>0</v>
      </c>
      <c r="H3105" t="s">
        <v>16</v>
      </c>
      <c r="I3105" t="s">
        <v>7853</v>
      </c>
      <c r="J3105" t="s">
        <v>10577</v>
      </c>
      <c r="K3105" t="s">
        <v>6903</v>
      </c>
      <c r="L3105" t="s">
        <v>10578</v>
      </c>
      <c r="M3105" t="s">
        <v>18</v>
      </c>
      <c r="N3105">
        <v>0</v>
      </c>
    </row>
    <row r="3106" spans="1:14" x14ac:dyDescent="0.25">
      <c r="A3106" t="s">
        <v>56</v>
      </c>
      <c r="B3106" t="s">
        <v>1542</v>
      </c>
      <c r="C3106">
        <v>0</v>
      </c>
      <c r="D3106" t="s">
        <v>16</v>
      </c>
      <c r="E3106">
        <v>9669.0400000000009</v>
      </c>
      <c r="F3106">
        <v>9669.0400000000009</v>
      </c>
      <c r="G3106">
        <v>0</v>
      </c>
      <c r="H3106" t="s">
        <v>16</v>
      </c>
      <c r="I3106" t="s">
        <v>10579</v>
      </c>
      <c r="J3106" t="s">
        <v>10580</v>
      </c>
      <c r="K3106" t="s">
        <v>10581</v>
      </c>
      <c r="L3106" t="s">
        <v>10582</v>
      </c>
      <c r="M3106" t="s">
        <v>18</v>
      </c>
      <c r="N3106">
        <v>0</v>
      </c>
    </row>
    <row r="3107" spans="1:14" x14ac:dyDescent="0.25">
      <c r="A3107" t="s">
        <v>56</v>
      </c>
      <c r="B3107" t="s">
        <v>1543</v>
      </c>
      <c r="C3107">
        <v>0</v>
      </c>
      <c r="D3107" t="s">
        <v>16</v>
      </c>
      <c r="E3107">
        <v>965.17</v>
      </c>
      <c r="F3107">
        <v>965.17</v>
      </c>
      <c r="G3107">
        <v>0</v>
      </c>
      <c r="H3107" t="s">
        <v>16</v>
      </c>
      <c r="I3107" t="s">
        <v>10583</v>
      </c>
      <c r="J3107" t="s">
        <v>10584</v>
      </c>
      <c r="K3107" t="s">
        <v>10585</v>
      </c>
      <c r="L3107" t="s">
        <v>10586</v>
      </c>
      <c r="M3107" t="s">
        <v>18</v>
      </c>
      <c r="N3107">
        <v>0</v>
      </c>
    </row>
    <row r="3108" spans="1:14" x14ac:dyDescent="0.25">
      <c r="A3108" t="s">
        <v>56</v>
      </c>
      <c r="B3108" t="s">
        <v>1544</v>
      </c>
      <c r="C3108">
        <v>0</v>
      </c>
      <c r="D3108" t="s">
        <v>16</v>
      </c>
      <c r="E3108">
        <v>0</v>
      </c>
      <c r="F3108">
        <v>0</v>
      </c>
      <c r="G3108">
        <v>0</v>
      </c>
      <c r="H3108" t="s">
        <v>16</v>
      </c>
      <c r="I3108" t="s">
        <v>10587</v>
      </c>
      <c r="J3108" t="s">
        <v>17</v>
      </c>
      <c r="K3108" t="s">
        <v>17</v>
      </c>
      <c r="L3108" t="s">
        <v>10588</v>
      </c>
      <c r="M3108" t="s">
        <v>18</v>
      </c>
      <c r="N3108">
        <v>0</v>
      </c>
    </row>
    <row r="3109" spans="1:14" x14ac:dyDescent="0.25">
      <c r="A3109" t="s">
        <v>56</v>
      </c>
      <c r="B3109" t="s">
        <v>1548</v>
      </c>
      <c r="C3109">
        <v>0</v>
      </c>
      <c r="D3109" t="s">
        <v>16</v>
      </c>
      <c r="E3109">
        <v>0</v>
      </c>
      <c r="F3109">
        <v>0</v>
      </c>
      <c r="G3109">
        <v>0</v>
      </c>
      <c r="H3109" t="s">
        <v>16</v>
      </c>
      <c r="I3109" t="s">
        <v>10589</v>
      </c>
      <c r="J3109" t="s">
        <v>17</v>
      </c>
      <c r="K3109" t="s">
        <v>17</v>
      </c>
      <c r="L3109" t="s">
        <v>10590</v>
      </c>
      <c r="M3109" t="s">
        <v>18</v>
      </c>
      <c r="N3109">
        <v>0</v>
      </c>
    </row>
    <row r="3110" spans="1:14" x14ac:dyDescent="0.25">
      <c r="A3110" t="s">
        <v>56</v>
      </c>
      <c r="B3110" t="s">
        <v>63</v>
      </c>
      <c r="C3110">
        <v>0</v>
      </c>
      <c r="D3110" t="s">
        <v>16</v>
      </c>
      <c r="E3110">
        <v>4998.24</v>
      </c>
      <c r="F3110">
        <v>4998.24</v>
      </c>
      <c r="G3110">
        <v>0</v>
      </c>
      <c r="H3110" t="s">
        <v>16</v>
      </c>
      <c r="I3110" t="s">
        <v>10591</v>
      </c>
      <c r="J3110" t="s">
        <v>5705</v>
      </c>
      <c r="K3110" t="s">
        <v>7855</v>
      </c>
      <c r="L3110" t="s">
        <v>10592</v>
      </c>
      <c r="M3110" t="s">
        <v>18</v>
      </c>
      <c r="N3110">
        <v>0</v>
      </c>
    </row>
    <row r="3111" spans="1:14" x14ac:dyDescent="0.25">
      <c r="A3111" t="s">
        <v>56</v>
      </c>
      <c r="B3111" t="s">
        <v>168</v>
      </c>
      <c r="C3111">
        <v>0</v>
      </c>
      <c r="D3111" t="s">
        <v>16</v>
      </c>
      <c r="E3111">
        <v>7931.84</v>
      </c>
      <c r="F3111">
        <v>7931.84</v>
      </c>
      <c r="G3111">
        <v>0</v>
      </c>
      <c r="H3111" t="s">
        <v>16</v>
      </c>
      <c r="I3111" t="s">
        <v>10593</v>
      </c>
      <c r="J3111" t="s">
        <v>6642</v>
      </c>
      <c r="K3111" t="s">
        <v>10594</v>
      </c>
      <c r="L3111" t="s">
        <v>10595</v>
      </c>
      <c r="M3111" t="s">
        <v>18</v>
      </c>
      <c r="N3111">
        <v>0</v>
      </c>
    </row>
    <row r="3112" spans="1:14" x14ac:dyDescent="0.25">
      <c r="A3112" t="s">
        <v>56</v>
      </c>
      <c r="B3112" t="s">
        <v>1552</v>
      </c>
      <c r="C3112">
        <v>0</v>
      </c>
      <c r="D3112" t="s">
        <v>16</v>
      </c>
      <c r="E3112">
        <v>1095.77</v>
      </c>
      <c r="F3112">
        <v>1095.77</v>
      </c>
      <c r="G3112">
        <v>0</v>
      </c>
      <c r="H3112" t="s">
        <v>16</v>
      </c>
      <c r="I3112" t="s">
        <v>10596</v>
      </c>
      <c r="J3112" t="s">
        <v>10597</v>
      </c>
      <c r="K3112" t="s">
        <v>10598</v>
      </c>
      <c r="L3112" t="s">
        <v>10599</v>
      </c>
      <c r="M3112" t="s">
        <v>18</v>
      </c>
      <c r="N3112">
        <v>0</v>
      </c>
    </row>
    <row r="3113" spans="1:14" x14ac:dyDescent="0.25">
      <c r="A3113" t="s">
        <v>56</v>
      </c>
      <c r="B3113" t="s">
        <v>5984</v>
      </c>
      <c r="C3113">
        <v>0</v>
      </c>
      <c r="D3113" t="s">
        <v>16</v>
      </c>
      <c r="E3113">
        <v>0</v>
      </c>
      <c r="F3113">
        <v>0</v>
      </c>
      <c r="G3113">
        <v>0</v>
      </c>
      <c r="H3113" t="s">
        <v>16</v>
      </c>
      <c r="I3113" t="s">
        <v>10600</v>
      </c>
      <c r="J3113" t="s">
        <v>17</v>
      </c>
      <c r="K3113" t="s">
        <v>17</v>
      </c>
      <c r="L3113" t="s">
        <v>10601</v>
      </c>
      <c r="M3113" t="s">
        <v>18</v>
      </c>
      <c r="N3113">
        <v>0</v>
      </c>
    </row>
    <row r="3114" spans="1:14" x14ac:dyDescent="0.25">
      <c r="A3114" t="s">
        <v>56</v>
      </c>
      <c r="B3114" t="s">
        <v>5985</v>
      </c>
      <c r="C3114">
        <v>0</v>
      </c>
      <c r="D3114" t="s">
        <v>16</v>
      </c>
      <c r="E3114">
        <v>0</v>
      </c>
      <c r="F3114">
        <v>0</v>
      </c>
      <c r="G3114">
        <v>0</v>
      </c>
      <c r="H3114" t="s">
        <v>16</v>
      </c>
      <c r="I3114" t="s">
        <v>10602</v>
      </c>
      <c r="J3114" t="s">
        <v>17</v>
      </c>
      <c r="K3114" t="s">
        <v>17</v>
      </c>
      <c r="L3114" t="s">
        <v>10603</v>
      </c>
      <c r="M3114" t="s">
        <v>18</v>
      </c>
      <c r="N3114">
        <v>0</v>
      </c>
    </row>
    <row r="3115" spans="1:14" x14ac:dyDescent="0.25">
      <c r="A3115" t="s">
        <v>56</v>
      </c>
      <c r="B3115" t="s">
        <v>6024</v>
      </c>
      <c r="C3115">
        <v>0</v>
      </c>
      <c r="D3115" t="s">
        <v>16</v>
      </c>
      <c r="E3115">
        <v>0</v>
      </c>
      <c r="F3115">
        <v>0</v>
      </c>
      <c r="G3115">
        <v>0</v>
      </c>
      <c r="H3115" t="s">
        <v>16</v>
      </c>
      <c r="I3115" t="s">
        <v>10604</v>
      </c>
      <c r="J3115" t="s">
        <v>17</v>
      </c>
      <c r="K3115" t="s">
        <v>17</v>
      </c>
      <c r="L3115" t="s">
        <v>10605</v>
      </c>
      <c r="M3115" t="s">
        <v>18</v>
      </c>
      <c r="N3115">
        <v>0</v>
      </c>
    </row>
    <row r="3116" spans="1:14" x14ac:dyDescent="0.25">
      <c r="A3116" t="s">
        <v>56</v>
      </c>
      <c r="B3116" t="s">
        <v>1560</v>
      </c>
      <c r="C3116">
        <v>0</v>
      </c>
      <c r="D3116" t="s">
        <v>16</v>
      </c>
      <c r="E3116">
        <v>9103.57</v>
      </c>
      <c r="F3116">
        <v>9103.57</v>
      </c>
      <c r="G3116">
        <v>0</v>
      </c>
      <c r="H3116" t="s">
        <v>16</v>
      </c>
      <c r="I3116" t="s">
        <v>10606</v>
      </c>
      <c r="J3116" t="s">
        <v>10607</v>
      </c>
      <c r="K3116" t="s">
        <v>10608</v>
      </c>
      <c r="L3116" t="s">
        <v>10609</v>
      </c>
      <c r="M3116" t="s">
        <v>18</v>
      </c>
      <c r="N3116">
        <v>0</v>
      </c>
    </row>
    <row r="3117" spans="1:14" x14ac:dyDescent="0.25">
      <c r="A3117" t="s">
        <v>56</v>
      </c>
      <c r="B3117" t="s">
        <v>1563</v>
      </c>
      <c r="C3117">
        <v>0</v>
      </c>
      <c r="D3117" t="s">
        <v>16</v>
      </c>
      <c r="E3117">
        <v>0</v>
      </c>
      <c r="F3117">
        <v>0</v>
      </c>
      <c r="G3117">
        <v>0</v>
      </c>
      <c r="H3117" t="s">
        <v>16</v>
      </c>
      <c r="I3117" t="s">
        <v>10610</v>
      </c>
      <c r="J3117" t="s">
        <v>17</v>
      </c>
      <c r="K3117" t="s">
        <v>17</v>
      </c>
      <c r="L3117" t="s">
        <v>10611</v>
      </c>
      <c r="M3117" t="s">
        <v>18</v>
      </c>
      <c r="N3117">
        <v>0</v>
      </c>
    </row>
    <row r="3118" spans="1:14" x14ac:dyDescent="0.25">
      <c r="A3118" t="s">
        <v>56</v>
      </c>
      <c r="B3118" t="s">
        <v>1574</v>
      </c>
      <c r="C3118">
        <v>0</v>
      </c>
      <c r="D3118" t="s">
        <v>16</v>
      </c>
      <c r="E3118">
        <v>0</v>
      </c>
      <c r="F3118">
        <v>0</v>
      </c>
      <c r="G3118">
        <v>0</v>
      </c>
      <c r="H3118" t="s">
        <v>16</v>
      </c>
      <c r="I3118" t="s">
        <v>10612</v>
      </c>
      <c r="J3118" t="s">
        <v>17</v>
      </c>
      <c r="K3118" t="s">
        <v>17</v>
      </c>
      <c r="L3118" t="s">
        <v>10613</v>
      </c>
      <c r="M3118" t="s">
        <v>18</v>
      </c>
      <c r="N3118">
        <v>0</v>
      </c>
    </row>
    <row r="3119" spans="1:14" x14ac:dyDescent="0.25">
      <c r="A3119" t="s">
        <v>56</v>
      </c>
      <c r="B3119" t="s">
        <v>1577</v>
      </c>
      <c r="C3119">
        <v>0</v>
      </c>
      <c r="D3119" t="s">
        <v>16</v>
      </c>
      <c r="E3119">
        <v>0</v>
      </c>
      <c r="F3119">
        <v>0</v>
      </c>
      <c r="G3119">
        <v>0</v>
      </c>
      <c r="H3119" t="s">
        <v>16</v>
      </c>
      <c r="I3119" t="s">
        <v>10614</v>
      </c>
      <c r="J3119" t="s">
        <v>17</v>
      </c>
      <c r="K3119" t="s">
        <v>17</v>
      </c>
      <c r="L3119" t="s">
        <v>10615</v>
      </c>
      <c r="M3119" t="s">
        <v>18</v>
      </c>
      <c r="N3119">
        <v>0</v>
      </c>
    </row>
    <row r="3120" spans="1:14" x14ac:dyDescent="0.25">
      <c r="A3120" t="s">
        <v>56</v>
      </c>
      <c r="B3120" t="s">
        <v>1586</v>
      </c>
      <c r="C3120">
        <v>0</v>
      </c>
      <c r="D3120" t="s">
        <v>16</v>
      </c>
      <c r="E3120">
        <v>0</v>
      </c>
      <c r="F3120">
        <v>0</v>
      </c>
      <c r="G3120">
        <v>0</v>
      </c>
      <c r="H3120" t="s">
        <v>16</v>
      </c>
      <c r="I3120" t="s">
        <v>10616</v>
      </c>
      <c r="J3120" t="s">
        <v>17</v>
      </c>
      <c r="K3120" t="s">
        <v>17</v>
      </c>
      <c r="L3120" t="s">
        <v>10617</v>
      </c>
      <c r="M3120" t="s">
        <v>18</v>
      </c>
      <c r="N3120">
        <v>0</v>
      </c>
    </row>
    <row r="3121" spans="1:14" x14ac:dyDescent="0.25">
      <c r="A3121" t="s">
        <v>56</v>
      </c>
      <c r="B3121" t="s">
        <v>1590</v>
      </c>
      <c r="C3121">
        <v>0</v>
      </c>
      <c r="D3121" t="s">
        <v>16</v>
      </c>
      <c r="E3121">
        <v>0</v>
      </c>
      <c r="F3121">
        <v>0</v>
      </c>
      <c r="G3121">
        <v>0</v>
      </c>
      <c r="H3121" t="s">
        <v>16</v>
      </c>
      <c r="I3121" t="s">
        <v>10618</v>
      </c>
      <c r="J3121" t="s">
        <v>17</v>
      </c>
      <c r="K3121" t="s">
        <v>17</v>
      </c>
      <c r="L3121" t="s">
        <v>10619</v>
      </c>
      <c r="M3121" t="s">
        <v>18</v>
      </c>
      <c r="N3121">
        <v>0</v>
      </c>
    </row>
    <row r="3122" spans="1:14" x14ac:dyDescent="0.25">
      <c r="A3122" t="s">
        <v>56</v>
      </c>
      <c r="B3122" t="s">
        <v>1601</v>
      </c>
      <c r="C3122">
        <v>0</v>
      </c>
      <c r="D3122" t="s">
        <v>16</v>
      </c>
      <c r="E3122">
        <v>0</v>
      </c>
      <c r="F3122">
        <v>0</v>
      </c>
      <c r="G3122">
        <v>0</v>
      </c>
      <c r="H3122" t="s">
        <v>16</v>
      </c>
      <c r="I3122" t="s">
        <v>10620</v>
      </c>
      <c r="J3122" t="s">
        <v>17</v>
      </c>
      <c r="K3122" t="s">
        <v>17</v>
      </c>
      <c r="L3122" t="s">
        <v>10621</v>
      </c>
      <c r="M3122" t="s">
        <v>18</v>
      </c>
      <c r="N3122">
        <v>0</v>
      </c>
    </row>
    <row r="3123" spans="1:14" x14ac:dyDescent="0.25">
      <c r="A3123" t="s">
        <v>56</v>
      </c>
      <c r="B3123" t="s">
        <v>5986</v>
      </c>
      <c r="C3123">
        <v>0</v>
      </c>
      <c r="D3123" t="s">
        <v>16</v>
      </c>
      <c r="E3123">
        <v>0</v>
      </c>
      <c r="F3123">
        <v>0</v>
      </c>
      <c r="G3123">
        <v>0</v>
      </c>
      <c r="H3123" t="s">
        <v>16</v>
      </c>
      <c r="I3123" t="s">
        <v>10622</v>
      </c>
      <c r="J3123" t="s">
        <v>17</v>
      </c>
      <c r="K3123" t="s">
        <v>17</v>
      </c>
      <c r="L3123" t="s">
        <v>10623</v>
      </c>
      <c r="M3123" t="s">
        <v>18</v>
      </c>
      <c r="N3123">
        <v>0</v>
      </c>
    </row>
    <row r="3124" spans="1:14" x14ac:dyDescent="0.25">
      <c r="A3124" t="s">
        <v>56</v>
      </c>
      <c r="B3124" t="s">
        <v>5773</v>
      </c>
      <c r="C3124">
        <v>0</v>
      </c>
      <c r="D3124" t="s">
        <v>16</v>
      </c>
      <c r="E3124">
        <v>0</v>
      </c>
      <c r="F3124">
        <v>0</v>
      </c>
      <c r="G3124">
        <v>0</v>
      </c>
      <c r="H3124" t="s">
        <v>16</v>
      </c>
      <c r="I3124" t="s">
        <v>10624</v>
      </c>
      <c r="J3124" t="s">
        <v>17</v>
      </c>
      <c r="K3124" t="s">
        <v>17</v>
      </c>
      <c r="L3124" t="s">
        <v>10625</v>
      </c>
      <c r="M3124" t="s">
        <v>18</v>
      </c>
      <c r="N3124">
        <v>0</v>
      </c>
    </row>
    <row r="3125" spans="1:14" x14ac:dyDescent="0.25">
      <c r="A3125" t="s">
        <v>56</v>
      </c>
      <c r="B3125" t="s">
        <v>1611</v>
      </c>
      <c r="C3125">
        <v>0</v>
      </c>
      <c r="D3125" t="s">
        <v>16</v>
      </c>
      <c r="E3125">
        <v>0</v>
      </c>
      <c r="F3125">
        <v>0</v>
      </c>
      <c r="G3125">
        <v>0</v>
      </c>
      <c r="H3125" t="s">
        <v>16</v>
      </c>
      <c r="I3125" t="s">
        <v>10626</v>
      </c>
      <c r="J3125" t="s">
        <v>17</v>
      </c>
      <c r="K3125" t="s">
        <v>17</v>
      </c>
      <c r="L3125" t="s">
        <v>10627</v>
      </c>
      <c r="M3125" t="s">
        <v>18</v>
      </c>
      <c r="N3125">
        <v>0</v>
      </c>
    </row>
    <row r="3126" spans="1:14" x14ac:dyDescent="0.25">
      <c r="A3126" t="s">
        <v>56</v>
      </c>
      <c r="B3126" t="s">
        <v>1614</v>
      </c>
      <c r="C3126">
        <v>0</v>
      </c>
      <c r="D3126" t="s">
        <v>16</v>
      </c>
      <c r="E3126">
        <v>0</v>
      </c>
      <c r="F3126">
        <v>0</v>
      </c>
      <c r="G3126">
        <v>0</v>
      </c>
      <c r="H3126" t="s">
        <v>16</v>
      </c>
      <c r="I3126" t="s">
        <v>10628</v>
      </c>
      <c r="J3126" t="s">
        <v>17</v>
      </c>
      <c r="K3126" t="s">
        <v>17</v>
      </c>
      <c r="L3126" t="s">
        <v>10629</v>
      </c>
      <c r="M3126" t="s">
        <v>18</v>
      </c>
      <c r="N3126">
        <v>0</v>
      </c>
    </row>
    <row r="3127" spans="1:14" x14ac:dyDescent="0.25">
      <c r="A3127" t="s">
        <v>56</v>
      </c>
      <c r="B3127" t="s">
        <v>1617</v>
      </c>
      <c r="C3127">
        <v>0</v>
      </c>
      <c r="D3127" t="s">
        <v>16</v>
      </c>
      <c r="E3127">
        <v>0</v>
      </c>
      <c r="F3127">
        <v>0</v>
      </c>
      <c r="G3127">
        <v>0</v>
      </c>
      <c r="H3127" t="s">
        <v>16</v>
      </c>
      <c r="I3127" t="s">
        <v>10630</v>
      </c>
      <c r="J3127" t="s">
        <v>17</v>
      </c>
      <c r="K3127" t="s">
        <v>17</v>
      </c>
      <c r="L3127" t="s">
        <v>10631</v>
      </c>
      <c r="M3127" t="s">
        <v>18</v>
      </c>
      <c r="N3127">
        <v>0</v>
      </c>
    </row>
    <row r="3128" spans="1:14" x14ac:dyDescent="0.25">
      <c r="A3128" t="s">
        <v>56</v>
      </c>
      <c r="B3128" t="s">
        <v>1623</v>
      </c>
      <c r="C3128">
        <v>0</v>
      </c>
      <c r="D3128" t="s">
        <v>16</v>
      </c>
      <c r="E3128">
        <v>0</v>
      </c>
      <c r="F3128">
        <v>0</v>
      </c>
      <c r="G3128">
        <v>0</v>
      </c>
      <c r="H3128" t="s">
        <v>16</v>
      </c>
      <c r="I3128" t="s">
        <v>10632</v>
      </c>
      <c r="J3128" t="s">
        <v>17</v>
      </c>
      <c r="K3128" t="s">
        <v>17</v>
      </c>
      <c r="L3128" t="s">
        <v>10633</v>
      </c>
      <c r="M3128" t="s">
        <v>18</v>
      </c>
      <c r="N3128">
        <v>0</v>
      </c>
    </row>
    <row r="3129" spans="1:14" x14ac:dyDescent="0.25">
      <c r="A3129" t="s">
        <v>56</v>
      </c>
      <c r="B3129" t="s">
        <v>1626</v>
      </c>
      <c r="C3129">
        <v>0</v>
      </c>
      <c r="D3129" t="s">
        <v>16</v>
      </c>
      <c r="E3129">
        <v>26946.639999999999</v>
      </c>
      <c r="F3129">
        <v>26946.639999999999</v>
      </c>
      <c r="G3129">
        <v>0</v>
      </c>
      <c r="H3129" t="s">
        <v>16</v>
      </c>
      <c r="I3129" t="s">
        <v>10634</v>
      </c>
      <c r="J3129" t="s">
        <v>10635</v>
      </c>
      <c r="K3129" t="s">
        <v>10636</v>
      </c>
      <c r="L3129" t="s">
        <v>10637</v>
      </c>
      <c r="M3129" t="s">
        <v>18</v>
      </c>
      <c r="N3129">
        <v>0</v>
      </c>
    </row>
    <row r="3130" spans="1:14" x14ac:dyDescent="0.25">
      <c r="A3130" t="s">
        <v>56</v>
      </c>
      <c r="B3130" t="s">
        <v>1629</v>
      </c>
      <c r="C3130">
        <v>0</v>
      </c>
      <c r="D3130" t="s">
        <v>16</v>
      </c>
      <c r="E3130">
        <v>4966.76</v>
      </c>
      <c r="F3130">
        <v>4966.76</v>
      </c>
      <c r="G3130">
        <v>0</v>
      </c>
      <c r="H3130" t="s">
        <v>16</v>
      </c>
      <c r="I3130" t="s">
        <v>10638</v>
      </c>
      <c r="J3130" t="s">
        <v>10639</v>
      </c>
      <c r="K3130" t="s">
        <v>10640</v>
      </c>
      <c r="L3130" t="s">
        <v>10641</v>
      </c>
      <c r="M3130" t="s">
        <v>18</v>
      </c>
      <c r="N3130">
        <v>0</v>
      </c>
    </row>
    <row r="3131" spans="1:14" x14ac:dyDescent="0.25">
      <c r="A3131" t="s">
        <v>56</v>
      </c>
      <c r="B3131" t="s">
        <v>1632</v>
      </c>
      <c r="C3131">
        <v>0</v>
      </c>
      <c r="D3131" t="s">
        <v>16</v>
      </c>
      <c r="E3131">
        <v>1003.18</v>
      </c>
      <c r="F3131">
        <v>1003.18</v>
      </c>
      <c r="G3131">
        <v>0</v>
      </c>
      <c r="H3131" t="s">
        <v>16</v>
      </c>
      <c r="I3131" t="s">
        <v>10642</v>
      </c>
      <c r="J3131" t="s">
        <v>10643</v>
      </c>
      <c r="K3131" t="s">
        <v>10644</v>
      </c>
      <c r="L3131" t="s">
        <v>7856</v>
      </c>
      <c r="M3131" t="s">
        <v>18</v>
      </c>
      <c r="N3131">
        <v>0</v>
      </c>
    </row>
    <row r="3132" spans="1:14" x14ac:dyDescent="0.25">
      <c r="A3132" t="s">
        <v>56</v>
      </c>
      <c r="B3132" t="s">
        <v>1638</v>
      </c>
      <c r="C3132">
        <v>0</v>
      </c>
      <c r="D3132" t="s">
        <v>16</v>
      </c>
      <c r="E3132">
        <v>2080.58</v>
      </c>
      <c r="F3132">
        <v>2080.58</v>
      </c>
      <c r="G3132">
        <v>0</v>
      </c>
      <c r="H3132" t="s">
        <v>16</v>
      </c>
      <c r="I3132" t="s">
        <v>7857</v>
      </c>
      <c r="J3132" t="s">
        <v>10645</v>
      </c>
      <c r="K3132" t="s">
        <v>7858</v>
      </c>
      <c r="L3132" t="s">
        <v>7859</v>
      </c>
      <c r="M3132" t="s">
        <v>18</v>
      </c>
      <c r="N3132">
        <v>0</v>
      </c>
    </row>
    <row r="3133" spans="1:14" x14ac:dyDescent="0.25">
      <c r="A3133" t="s">
        <v>56</v>
      </c>
      <c r="B3133" t="s">
        <v>1641</v>
      </c>
      <c r="C3133">
        <v>0</v>
      </c>
      <c r="D3133" t="s">
        <v>16</v>
      </c>
      <c r="E3133">
        <v>1452.32</v>
      </c>
      <c r="F3133">
        <v>1452.32</v>
      </c>
      <c r="G3133">
        <v>0</v>
      </c>
      <c r="H3133" t="s">
        <v>16</v>
      </c>
      <c r="I3133" t="s">
        <v>10646</v>
      </c>
      <c r="J3133" t="s">
        <v>7861</v>
      </c>
      <c r="K3133" t="s">
        <v>7860</v>
      </c>
      <c r="L3133" t="s">
        <v>10647</v>
      </c>
      <c r="M3133" t="s">
        <v>18</v>
      </c>
      <c r="N3133">
        <v>0</v>
      </c>
    </row>
    <row r="3134" spans="1:14" x14ac:dyDescent="0.25">
      <c r="A3134" t="s">
        <v>56</v>
      </c>
      <c r="B3134" t="s">
        <v>1644</v>
      </c>
      <c r="C3134">
        <v>0</v>
      </c>
      <c r="D3134" t="s">
        <v>16</v>
      </c>
      <c r="E3134">
        <v>51175.92</v>
      </c>
      <c r="F3134">
        <v>51175.92</v>
      </c>
      <c r="G3134">
        <v>0</v>
      </c>
      <c r="H3134" t="s">
        <v>16</v>
      </c>
      <c r="I3134" t="s">
        <v>10648</v>
      </c>
      <c r="J3134" t="s">
        <v>10649</v>
      </c>
      <c r="K3134" t="s">
        <v>7862</v>
      </c>
      <c r="L3134" t="s">
        <v>10650</v>
      </c>
      <c r="M3134" t="s">
        <v>18</v>
      </c>
      <c r="N3134">
        <v>0</v>
      </c>
    </row>
    <row r="3135" spans="1:14" x14ac:dyDescent="0.25">
      <c r="A3135" t="s">
        <v>56</v>
      </c>
      <c r="B3135" t="s">
        <v>304</v>
      </c>
      <c r="C3135">
        <v>0</v>
      </c>
      <c r="D3135" t="s">
        <v>16</v>
      </c>
      <c r="E3135">
        <v>128831.1</v>
      </c>
      <c r="F3135">
        <v>128831.1</v>
      </c>
      <c r="G3135">
        <v>0</v>
      </c>
      <c r="H3135" t="s">
        <v>16</v>
      </c>
      <c r="I3135" t="s">
        <v>10651</v>
      </c>
      <c r="J3135" t="s">
        <v>10652</v>
      </c>
      <c r="K3135" t="s">
        <v>10653</v>
      </c>
      <c r="L3135" t="s">
        <v>10654</v>
      </c>
      <c r="M3135" t="s">
        <v>18</v>
      </c>
      <c r="N3135">
        <v>0</v>
      </c>
    </row>
    <row r="3136" spans="1:14" x14ac:dyDescent="0.25">
      <c r="A3136" t="s">
        <v>56</v>
      </c>
      <c r="B3136" t="s">
        <v>1656</v>
      </c>
      <c r="C3136">
        <v>0</v>
      </c>
      <c r="D3136" t="s">
        <v>16</v>
      </c>
      <c r="E3136">
        <v>0</v>
      </c>
      <c r="F3136">
        <v>0</v>
      </c>
      <c r="G3136">
        <v>0</v>
      </c>
      <c r="H3136" t="s">
        <v>16</v>
      </c>
      <c r="I3136" t="s">
        <v>10655</v>
      </c>
      <c r="J3136" t="s">
        <v>17</v>
      </c>
      <c r="K3136" t="s">
        <v>17</v>
      </c>
      <c r="L3136" t="s">
        <v>10656</v>
      </c>
      <c r="M3136" t="s">
        <v>18</v>
      </c>
      <c r="N3136">
        <v>0</v>
      </c>
    </row>
    <row r="3137" spans="1:14" x14ac:dyDescent="0.25">
      <c r="A3137" t="s">
        <v>56</v>
      </c>
      <c r="B3137" t="s">
        <v>274</v>
      </c>
      <c r="C3137">
        <v>0</v>
      </c>
      <c r="D3137" t="s">
        <v>16</v>
      </c>
      <c r="E3137">
        <v>0</v>
      </c>
      <c r="F3137">
        <v>0</v>
      </c>
      <c r="G3137">
        <v>0</v>
      </c>
      <c r="H3137" t="s">
        <v>16</v>
      </c>
      <c r="I3137" t="s">
        <v>10657</v>
      </c>
      <c r="J3137" t="s">
        <v>17</v>
      </c>
      <c r="K3137" t="s">
        <v>17</v>
      </c>
      <c r="L3137" t="s">
        <v>10658</v>
      </c>
      <c r="M3137" t="s">
        <v>18</v>
      </c>
      <c r="N3137">
        <v>0</v>
      </c>
    </row>
    <row r="3138" spans="1:14" x14ac:dyDescent="0.25">
      <c r="A3138" t="s">
        <v>56</v>
      </c>
      <c r="B3138" t="s">
        <v>45</v>
      </c>
      <c r="C3138">
        <v>0</v>
      </c>
      <c r="D3138" t="s">
        <v>16</v>
      </c>
      <c r="E3138">
        <v>0</v>
      </c>
      <c r="F3138">
        <v>0</v>
      </c>
      <c r="G3138">
        <v>0</v>
      </c>
      <c r="H3138" t="s">
        <v>16</v>
      </c>
      <c r="I3138" t="s">
        <v>10659</v>
      </c>
      <c r="J3138" t="s">
        <v>17</v>
      </c>
      <c r="K3138" t="s">
        <v>17</v>
      </c>
      <c r="L3138" t="s">
        <v>10660</v>
      </c>
      <c r="M3138" t="s">
        <v>18</v>
      </c>
      <c r="N3138">
        <v>0</v>
      </c>
    </row>
    <row r="3139" spans="1:14" x14ac:dyDescent="0.25">
      <c r="A3139" t="s">
        <v>56</v>
      </c>
      <c r="B3139" t="s">
        <v>5987</v>
      </c>
      <c r="C3139">
        <v>0</v>
      </c>
      <c r="D3139" t="s">
        <v>16</v>
      </c>
      <c r="E3139">
        <v>65608.160000000003</v>
      </c>
      <c r="F3139">
        <v>65608.160000000003</v>
      </c>
      <c r="G3139">
        <v>0</v>
      </c>
      <c r="H3139" t="s">
        <v>16</v>
      </c>
      <c r="I3139" t="s">
        <v>10661</v>
      </c>
      <c r="J3139" t="s">
        <v>10662</v>
      </c>
      <c r="K3139" t="s">
        <v>10663</v>
      </c>
      <c r="L3139" t="s">
        <v>10664</v>
      </c>
      <c r="M3139" t="s">
        <v>18</v>
      </c>
      <c r="N3139">
        <v>0</v>
      </c>
    </row>
    <row r="3140" spans="1:14" x14ac:dyDescent="0.25">
      <c r="A3140" t="s">
        <v>56</v>
      </c>
      <c r="B3140" t="s">
        <v>5988</v>
      </c>
      <c r="C3140">
        <v>0</v>
      </c>
      <c r="D3140" t="s">
        <v>16</v>
      </c>
      <c r="E3140">
        <v>25656.09</v>
      </c>
      <c r="F3140">
        <v>25656.09</v>
      </c>
      <c r="G3140">
        <v>0</v>
      </c>
      <c r="H3140" t="s">
        <v>16</v>
      </c>
      <c r="I3140" t="s">
        <v>10665</v>
      </c>
      <c r="J3140" t="s">
        <v>10666</v>
      </c>
      <c r="K3140" t="s">
        <v>10667</v>
      </c>
      <c r="L3140" t="s">
        <v>10668</v>
      </c>
      <c r="M3140" t="s">
        <v>18</v>
      </c>
      <c r="N3140">
        <v>0</v>
      </c>
    </row>
    <row r="3141" spans="1:14" x14ac:dyDescent="0.25">
      <c r="A3141" t="s">
        <v>56</v>
      </c>
      <c r="B3141" t="s">
        <v>5989</v>
      </c>
      <c r="C3141">
        <v>0</v>
      </c>
      <c r="D3141" t="s">
        <v>16</v>
      </c>
      <c r="E3141">
        <v>19722.63</v>
      </c>
      <c r="F3141">
        <v>19722.63</v>
      </c>
      <c r="G3141">
        <v>0</v>
      </c>
      <c r="H3141" t="s">
        <v>16</v>
      </c>
      <c r="I3141" t="s">
        <v>10669</v>
      </c>
      <c r="J3141" t="s">
        <v>10670</v>
      </c>
      <c r="K3141" t="s">
        <v>10671</v>
      </c>
      <c r="L3141" t="s">
        <v>10672</v>
      </c>
      <c r="M3141" t="s">
        <v>18</v>
      </c>
      <c r="N3141">
        <v>0</v>
      </c>
    </row>
    <row r="3142" spans="1:14" x14ac:dyDescent="0.25">
      <c r="A3142" t="s">
        <v>56</v>
      </c>
      <c r="B3142" t="s">
        <v>6025</v>
      </c>
      <c r="C3142">
        <v>0</v>
      </c>
      <c r="D3142" t="s">
        <v>16</v>
      </c>
      <c r="E3142">
        <v>3067.98</v>
      </c>
      <c r="F3142">
        <v>3067.98</v>
      </c>
      <c r="G3142">
        <v>0</v>
      </c>
      <c r="H3142" t="s">
        <v>16</v>
      </c>
      <c r="I3142" t="s">
        <v>10673</v>
      </c>
      <c r="J3142" t="s">
        <v>6787</v>
      </c>
      <c r="K3142" t="s">
        <v>5706</v>
      </c>
      <c r="L3142" t="s">
        <v>10674</v>
      </c>
      <c r="M3142" t="s">
        <v>18</v>
      </c>
      <c r="N3142">
        <v>0</v>
      </c>
    </row>
    <row r="3143" spans="1:14" x14ac:dyDescent="0.25">
      <c r="A3143" t="s">
        <v>56</v>
      </c>
      <c r="B3143" t="s">
        <v>1669</v>
      </c>
      <c r="C3143">
        <v>0</v>
      </c>
      <c r="D3143" t="s">
        <v>16</v>
      </c>
      <c r="E3143">
        <v>1683.86</v>
      </c>
      <c r="F3143">
        <v>1683.86</v>
      </c>
      <c r="G3143">
        <v>0</v>
      </c>
      <c r="H3143" t="s">
        <v>16</v>
      </c>
      <c r="I3143" t="s">
        <v>10675</v>
      </c>
      <c r="J3143" t="s">
        <v>10676</v>
      </c>
      <c r="K3143" t="s">
        <v>10677</v>
      </c>
      <c r="L3143" t="s">
        <v>10678</v>
      </c>
      <c r="M3143" t="s">
        <v>18</v>
      </c>
      <c r="N3143">
        <v>0</v>
      </c>
    </row>
    <row r="3144" spans="1:14" x14ac:dyDescent="0.25">
      <c r="A3144" t="s">
        <v>56</v>
      </c>
      <c r="B3144" t="s">
        <v>2886</v>
      </c>
      <c r="C3144">
        <v>0</v>
      </c>
      <c r="D3144" t="s">
        <v>16</v>
      </c>
      <c r="E3144">
        <v>28443.22</v>
      </c>
      <c r="F3144">
        <v>28443.22</v>
      </c>
      <c r="G3144">
        <v>0</v>
      </c>
      <c r="H3144" t="s">
        <v>16</v>
      </c>
      <c r="I3144" t="s">
        <v>10679</v>
      </c>
      <c r="J3144" t="s">
        <v>10680</v>
      </c>
      <c r="K3144" t="s">
        <v>10681</v>
      </c>
      <c r="L3144" t="s">
        <v>10682</v>
      </c>
      <c r="M3144" t="s">
        <v>18</v>
      </c>
      <c r="N3144">
        <v>0</v>
      </c>
    </row>
    <row r="3145" spans="1:14" x14ac:dyDescent="0.25">
      <c r="A3145" t="s">
        <v>56</v>
      </c>
      <c r="B3145" t="s">
        <v>1672</v>
      </c>
      <c r="C3145">
        <v>0</v>
      </c>
      <c r="D3145" t="s">
        <v>16</v>
      </c>
      <c r="E3145">
        <v>13755.96</v>
      </c>
      <c r="F3145">
        <v>13755.96</v>
      </c>
      <c r="G3145">
        <v>0</v>
      </c>
      <c r="H3145" t="s">
        <v>16</v>
      </c>
      <c r="I3145" t="s">
        <v>10683</v>
      </c>
      <c r="J3145" t="s">
        <v>10684</v>
      </c>
      <c r="K3145" t="s">
        <v>10685</v>
      </c>
      <c r="L3145" t="s">
        <v>10686</v>
      </c>
      <c r="M3145" t="s">
        <v>18</v>
      </c>
      <c r="N3145">
        <v>0</v>
      </c>
    </row>
    <row r="3146" spans="1:14" x14ac:dyDescent="0.25">
      <c r="A3146" t="s">
        <v>56</v>
      </c>
      <c r="B3146" t="s">
        <v>1675</v>
      </c>
      <c r="C3146">
        <v>0</v>
      </c>
      <c r="D3146" t="s">
        <v>16</v>
      </c>
      <c r="E3146">
        <v>4988.6400000000003</v>
      </c>
      <c r="F3146">
        <v>4988.6400000000003</v>
      </c>
      <c r="G3146">
        <v>0</v>
      </c>
      <c r="H3146" t="s">
        <v>16</v>
      </c>
      <c r="I3146" t="s">
        <v>10687</v>
      </c>
      <c r="J3146" t="s">
        <v>10688</v>
      </c>
      <c r="K3146" t="s">
        <v>10689</v>
      </c>
      <c r="L3146" t="s">
        <v>10690</v>
      </c>
      <c r="M3146" t="s">
        <v>18</v>
      </c>
      <c r="N3146">
        <v>0</v>
      </c>
    </row>
    <row r="3147" spans="1:14" x14ac:dyDescent="0.25">
      <c r="A3147" t="s">
        <v>56</v>
      </c>
      <c r="B3147" t="s">
        <v>1680</v>
      </c>
      <c r="C3147">
        <v>0</v>
      </c>
      <c r="D3147" t="s">
        <v>16</v>
      </c>
      <c r="E3147">
        <v>1367.05</v>
      </c>
      <c r="F3147">
        <v>1367.05</v>
      </c>
      <c r="G3147">
        <v>0</v>
      </c>
      <c r="H3147" t="s">
        <v>16</v>
      </c>
      <c r="I3147" t="s">
        <v>10691</v>
      </c>
      <c r="J3147" t="s">
        <v>10692</v>
      </c>
      <c r="K3147" t="s">
        <v>10693</v>
      </c>
      <c r="L3147" t="s">
        <v>10694</v>
      </c>
      <c r="M3147" t="s">
        <v>18</v>
      </c>
      <c r="N3147">
        <v>0</v>
      </c>
    </row>
    <row r="3148" spans="1:14" x14ac:dyDescent="0.25">
      <c r="A3148" t="s">
        <v>56</v>
      </c>
      <c r="B3148" t="s">
        <v>1684</v>
      </c>
      <c r="C3148">
        <v>24892.880000000001</v>
      </c>
      <c r="D3148" t="s">
        <v>24</v>
      </c>
      <c r="E3148">
        <v>7091.2</v>
      </c>
      <c r="F3148">
        <v>0</v>
      </c>
      <c r="G3148">
        <v>17801.68</v>
      </c>
      <c r="H3148" t="s">
        <v>24</v>
      </c>
      <c r="I3148" t="s">
        <v>10695</v>
      </c>
      <c r="J3148" t="s">
        <v>7849</v>
      </c>
      <c r="K3148" t="s">
        <v>17</v>
      </c>
      <c r="L3148" t="s">
        <v>10696</v>
      </c>
      <c r="M3148" t="s">
        <v>18</v>
      </c>
      <c r="N3148">
        <v>0</v>
      </c>
    </row>
    <row r="3149" spans="1:14" x14ac:dyDescent="0.25">
      <c r="A3149" t="s">
        <v>56</v>
      </c>
      <c r="B3149" t="s">
        <v>5057</v>
      </c>
      <c r="C3149">
        <v>6000</v>
      </c>
      <c r="D3149" t="s">
        <v>24</v>
      </c>
      <c r="E3149">
        <v>1500</v>
      </c>
      <c r="F3149">
        <v>0</v>
      </c>
      <c r="G3149">
        <v>4500</v>
      </c>
      <c r="H3149" t="s">
        <v>24</v>
      </c>
      <c r="I3149" t="s">
        <v>10697</v>
      </c>
      <c r="J3149" t="s">
        <v>10698</v>
      </c>
      <c r="K3149" t="s">
        <v>17</v>
      </c>
      <c r="L3149" t="s">
        <v>10699</v>
      </c>
      <c r="M3149" t="s">
        <v>18</v>
      </c>
      <c r="N3149">
        <v>0</v>
      </c>
    </row>
    <row r="3150" spans="1:14" x14ac:dyDescent="0.25">
      <c r="A3150" t="s">
        <v>56</v>
      </c>
      <c r="B3150" t="s">
        <v>161</v>
      </c>
      <c r="C3150">
        <v>0</v>
      </c>
      <c r="D3150" t="s">
        <v>16</v>
      </c>
      <c r="E3150">
        <v>0</v>
      </c>
      <c r="F3150">
        <v>0</v>
      </c>
      <c r="G3150">
        <v>0</v>
      </c>
      <c r="H3150" t="s">
        <v>16</v>
      </c>
      <c r="I3150" t="s">
        <v>10700</v>
      </c>
      <c r="J3150" t="s">
        <v>17</v>
      </c>
      <c r="K3150" t="s">
        <v>17</v>
      </c>
      <c r="L3150" t="s">
        <v>10701</v>
      </c>
      <c r="M3150" t="s">
        <v>18</v>
      </c>
      <c r="N3150">
        <v>0</v>
      </c>
    </row>
    <row r="3151" spans="1:14" x14ac:dyDescent="0.25">
      <c r="A3151" t="s">
        <v>56</v>
      </c>
      <c r="B3151" t="s">
        <v>5056</v>
      </c>
      <c r="C3151">
        <v>15692</v>
      </c>
      <c r="D3151" t="s">
        <v>24</v>
      </c>
      <c r="E3151">
        <v>3423</v>
      </c>
      <c r="F3151">
        <v>0</v>
      </c>
      <c r="G3151">
        <v>12269</v>
      </c>
      <c r="H3151" t="s">
        <v>24</v>
      </c>
      <c r="I3151" t="s">
        <v>10702</v>
      </c>
      <c r="J3151" t="s">
        <v>7863</v>
      </c>
      <c r="K3151" t="s">
        <v>17</v>
      </c>
      <c r="L3151" t="s">
        <v>10703</v>
      </c>
      <c r="M3151" t="s">
        <v>18</v>
      </c>
      <c r="N3151">
        <v>0</v>
      </c>
    </row>
    <row r="3152" spans="1:14" x14ac:dyDescent="0.25">
      <c r="A3152" t="s">
        <v>56</v>
      </c>
      <c r="B3152" t="s">
        <v>222</v>
      </c>
      <c r="C3152">
        <v>26400</v>
      </c>
      <c r="D3152" t="s">
        <v>24</v>
      </c>
      <c r="E3152">
        <v>1200</v>
      </c>
      <c r="F3152">
        <v>0</v>
      </c>
      <c r="G3152">
        <v>25200</v>
      </c>
      <c r="H3152" t="s">
        <v>24</v>
      </c>
      <c r="I3152" t="s">
        <v>10704</v>
      </c>
      <c r="J3152" t="s">
        <v>7864</v>
      </c>
      <c r="K3152" t="s">
        <v>17</v>
      </c>
      <c r="L3152" t="s">
        <v>10705</v>
      </c>
      <c r="M3152" t="s">
        <v>18</v>
      </c>
      <c r="N3152">
        <v>0</v>
      </c>
    </row>
    <row r="3153" spans="1:14" x14ac:dyDescent="0.25">
      <c r="A3153" t="s">
        <v>56</v>
      </c>
      <c r="B3153" t="s">
        <v>23</v>
      </c>
      <c r="C3153">
        <v>9500</v>
      </c>
      <c r="D3153" t="s">
        <v>24</v>
      </c>
      <c r="E3153">
        <v>0</v>
      </c>
      <c r="F3153">
        <v>0</v>
      </c>
      <c r="G3153">
        <v>9500</v>
      </c>
      <c r="H3153" t="s">
        <v>24</v>
      </c>
      <c r="I3153" t="s">
        <v>10706</v>
      </c>
      <c r="J3153" t="s">
        <v>17</v>
      </c>
      <c r="K3153" t="s">
        <v>17</v>
      </c>
      <c r="L3153" t="s">
        <v>10707</v>
      </c>
      <c r="M3153" t="s">
        <v>18</v>
      </c>
      <c r="N3153">
        <v>0</v>
      </c>
    </row>
    <row r="3154" spans="1:14" x14ac:dyDescent="0.25">
      <c r="A3154" t="s">
        <v>56</v>
      </c>
      <c r="B3154" t="s">
        <v>1687</v>
      </c>
      <c r="C3154">
        <v>98000</v>
      </c>
      <c r="D3154" t="s">
        <v>24</v>
      </c>
      <c r="E3154">
        <v>0</v>
      </c>
      <c r="F3154">
        <v>3024</v>
      </c>
      <c r="G3154">
        <v>101024</v>
      </c>
      <c r="H3154" t="s">
        <v>24</v>
      </c>
      <c r="I3154" t="s">
        <v>10708</v>
      </c>
      <c r="J3154" t="s">
        <v>17</v>
      </c>
      <c r="K3154" t="s">
        <v>7865</v>
      </c>
      <c r="L3154" t="s">
        <v>10709</v>
      </c>
      <c r="M3154" t="s">
        <v>18</v>
      </c>
      <c r="N3154">
        <v>0</v>
      </c>
    </row>
    <row r="3155" spans="1:14" x14ac:dyDescent="0.25">
      <c r="A3155" t="s">
        <v>56</v>
      </c>
      <c r="B3155" t="s">
        <v>211</v>
      </c>
      <c r="C3155">
        <v>0</v>
      </c>
      <c r="D3155" t="s">
        <v>16</v>
      </c>
      <c r="E3155">
        <v>0</v>
      </c>
      <c r="F3155">
        <v>0</v>
      </c>
      <c r="G3155">
        <v>0</v>
      </c>
      <c r="H3155" t="s">
        <v>16</v>
      </c>
      <c r="I3155" t="s">
        <v>10710</v>
      </c>
      <c r="J3155" t="s">
        <v>17</v>
      </c>
      <c r="K3155" t="s">
        <v>17</v>
      </c>
      <c r="L3155" t="s">
        <v>10711</v>
      </c>
      <c r="M3155" t="s">
        <v>18</v>
      </c>
      <c r="N3155">
        <v>0</v>
      </c>
    </row>
    <row r="3156" spans="1:14" x14ac:dyDescent="0.25">
      <c r="A3156" t="s">
        <v>56</v>
      </c>
      <c r="B3156" t="s">
        <v>247</v>
      </c>
      <c r="C3156">
        <v>80909.08</v>
      </c>
      <c r="D3156" t="s">
        <v>24</v>
      </c>
      <c r="E3156">
        <v>16181.82</v>
      </c>
      <c r="F3156">
        <v>0</v>
      </c>
      <c r="G3156">
        <v>64727.26</v>
      </c>
      <c r="H3156" t="s">
        <v>24</v>
      </c>
      <c r="I3156" t="s">
        <v>7866</v>
      </c>
      <c r="J3156" t="s">
        <v>7868</v>
      </c>
      <c r="K3156" t="s">
        <v>17</v>
      </c>
      <c r="L3156" t="s">
        <v>7867</v>
      </c>
      <c r="M3156" t="s">
        <v>18</v>
      </c>
      <c r="N3156">
        <v>0</v>
      </c>
    </row>
    <row r="3157" spans="1:14" x14ac:dyDescent="0.25">
      <c r="A3157" t="s">
        <v>56</v>
      </c>
      <c r="B3157" t="s">
        <v>1689</v>
      </c>
      <c r="C3157">
        <v>7128.95</v>
      </c>
      <c r="D3157" t="s">
        <v>24</v>
      </c>
      <c r="E3157">
        <v>1425.79</v>
      </c>
      <c r="F3157">
        <v>0</v>
      </c>
      <c r="G3157">
        <v>5703.16</v>
      </c>
      <c r="H3157" t="s">
        <v>24</v>
      </c>
      <c r="I3157" t="s">
        <v>10712</v>
      </c>
      <c r="J3157" t="s">
        <v>10713</v>
      </c>
      <c r="K3157" t="s">
        <v>17</v>
      </c>
      <c r="L3157" t="s">
        <v>10714</v>
      </c>
      <c r="M3157" t="s">
        <v>18</v>
      </c>
      <c r="N3157">
        <v>0</v>
      </c>
    </row>
    <row r="3158" spans="1:14" x14ac:dyDescent="0.25">
      <c r="A3158" t="s">
        <v>56</v>
      </c>
      <c r="B3158" t="s">
        <v>48</v>
      </c>
      <c r="C3158">
        <v>5919.65</v>
      </c>
      <c r="D3158" t="s">
        <v>24</v>
      </c>
      <c r="E3158">
        <v>1166.8499999999999</v>
      </c>
      <c r="F3158">
        <v>0</v>
      </c>
      <c r="G3158">
        <v>4752.8</v>
      </c>
      <c r="H3158" t="s">
        <v>24</v>
      </c>
      <c r="I3158" t="s">
        <v>5707</v>
      </c>
      <c r="J3158" t="s">
        <v>7869</v>
      </c>
      <c r="K3158" t="s">
        <v>17</v>
      </c>
      <c r="L3158" t="s">
        <v>10715</v>
      </c>
      <c r="M3158" t="s">
        <v>18</v>
      </c>
      <c r="N3158">
        <v>0</v>
      </c>
    </row>
    <row r="3159" spans="1:14" x14ac:dyDescent="0.25">
      <c r="A3159" t="s">
        <v>56</v>
      </c>
      <c r="B3159" t="s">
        <v>1694</v>
      </c>
      <c r="C3159">
        <v>40966.92</v>
      </c>
      <c r="D3159" t="s">
        <v>24</v>
      </c>
      <c r="E3159">
        <v>8782.34</v>
      </c>
      <c r="F3159">
        <v>0</v>
      </c>
      <c r="G3159">
        <v>32184.58</v>
      </c>
      <c r="H3159" t="s">
        <v>24</v>
      </c>
      <c r="I3159" t="s">
        <v>10716</v>
      </c>
      <c r="J3159" t="s">
        <v>10717</v>
      </c>
      <c r="K3159" t="s">
        <v>17</v>
      </c>
      <c r="L3159" t="s">
        <v>10718</v>
      </c>
      <c r="M3159" t="s">
        <v>18</v>
      </c>
      <c r="N3159">
        <v>0</v>
      </c>
    </row>
    <row r="3160" spans="1:14" x14ac:dyDescent="0.25">
      <c r="A3160" t="s">
        <v>56</v>
      </c>
      <c r="B3160" t="s">
        <v>1697</v>
      </c>
      <c r="C3160">
        <v>0</v>
      </c>
      <c r="D3160" t="s">
        <v>16</v>
      </c>
      <c r="E3160">
        <v>9122.0400000000009</v>
      </c>
      <c r="F3160">
        <v>9122.0400000000009</v>
      </c>
      <c r="G3160">
        <v>0</v>
      </c>
      <c r="H3160" t="s">
        <v>16</v>
      </c>
      <c r="I3160" t="s">
        <v>10719</v>
      </c>
      <c r="J3160" t="s">
        <v>7871</v>
      </c>
      <c r="K3160" t="s">
        <v>7870</v>
      </c>
      <c r="L3160" t="s">
        <v>10720</v>
      </c>
      <c r="M3160" t="s">
        <v>18</v>
      </c>
      <c r="N3160">
        <v>0</v>
      </c>
    </row>
    <row r="3161" spans="1:14" x14ac:dyDescent="0.25">
      <c r="A3161" t="s">
        <v>56</v>
      </c>
      <c r="B3161" t="s">
        <v>1715</v>
      </c>
      <c r="C3161">
        <v>0</v>
      </c>
      <c r="D3161" t="s">
        <v>16</v>
      </c>
      <c r="E3161">
        <v>0</v>
      </c>
      <c r="F3161">
        <v>0</v>
      </c>
      <c r="G3161">
        <v>0</v>
      </c>
      <c r="H3161" t="s">
        <v>16</v>
      </c>
      <c r="I3161" t="s">
        <v>10721</v>
      </c>
      <c r="J3161" t="s">
        <v>17</v>
      </c>
      <c r="K3161" t="s">
        <v>17</v>
      </c>
      <c r="L3161" t="s">
        <v>10722</v>
      </c>
      <c r="M3161" t="s">
        <v>18</v>
      </c>
      <c r="N3161">
        <v>0</v>
      </c>
    </row>
    <row r="3162" spans="1:14" x14ac:dyDescent="0.25">
      <c r="A3162" t="s">
        <v>56</v>
      </c>
      <c r="B3162" t="s">
        <v>2734</v>
      </c>
      <c r="C3162">
        <v>0</v>
      </c>
      <c r="D3162" t="s">
        <v>16</v>
      </c>
      <c r="E3162">
        <v>0</v>
      </c>
      <c r="F3162">
        <v>0</v>
      </c>
      <c r="G3162">
        <v>0</v>
      </c>
      <c r="H3162" t="s">
        <v>16</v>
      </c>
      <c r="I3162" t="s">
        <v>10723</v>
      </c>
      <c r="J3162" t="s">
        <v>17</v>
      </c>
      <c r="K3162" t="s">
        <v>17</v>
      </c>
      <c r="L3162" t="s">
        <v>10724</v>
      </c>
      <c r="M3162" t="s">
        <v>18</v>
      </c>
      <c r="N3162">
        <v>0</v>
      </c>
    </row>
    <row r="3163" spans="1:14" x14ac:dyDescent="0.25">
      <c r="A3163" t="s">
        <v>56</v>
      </c>
      <c r="B3163" t="s">
        <v>2737</v>
      </c>
      <c r="C3163">
        <v>0</v>
      </c>
      <c r="D3163" t="s">
        <v>16</v>
      </c>
      <c r="E3163">
        <v>4472.76</v>
      </c>
      <c r="F3163">
        <v>4472.76</v>
      </c>
      <c r="G3163">
        <v>0</v>
      </c>
      <c r="H3163" t="s">
        <v>16</v>
      </c>
      <c r="I3163" t="s">
        <v>10725</v>
      </c>
      <c r="J3163" t="s">
        <v>7873</v>
      </c>
      <c r="K3163" t="s">
        <v>7872</v>
      </c>
      <c r="L3163" t="s">
        <v>10726</v>
      </c>
      <c r="M3163" t="s">
        <v>18</v>
      </c>
      <c r="N3163">
        <v>0</v>
      </c>
    </row>
    <row r="3164" spans="1:14" x14ac:dyDescent="0.25">
      <c r="A3164" t="s">
        <v>56</v>
      </c>
      <c r="B3164" t="s">
        <v>1727</v>
      </c>
      <c r="C3164">
        <v>0</v>
      </c>
      <c r="D3164" t="s">
        <v>16</v>
      </c>
      <c r="E3164">
        <v>1486.75</v>
      </c>
      <c r="F3164">
        <v>1486.75</v>
      </c>
      <c r="G3164">
        <v>0</v>
      </c>
      <c r="H3164" t="s">
        <v>16</v>
      </c>
      <c r="I3164" t="s">
        <v>10727</v>
      </c>
      <c r="J3164" t="s">
        <v>10728</v>
      </c>
      <c r="K3164" t="s">
        <v>7876</v>
      </c>
      <c r="L3164" t="s">
        <v>10729</v>
      </c>
      <c r="M3164" t="s">
        <v>18</v>
      </c>
      <c r="N3164">
        <v>0</v>
      </c>
    </row>
    <row r="3165" spans="1:14" x14ac:dyDescent="0.25">
      <c r="A3165" t="s">
        <v>56</v>
      </c>
      <c r="B3165" t="s">
        <v>1730</v>
      </c>
      <c r="C3165">
        <v>0</v>
      </c>
      <c r="D3165" t="s">
        <v>16</v>
      </c>
      <c r="E3165">
        <v>0</v>
      </c>
      <c r="F3165">
        <v>0</v>
      </c>
      <c r="G3165">
        <v>0</v>
      </c>
      <c r="H3165" t="s">
        <v>16</v>
      </c>
      <c r="I3165" t="s">
        <v>10730</v>
      </c>
      <c r="J3165" t="s">
        <v>17</v>
      </c>
      <c r="K3165" t="s">
        <v>17</v>
      </c>
      <c r="L3165" t="s">
        <v>10731</v>
      </c>
      <c r="M3165" t="s">
        <v>18</v>
      </c>
      <c r="N3165">
        <v>0</v>
      </c>
    </row>
    <row r="3166" spans="1:14" x14ac:dyDescent="0.25">
      <c r="A3166" t="s">
        <v>56</v>
      </c>
      <c r="B3166" t="s">
        <v>5765</v>
      </c>
      <c r="C3166">
        <v>0</v>
      </c>
      <c r="D3166" t="s">
        <v>16</v>
      </c>
      <c r="E3166">
        <v>0</v>
      </c>
      <c r="F3166">
        <v>0</v>
      </c>
      <c r="G3166">
        <v>0</v>
      </c>
      <c r="H3166" t="s">
        <v>16</v>
      </c>
      <c r="I3166" t="s">
        <v>10732</v>
      </c>
      <c r="J3166" t="s">
        <v>17</v>
      </c>
      <c r="K3166" t="s">
        <v>17</v>
      </c>
      <c r="L3166" t="s">
        <v>10733</v>
      </c>
      <c r="M3166" t="s">
        <v>18</v>
      </c>
      <c r="N3166">
        <v>0</v>
      </c>
    </row>
    <row r="3167" spans="1:14" x14ac:dyDescent="0.25">
      <c r="A3167" t="s">
        <v>56</v>
      </c>
      <c r="B3167" t="s">
        <v>5774</v>
      </c>
      <c r="C3167">
        <v>0</v>
      </c>
      <c r="D3167" t="s">
        <v>16</v>
      </c>
      <c r="E3167">
        <v>0</v>
      </c>
      <c r="F3167">
        <v>0</v>
      </c>
      <c r="G3167">
        <v>0</v>
      </c>
      <c r="H3167" t="s">
        <v>16</v>
      </c>
      <c r="I3167" t="s">
        <v>10734</v>
      </c>
      <c r="J3167" t="s">
        <v>17</v>
      </c>
      <c r="K3167" t="s">
        <v>17</v>
      </c>
      <c r="L3167" t="s">
        <v>10735</v>
      </c>
      <c r="M3167" t="s">
        <v>18</v>
      </c>
      <c r="N3167">
        <v>0</v>
      </c>
    </row>
    <row r="3168" spans="1:14" x14ac:dyDescent="0.25">
      <c r="A3168" t="s">
        <v>56</v>
      </c>
      <c r="B3168" t="s">
        <v>1743</v>
      </c>
      <c r="C3168">
        <v>0</v>
      </c>
      <c r="D3168" t="s">
        <v>16</v>
      </c>
      <c r="E3168">
        <v>0</v>
      </c>
      <c r="F3168">
        <v>0</v>
      </c>
      <c r="G3168">
        <v>0</v>
      </c>
      <c r="H3168" t="s">
        <v>16</v>
      </c>
      <c r="I3168" t="s">
        <v>10736</v>
      </c>
      <c r="J3168" t="s">
        <v>17</v>
      </c>
      <c r="K3168" t="s">
        <v>17</v>
      </c>
      <c r="L3168" t="s">
        <v>10737</v>
      </c>
      <c r="M3168" t="s">
        <v>18</v>
      </c>
      <c r="N3168">
        <v>0</v>
      </c>
    </row>
    <row r="3169" spans="1:14" x14ac:dyDescent="0.25">
      <c r="A3169" t="s">
        <v>56</v>
      </c>
      <c r="B3169" t="s">
        <v>1746</v>
      </c>
      <c r="C3169">
        <v>0</v>
      </c>
      <c r="D3169" t="s">
        <v>16</v>
      </c>
      <c r="E3169">
        <v>2024.43</v>
      </c>
      <c r="F3169">
        <v>2024.43</v>
      </c>
      <c r="G3169">
        <v>0</v>
      </c>
      <c r="H3169" t="s">
        <v>16</v>
      </c>
      <c r="I3169" t="s">
        <v>10738</v>
      </c>
      <c r="J3169" t="s">
        <v>10739</v>
      </c>
      <c r="K3169" t="s">
        <v>10740</v>
      </c>
      <c r="L3169" t="s">
        <v>10741</v>
      </c>
      <c r="M3169" t="s">
        <v>18</v>
      </c>
      <c r="N3169">
        <v>0</v>
      </c>
    </row>
    <row r="3170" spans="1:14" x14ac:dyDescent="0.25">
      <c r="A3170" t="s">
        <v>56</v>
      </c>
      <c r="B3170" t="s">
        <v>1755</v>
      </c>
      <c r="C3170">
        <v>0</v>
      </c>
      <c r="D3170" t="s">
        <v>16</v>
      </c>
      <c r="E3170">
        <v>5945.5</v>
      </c>
      <c r="F3170">
        <v>5945.5</v>
      </c>
      <c r="G3170">
        <v>0</v>
      </c>
      <c r="H3170" t="s">
        <v>16</v>
      </c>
      <c r="I3170" t="s">
        <v>10742</v>
      </c>
      <c r="J3170" t="s">
        <v>10743</v>
      </c>
      <c r="K3170" t="s">
        <v>7877</v>
      </c>
      <c r="L3170" t="s">
        <v>10744</v>
      </c>
      <c r="M3170" t="s">
        <v>18</v>
      </c>
      <c r="N3170">
        <v>0</v>
      </c>
    </row>
    <row r="3171" spans="1:14" x14ac:dyDescent="0.25">
      <c r="A3171" t="s">
        <v>56</v>
      </c>
      <c r="B3171" t="s">
        <v>1758</v>
      </c>
      <c r="C3171">
        <v>0</v>
      </c>
      <c r="D3171" t="s">
        <v>16</v>
      </c>
      <c r="E3171">
        <v>4190</v>
      </c>
      <c r="F3171">
        <v>4190</v>
      </c>
      <c r="G3171">
        <v>0</v>
      </c>
      <c r="H3171" t="s">
        <v>16</v>
      </c>
      <c r="I3171" t="s">
        <v>10745</v>
      </c>
      <c r="J3171" t="s">
        <v>10746</v>
      </c>
      <c r="K3171" t="s">
        <v>10747</v>
      </c>
      <c r="L3171" t="s">
        <v>10748</v>
      </c>
      <c r="M3171" t="s">
        <v>18</v>
      </c>
      <c r="N3171">
        <v>0</v>
      </c>
    </row>
    <row r="3172" spans="1:14" x14ac:dyDescent="0.25">
      <c r="A3172" t="s">
        <v>56</v>
      </c>
      <c r="B3172" t="s">
        <v>1761</v>
      </c>
      <c r="C3172">
        <v>0</v>
      </c>
      <c r="D3172" t="s">
        <v>16</v>
      </c>
      <c r="E3172">
        <v>2325</v>
      </c>
      <c r="F3172">
        <v>2325</v>
      </c>
      <c r="G3172">
        <v>0</v>
      </c>
      <c r="H3172" t="s">
        <v>16</v>
      </c>
      <c r="I3172" t="s">
        <v>10749</v>
      </c>
      <c r="J3172" t="s">
        <v>10750</v>
      </c>
      <c r="K3172" t="s">
        <v>10751</v>
      </c>
      <c r="L3172" t="s">
        <v>10752</v>
      </c>
      <c r="M3172" t="s">
        <v>18</v>
      </c>
      <c r="N3172">
        <v>0</v>
      </c>
    </row>
    <row r="3173" spans="1:14" x14ac:dyDescent="0.25">
      <c r="A3173" t="s">
        <v>56</v>
      </c>
      <c r="B3173" t="s">
        <v>100</v>
      </c>
      <c r="C3173">
        <v>0</v>
      </c>
      <c r="D3173" t="s">
        <v>16</v>
      </c>
      <c r="E3173">
        <v>1085</v>
      </c>
      <c r="F3173">
        <v>1085</v>
      </c>
      <c r="G3173">
        <v>0</v>
      </c>
      <c r="H3173" t="s">
        <v>16</v>
      </c>
      <c r="I3173" t="s">
        <v>10753</v>
      </c>
      <c r="J3173" t="s">
        <v>5708</v>
      </c>
      <c r="K3173" t="s">
        <v>7878</v>
      </c>
      <c r="L3173" t="s">
        <v>10754</v>
      </c>
      <c r="M3173" t="s">
        <v>18</v>
      </c>
      <c r="N3173">
        <v>0</v>
      </c>
    </row>
    <row r="3174" spans="1:14" x14ac:dyDescent="0.25">
      <c r="A3174" t="s">
        <v>56</v>
      </c>
      <c r="B3174" t="s">
        <v>1775</v>
      </c>
      <c r="C3174">
        <v>0</v>
      </c>
      <c r="D3174" t="s">
        <v>16</v>
      </c>
      <c r="E3174">
        <v>0</v>
      </c>
      <c r="F3174">
        <v>0</v>
      </c>
      <c r="G3174">
        <v>0</v>
      </c>
      <c r="H3174" t="s">
        <v>16</v>
      </c>
      <c r="I3174" t="s">
        <v>10755</v>
      </c>
      <c r="J3174" t="s">
        <v>17</v>
      </c>
      <c r="K3174" t="s">
        <v>17</v>
      </c>
      <c r="L3174" t="s">
        <v>10756</v>
      </c>
      <c r="M3174" t="s">
        <v>18</v>
      </c>
      <c r="N3174">
        <v>0</v>
      </c>
    </row>
    <row r="3175" spans="1:14" x14ac:dyDescent="0.25">
      <c r="A3175" t="s">
        <v>56</v>
      </c>
      <c r="B3175" t="s">
        <v>248</v>
      </c>
      <c r="C3175">
        <v>0</v>
      </c>
      <c r="D3175" t="s">
        <v>16</v>
      </c>
      <c r="E3175">
        <v>0</v>
      </c>
      <c r="F3175">
        <v>0</v>
      </c>
      <c r="G3175">
        <v>0</v>
      </c>
      <c r="H3175" t="s">
        <v>16</v>
      </c>
      <c r="I3175" t="s">
        <v>10757</v>
      </c>
      <c r="J3175" t="s">
        <v>17</v>
      </c>
      <c r="K3175" t="s">
        <v>17</v>
      </c>
      <c r="L3175" t="s">
        <v>10758</v>
      </c>
      <c r="M3175" t="s">
        <v>18</v>
      </c>
      <c r="N3175">
        <v>0</v>
      </c>
    </row>
    <row r="3176" spans="1:14" x14ac:dyDescent="0.25">
      <c r="A3176" t="s">
        <v>56</v>
      </c>
      <c r="B3176" t="s">
        <v>1786</v>
      </c>
      <c r="C3176">
        <v>0</v>
      </c>
      <c r="D3176" t="s">
        <v>16</v>
      </c>
      <c r="E3176">
        <v>8017.6</v>
      </c>
      <c r="F3176">
        <v>8017.6</v>
      </c>
      <c r="G3176">
        <v>0</v>
      </c>
      <c r="H3176" t="s">
        <v>16</v>
      </c>
      <c r="I3176" t="s">
        <v>10759</v>
      </c>
      <c r="J3176" t="s">
        <v>10760</v>
      </c>
      <c r="K3176" t="s">
        <v>10761</v>
      </c>
      <c r="L3176" t="s">
        <v>10762</v>
      </c>
      <c r="M3176" t="s">
        <v>18</v>
      </c>
      <c r="N3176">
        <v>0</v>
      </c>
    </row>
    <row r="3177" spans="1:14" x14ac:dyDescent="0.25">
      <c r="A3177" t="s">
        <v>56</v>
      </c>
      <c r="B3177" t="s">
        <v>1789</v>
      </c>
      <c r="C3177">
        <v>0</v>
      </c>
      <c r="D3177" t="s">
        <v>16</v>
      </c>
      <c r="E3177">
        <v>5268.71</v>
      </c>
      <c r="F3177">
        <v>5268.71</v>
      </c>
      <c r="G3177">
        <v>0</v>
      </c>
      <c r="H3177" t="s">
        <v>16</v>
      </c>
      <c r="I3177" t="s">
        <v>10763</v>
      </c>
      <c r="J3177" t="s">
        <v>7879</v>
      </c>
      <c r="K3177" t="s">
        <v>6643</v>
      </c>
      <c r="L3177" t="s">
        <v>10764</v>
      </c>
      <c r="M3177" t="s">
        <v>18</v>
      </c>
      <c r="N3177">
        <v>0</v>
      </c>
    </row>
    <row r="3178" spans="1:14" x14ac:dyDescent="0.25">
      <c r="A3178" t="s">
        <v>56</v>
      </c>
      <c r="B3178" t="s">
        <v>1792</v>
      </c>
      <c r="C3178">
        <v>0</v>
      </c>
      <c r="D3178" t="s">
        <v>16</v>
      </c>
      <c r="E3178">
        <v>0</v>
      </c>
      <c r="F3178">
        <v>0</v>
      </c>
      <c r="G3178">
        <v>0</v>
      </c>
      <c r="H3178" t="s">
        <v>16</v>
      </c>
      <c r="I3178" t="s">
        <v>10765</v>
      </c>
      <c r="J3178" t="s">
        <v>17</v>
      </c>
      <c r="K3178" t="s">
        <v>17</v>
      </c>
      <c r="L3178" t="s">
        <v>10766</v>
      </c>
      <c r="M3178" t="s">
        <v>18</v>
      </c>
      <c r="N3178">
        <v>0</v>
      </c>
    </row>
    <row r="3179" spans="1:14" x14ac:dyDescent="0.25">
      <c r="A3179" t="s">
        <v>56</v>
      </c>
      <c r="B3179" t="s">
        <v>1798</v>
      </c>
      <c r="C3179">
        <v>0</v>
      </c>
      <c r="D3179" t="s">
        <v>16</v>
      </c>
      <c r="E3179">
        <v>1310</v>
      </c>
      <c r="F3179">
        <v>1310</v>
      </c>
      <c r="G3179">
        <v>0</v>
      </c>
      <c r="H3179" t="s">
        <v>16</v>
      </c>
      <c r="I3179" t="s">
        <v>10767</v>
      </c>
      <c r="J3179" t="s">
        <v>10768</v>
      </c>
      <c r="K3179" t="s">
        <v>10769</v>
      </c>
      <c r="L3179" t="s">
        <v>10770</v>
      </c>
      <c r="M3179" t="s">
        <v>18</v>
      </c>
      <c r="N3179">
        <v>0</v>
      </c>
    </row>
    <row r="3180" spans="1:14" x14ac:dyDescent="0.25">
      <c r="A3180" t="s">
        <v>56</v>
      </c>
      <c r="B3180" t="s">
        <v>1801</v>
      </c>
      <c r="C3180">
        <v>12316.06</v>
      </c>
      <c r="D3180" t="s">
        <v>24</v>
      </c>
      <c r="E3180">
        <v>10867.5</v>
      </c>
      <c r="F3180">
        <v>10414.200000000001</v>
      </c>
      <c r="G3180">
        <v>11862.76</v>
      </c>
      <c r="H3180" t="s">
        <v>24</v>
      </c>
      <c r="I3180" t="s">
        <v>10771</v>
      </c>
      <c r="J3180" t="s">
        <v>7881</v>
      </c>
      <c r="K3180" t="s">
        <v>7880</v>
      </c>
      <c r="L3180" t="s">
        <v>10772</v>
      </c>
      <c r="M3180" t="s">
        <v>18</v>
      </c>
      <c r="N3180">
        <v>0</v>
      </c>
    </row>
    <row r="3181" spans="1:14" x14ac:dyDescent="0.25">
      <c r="A3181" t="s">
        <v>56</v>
      </c>
      <c r="B3181" t="s">
        <v>1822</v>
      </c>
      <c r="C3181">
        <v>9645.34</v>
      </c>
      <c r="D3181" t="s">
        <v>24</v>
      </c>
      <c r="E3181">
        <v>6126.06</v>
      </c>
      <c r="F3181">
        <v>14682.46</v>
      </c>
      <c r="G3181">
        <v>18201.740000000002</v>
      </c>
      <c r="H3181" t="s">
        <v>24</v>
      </c>
      <c r="I3181" t="s">
        <v>10773</v>
      </c>
      <c r="J3181" t="s">
        <v>10774</v>
      </c>
      <c r="K3181" t="s">
        <v>10775</v>
      </c>
      <c r="L3181" t="s">
        <v>10776</v>
      </c>
      <c r="M3181" t="s">
        <v>18</v>
      </c>
      <c r="N3181">
        <v>0</v>
      </c>
    </row>
    <row r="3182" spans="1:14" x14ac:dyDescent="0.25">
      <c r="A3182" t="s">
        <v>56</v>
      </c>
      <c r="B3182" t="s">
        <v>1825</v>
      </c>
      <c r="C3182">
        <v>2076.39</v>
      </c>
      <c r="D3182" t="s">
        <v>24</v>
      </c>
      <c r="E3182">
        <v>6663.08</v>
      </c>
      <c r="F3182">
        <v>7857.15</v>
      </c>
      <c r="G3182">
        <v>3270.46</v>
      </c>
      <c r="H3182" t="s">
        <v>24</v>
      </c>
      <c r="I3182" t="s">
        <v>10777</v>
      </c>
      <c r="J3182" t="s">
        <v>10778</v>
      </c>
      <c r="K3182" t="s">
        <v>10779</v>
      </c>
      <c r="L3182" t="s">
        <v>10780</v>
      </c>
      <c r="M3182" t="s">
        <v>18</v>
      </c>
      <c r="N3182">
        <v>0</v>
      </c>
    </row>
    <row r="3183" spans="1:14" x14ac:dyDescent="0.25">
      <c r="A3183" t="s">
        <v>56</v>
      </c>
      <c r="B3183" t="s">
        <v>1828</v>
      </c>
      <c r="C3183">
        <v>0</v>
      </c>
      <c r="D3183" t="s">
        <v>16</v>
      </c>
      <c r="E3183">
        <v>0</v>
      </c>
      <c r="F3183">
        <v>0</v>
      </c>
      <c r="G3183">
        <v>0</v>
      </c>
      <c r="H3183" t="s">
        <v>16</v>
      </c>
      <c r="I3183" t="s">
        <v>10781</v>
      </c>
      <c r="J3183" t="s">
        <v>17</v>
      </c>
      <c r="K3183" t="s">
        <v>17</v>
      </c>
      <c r="L3183" t="s">
        <v>10782</v>
      </c>
      <c r="M3183" t="s">
        <v>18</v>
      </c>
      <c r="N3183">
        <v>0</v>
      </c>
    </row>
    <row r="3184" spans="1:14" x14ac:dyDescent="0.25">
      <c r="A3184" t="s">
        <v>56</v>
      </c>
      <c r="B3184" t="s">
        <v>314</v>
      </c>
      <c r="C3184">
        <v>1377.3</v>
      </c>
      <c r="D3184" t="s">
        <v>24</v>
      </c>
      <c r="E3184">
        <v>0</v>
      </c>
      <c r="F3184">
        <v>0</v>
      </c>
      <c r="G3184">
        <v>1377.3</v>
      </c>
      <c r="H3184" t="s">
        <v>24</v>
      </c>
      <c r="I3184" t="s">
        <v>10783</v>
      </c>
      <c r="J3184" t="s">
        <v>17</v>
      </c>
      <c r="K3184" t="s">
        <v>17</v>
      </c>
      <c r="L3184" t="s">
        <v>10784</v>
      </c>
      <c r="M3184" t="s">
        <v>18</v>
      </c>
      <c r="N3184">
        <v>0</v>
      </c>
    </row>
    <row r="3185" spans="1:14" x14ac:dyDescent="0.25">
      <c r="A3185" t="s">
        <v>56</v>
      </c>
      <c r="B3185" t="s">
        <v>1842</v>
      </c>
      <c r="C3185">
        <v>0</v>
      </c>
      <c r="D3185" t="s">
        <v>16</v>
      </c>
      <c r="E3185">
        <v>0</v>
      </c>
      <c r="F3185">
        <v>33.549999999999997</v>
      </c>
      <c r="G3185">
        <v>33.549999999999997</v>
      </c>
      <c r="H3185" t="s">
        <v>24</v>
      </c>
      <c r="I3185" t="s">
        <v>10785</v>
      </c>
      <c r="J3185" t="s">
        <v>17</v>
      </c>
      <c r="K3185" t="s">
        <v>10786</v>
      </c>
      <c r="L3185" t="s">
        <v>10787</v>
      </c>
      <c r="M3185" t="s">
        <v>18</v>
      </c>
      <c r="N3185">
        <v>0</v>
      </c>
    </row>
    <row r="3186" spans="1:14" x14ac:dyDescent="0.25">
      <c r="A3186" t="s">
        <v>56</v>
      </c>
      <c r="B3186" t="s">
        <v>1848</v>
      </c>
      <c r="C3186">
        <v>11345.79</v>
      </c>
      <c r="D3186" t="s">
        <v>24</v>
      </c>
      <c r="E3186">
        <v>3101.52</v>
      </c>
      <c r="F3186">
        <v>0</v>
      </c>
      <c r="G3186">
        <v>8244.27</v>
      </c>
      <c r="H3186" t="s">
        <v>24</v>
      </c>
      <c r="I3186" t="s">
        <v>10788</v>
      </c>
      <c r="J3186" t="s">
        <v>10789</v>
      </c>
      <c r="K3186" t="s">
        <v>17</v>
      </c>
      <c r="L3186" t="s">
        <v>10790</v>
      </c>
      <c r="M3186" t="s">
        <v>18</v>
      </c>
      <c r="N3186">
        <v>0</v>
      </c>
    </row>
    <row r="3187" spans="1:14" x14ac:dyDescent="0.25">
      <c r="A3187" t="s">
        <v>56</v>
      </c>
      <c r="B3187" t="s">
        <v>1854</v>
      </c>
      <c r="C3187">
        <v>6421.32</v>
      </c>
      <c r="D3187" t="s">
        <v>24</v>
      </c>
      <c r="E3187">
        <v>3280.57</v>
      </c>
      <c r="F3187">
        <v>1757.16</v>
      </c>
      <c r="G3187">
        <v>4897.91</v>
      </c>
      <c r="H3187" t="s">
        <v>24</v>
      </c>
      <c r="I3187" t="s">
        <v>10791</v>
      </c>
      <c r="J3187" t="s">
        <v>10792</v>
      </c>
      <c r="K3187" t="s">
        <v>10793</v>
      </c>
      <c r="L3187" t="s">
        <v>10794</v>
      </c>
      <c r="M3187" t="s">
        <v>18</v>
      </c>
      <c r="N3187">
        <v>0</v>
      </c>
    </row>
    <row r="3188" spans="1:14" x14ac:dyDescent="0.25">
      <c r="A3188" t="s">
        <v>56</v>
      </c>
      <c r="B3188" t="s">
        <v>1857</v>
      </c>
      <c r="C3188">
        <v>13790.3</v>
      </c>
      <c r="D3188" t="s">
        <v>24</v>
      </c>
      <c r="E3188">
        <v>12231.82</v>
      </c>
      <c r="F3188">
        <v>5452.53</v>
      </c>
      <c r="G3188">
        <v>7011.01</v>
      </c>
      <c r="H3188" t="s">
        <v>24</v>
      </c>
      <c r="I3188" t="s">
        <v>10795</v>
      </c>
      <c r="J3188" t="s">
        <v>10796</v>
      </c>
      <c r="K3188" t="s">
        <v>10797</v>
      </c>
      <c r="L3188" t="s">
        <v>10798</v>
      </c>
      <c r="M3188" t="s">
        <v>18</v>
      </c>
      <c r="N3188">
        <v>0</v>
      </c>
    </row>
    <row r="3189" spans="1:14" x14ac:dyDescent="0.25">
      <c r="A3189" t="s">
        <v>56</v>
      </c>
      <c r="B3189" t="s">
        <v>1863</v>
      </c>
      <c r="C3189">
        <v>56709.43</v>
      </c>
      <c r="D3189" t="s">
        <v>24</v>
      </c>
      <c r="E3189">
        <v>33031.230000000003</v>
      </c>
      <c r="F3189">
        <v>25994.720000000001</v>
      </c>
      <c r="G3189">
        <v>49672.92</v>
      </c>
      <c r="H3189" t="s">
        <v>24</v>
      </c>
      <c r="I3189" t="s">
        <v>10799</v>
      </c>
      <c r="J3189" t="s">
        <v>10800</v>
      </c>
      <c r="K3189" t="s">
        <v>10801</v>
      </c>
      <c r="L3189" t="s">
        <v>10802</v>
      </c>
      <c r="M3189" t="s">
        <v>18</v>
      </c>
      <c r="N3189">
        <v>0</v>
      </c>
    </row>
    <row r="3190" spans="1:14" x14ac:dyDescent="0.25">
      <c r="A3190" t="s">
        <v>56</v>
      </c>
      <c r="B3190" t="s">
        <v>1866</v>
      </c>
      <c r="C3190">
        <v>53076.37</v>
      </c>
      <c r="D3190" t="s">
        <v>24</v>
      </c>
      <c r="E3190">
        <v>27150.63</v>
      </c>
      <c r="F3190">
        <v>11484.11</v>
      </c>
      <c r="G3190">
        <v>37409.85</v>
      </c>
      <c r="H3190" t="s">
        <v>24</v>
      </c>
      <c r="I3190" t="s">
        <v>10803</v>
      </c>
      <c r="J3190" t="s">
        <v>10804</v>
      </c>
      <c r="K3190" t="s">
        <v>10805</v>
      </c>
      <c r="L3190" t="s">
        <v>10806</v>
      </c>
      <c r="M3190" t="s">
        <v>18</v>
      </c>
      <c r="N3190">
        <v>0</v>
      </c>
    </row>
    <row r="3191" spans="1:14" x14ac:dyDescent="0.25">
      <c r="A3191" t="s">
        <v>56</v>
      </c>
      <c r="B3191" t="s">
        <v>1869</v>
      </c>
      <c r="C3191">
        <v>967.54</v>
      </c>
      <c r="D3191" t="s">
        <v>24</v>
      </c>
      <c r="E3191">
        <v>497.54</v>
      </c>
      <c r="F3191">
        <v>4833.3999999999996</v>
      </c>
      <c r="G3191">
        <v>5303.4</v>
      </c>
      <c r="H3191" t="s">
        <v>24</v>
      </c>
      <c r="I3191" t="s">
        <v>10807</v>
      </c>
      <c r="J3191" t="s">
        <v>10808</v>
      </c>
      <c r="K3191" t="s">
        <v>10809</v>
      </c>
      <c r="L3191" t="s">
        <v>10810</v>
      </c>
      <c r="M3191" t="s">
        <v>18</v>
      </c>
      <c r="N3191">
        <v>0</v>
      </c>
    </row>
    <row r="3192" spans="1:14" x14ac:dyDescent="0.25">
      <c r="A3192" t="s">
        <v>56</v>
      </c>
      <c r="B3192" t="s">
        <v>1872</v>
      </c>
      <c r="C3192">
        <v>32723.18</v>
      </c>
      <c r="D3192" t="s">
        <v>24</v>
      </c>
      <c r="E3192">
        <v>13659.82</v>
      </c>
      <c r="F3192">
        <v>15272.3</v>
      </c>
      <c r="G3192">
        <v>34335.660000000003</v>
      </c>
      <c r="H3192" t="s">
        <v>24</v>
      </c>
      <c r="I3192" t="s">
        <v>10811</v>
      </c>
      <c r="J3192" t="s">
        <v>10812</v>
      </c>
      <c r="K3192" t="s">
        <v>10813</v>
      </c>
      <c r="L3192" t="s">
        <v>10814</v>
      </c>
      <c r="M3192" t="s">
        <v>18</v>
      </c>
      <c r="N3192">
        <v>0</v>
      </c>
    </row>
    <row r="3193" spans="1:14" x14ac:dyDescent="0.25">
      <c r="A3193" t="s">
        <v>56</v>
      </c>
      <c r="B3193" t="s">
        <v>370</v>
      </c>
      <c r="C3193">
        <v>16367.39</v>
      </c>
      <c r="D3193" t="s">
        <v>24</v>
      </c>
      <c r="E3193">
        <v>6234.8</v>
      </c>
      <c r="F3193">
        <v>5248</v>
      </c>
      <c r="G3193">
        <v>15380.59</v>
      </c>
      <c r="H3193" t="s">
        <v>24</v>
      </c>
      <c r="I3193" t="s">
        <v>10815</v>
      </c>
      <c r="J3193" t="s">
        <v>7885</v>
      </c>
      <c r="K3193" t="s">
        <v>7884</v>
      </c>
      <c r="L3193" t="s">
        <v>10816</v>
      </c>
      <c r="M3193" t="s">
        <v>18</v>
      </c>
      <c r="N3193">
        <v>0</v>
      </c>
    </row>
    <row r="3194" spans="1:14" x14ac:dyDescent="0.25">
      <c r="A3194" t="s">
        <v>56</v>
      </c>
      <c r="B3194" t="s">
        <v>1880</v>
      </c>
      <c r="C3194">
        <v>2130.65</v>
      </c>
      <c r="D3194" t="s">
        <v>24</v>
      </c>
      <c r="E3194">
        <v>18526.8</v>
      </c>
      <c r="F3194">
        <v>19286</v>
      </c>
      <c r="G3194">
        <v>2889.85</v>
      </c>
      <c r="H3194" t="s">
        <v>24</v>
      </c>
      <c r="I3194" t="s">
        <v>10817</v>
      </c>
      <c r="J3194" t="s">
        <v>7887</v>
      </c>
      <c r="K3194" t="s">
        <v>7886</v>
      </c>
      <c r="L3194" t="s">
        <v>10818</v>
      </c>
      <c r="M3194" t="s">
        <v>18</v>
      </c>
      <c r="N3194">
        <v>0</v>
      </c>
    </row>
    <row r="3195" spans="1:14" x14ac:dyDescent="0.25">
      <c r="A3195" t="s">
        <v>56</v>
      </c>
      <c r="B3195" t="s">
        <v>1883</v>
      </c>
      <c r="C3195">
        <v>0</v>
      </c>
      <c r="D3195" t="s">
        <v>16</v>
      </c>
      <c r="E3195">
        <v>0</v>
      </c>
      <c r="F3195">
        <v>0</v>
      </c>
      <c r="G3195">
        <v>0</v>
      </c>
      <c r="H3195" t="s">
        <v>16</v>
      </c>
      <c r="I3195" t="s">
        <v>10819</v>
      </c>
      <c r="J3195" t="s">
        <v>17</v>
      </c>
      <c r="K3195" t="s">
        <v>17</v>
      </c>
      <c r="L3195" t="s">
        <v>10820</v>
      </c>
      <c r="M3195" t="s">
        <v>18</v>
      </c>
      <c r="N3195">
        <v>0</v>
      </c>
    </row>
    <row r="3196" spans="1:14" x14ac:dyDescent="0.25">
      <c r="A3196" t="s">
        <v>56</v>
      </c>
      <c r="B3196" t="s">
        <v>1895</v>
      </c>
      <c r="C3196">
        <v>53831.61</v>
      </c>
      <c r="D3196" t="s">
        <v>24</v>
      </c>
      <c r="E3196">
        <v>26511.78</v>
      </c>
      <c r="F3196">
        <v>17581.96</v>
      </c>
      <c r="G3196">
        <v>44901.79</v>
      </c>
      <c r="H3196" t="s">
        <v>24</v>
      </c>
      <c r="I3196" t="s">
        <v>10821</v>
      </c>
      <c r="J3196" t="s">
        <v>10822</v>
      </c>
      <c r="K3196" t="s">
        <v>10823</v>
      </c>
      <c r="L3196" t="s">
        <v>10824</v>
      </c>
      <c r="M3196" t="s">
        <v>18</v>
      </c>
      <c r="N3196">
        <v>0</v>
      </c>
    </row>
    <row r="3197" spans="1:14" x14ac:dyDescent="0.25">
      <c r="A3197" t="s">
        <v>56</v>
      </c>
      <c r="B3197" t="s">
        <v>1907</v>
      </c>
      <c r="C3197">
        <v>394579.13</v>
      </c>
      <c r="D3197" t="s">
        <v>24</v>
      </c>
      <c r="E3197">
        <v>416838.15</v>
      </c>
      <c r="F3197">
        <v>98712.22</v>
      </c>
      <c r="G3197">
        <v>76453.2</v>
      </c>
      <c r="H3197" t="s">
        <v>24</v>
      </c>
      <c r="I3197" t="s">
        <v>10825</v>
      </c>
      <c r="J3197" t="s">
        <v>7889</v>
      </c>
      <c r="K3197" t="s">
        <v>7888</v>
      </c>
      <c r="L3197" t="s">
        <v>10826</v>
      </c>
      <c r="M3197" t="s">
        <v>18</v>
      </c>
      <c r="N3197">
        <v>0</v>
      </c>
    </row>
    <row r="3198" spans="1:14" x14ac:dyDescent="0.25">
      <c r="A3198" t="s">
        <v>56</v>
      </c>
      <c r="B3198" t="s">
        <v>1910</v>
      </c>
      <c r="C3198">
        <v>0</v>
      </c>
      <c r="D3198" t="s">
        <v>16</v>
      </c>
      <c r="E3198">
        <v>0</v>
      </c>
      <c r="F3198">
        <v>69786.41</v>
      </c>
      <c r="G3198">
        <v>69786.41</v>
      </c>
      <c r="H3198" t="s">
        <v>24</v>
      </c>
      <c r="I3198" t="s">
        <v>10827</v>
      </c>
      <c r="J3198" t="s">
        <v>17</v>
      </c>
      <c r="K3198" t="s">
        <v>10828</v>
      </c>
      <c r="L3198" t="s">
        <v>10829</v>
      </c>
      <c r="M3198" t="s">
        <v>18</v>
      </c>
      <c r="N3198">
        <v>0</v>
      </c>
    </row>
    <row r="3199" spans="1:14" x14ac:dyDescent="0.25">
      <c r="A3199" t="s">
        <v>56</v>
      </c>
      <c r="B3199" t="s">
        <v>1913</v>
      </c>
      <c r="C3199">
        <v>0</v>
      </c>
      <c r="D3199" t="s">
        <v>16</v>
      </c>
      <c r="E3199">
        <v>0</v>
      </c>
      <c r="F3199">
        <v>530.91</v>
      </c>
      <c r="G3199">
        <v>530.91</v>
      </c>
      <c r="H3199" t="s">
        <v>24</v>
      </c>
      <c r="I3199" t="s">
        <v>10830</v>
      </c>
      <c r="J3199" t="s">
        <v>17</v>
      </c>
      <c r="K3199" t="s">
        <v>10831</v>
      </c>
      <c r="L3199" t="s">
        <v>10832</v>
      </c>
      <c r="M3199" t="s">
        <v>18</v>
      </c>
      <c r="N3199">
        <v>0</v>
      </c>
    </row>
    <row r="3200" spans="1:14" x14ac:dyDescent="0.25">
      <c r="A3200" t="s">
        <v>56</v>
      </c>
      <c r="B3200" t="s">
        <v>1916</v>
      </c>
      <c r="C3200">
        <v>0</v>
      </c>
      <c r="D3200" t="s">
        <v>16</v>
      </c>
      <c r="E3200">
        <v>0</v>
      </c>
      <c r="F3200">
        <v>0</v>
      </c>
      <c r="G3200">
        <v>0</v>
      </c>
      <c r="H3200" t="s">
        <v>16</v>
      </c>
      <c r="I3200" t="s">
        <v>10833</v>
      </c>
      <c r="J3200" t="s">
        <v>17</v>
      </c>
      <c r="K3200" t="s">
        <v>17</v>
      </c>
      <c r="L3200" t="s">
        <v>10834</v>
      </c>
      <c r="M3200" t="s">
        <v>18</v>
      </c>
      <c r="N3200">
        <v>0</v>
      </c>
    </row>
    <row r="3201" spans="1:14" x14ac:dyDescent="0.25">
      <c r="A3201" t="s">
        <v>56</v>
      </c>
      <c r="B3201" t="s">
        <v>1922</v>
      </c>
      <c r="C3201">
        <v>0</v>
      </c>
      <c r="D3201" t="s">
        <v>16</v>
      </c>
      <c r="E3201">
        <v>0</v>
      </c>
      <c r="F3201">
        <v>0</v>
      </c>
      <c r="G3201">
        <v>0</v>
      </c>
      <c r="H3201" t="s">
        <v>16</v>
      </c>
      <c r="I3201" t="s">
        <v>10835</v>
      </c>
      <c r="J3201" t="s">
        <v>17</v>
      </c>
      <c r="K3201" t="s">
        <v>17</v>
      </c>
      <c r="L3201" t="s">
        <v>10836</v>
      </c>
      <c r="M3201" t="s">
        <v>18</v>
      </c>
      <c r="N3201">
        <v>0</v>
      </c>
    </row>
    <row r="3202" spans="1:14" x14ac:dyDescent="0.25">
      <c r="A3202" t="s">
        <v>56</v>
      </c>
      <c r="B3202" t="s">
        <v>64</v>
      </c>
      <c r="C3202">
        <v>32919.4</v>
      </c>
      <c r="D3202" t="s">
        <v>24</v>
      </c>
      <c r="E3202">
        <v>7507.91</v>
      </c>
      <c r="F3202">
        <v>291909.84999999998</v>
      </c>
      <c r="G3202">
        <v>317321.34000000003</v>
      </c>
      <c r="H3202" t="s">
        <v>24</v>
      </c>
      <c r="I3202" t="s">
        <v>10837</v>
      </c>
      <c r="J3202" t="s">
        <v>10838</v>
      </c>
      <c r="K3202" t="s">
        <v>10839</v>
      </c>
      <c r="L3202" t="s">
        <v>10840</v>
      </c>
      <c r="M3202" t="s">
        <v>18</v>
      </c>
      <c r="N3202">
        <v>0</v>
      </c>
    </row>
    <row r="3203" spans="1:14" x14ac:dyDescent="0.25">
      <c r="A3203" t="s">
        <v>56</v>
      </c>
      <c r="B3203" t="s">
        <v>119</v>
      </c>
      <c r="C3203">
        <v>163437.12</v>
      </c>
      <c r="D3203" t="s">
        <v>24</v>
      </c>
      <c r="E3203">
        <v>11650.3</v>
      </c>
      <c r="F3203">
        <v>6899.9</v>
      </c>
      <c r="G3203">
        <v>158686.72</v>
      </c>
      <c r="H3203" t="s">
        <v>24</v>
      </c>
      <c r="I3203" t="s">
        <v>10841</v>
      </c>
      <c r="J3203" t="s">
        <v>10842</v>
      </c>
      <c r="K3203" t="s">
        <v>10843</v>
      </c>
      <c r="L3203" t="s">
        <v>10844</v>
      </c>
      <c r="M3203" t="s">
        <v>18</v>
      </c>
      <c r="N3203">
        <v>0</v>
      </c>
    </row>
    <row r="3204" spans="1:14" x14ac:dyDescent="0.25">
      <c r="A3204" t="s">
        <v>56</v>
      </c>
      <c r="B3204" t="s">
        <v>128</v>
      </c>
      <c r="C3204">
        <v>14935.84</v>
      </c>
      <c r="D3204" t="s">
        <v>24</v>
      </c>
      <c r="E3204">
        <v>6241.59</v>
      </c>
      <c r="F3204">
        <v>1933.2</v>
      </c>
      <c r="G3204">
        <v>10627.45</v>
      </c>
      <c r="H3204" t="s">
        <v>24</v>
      </c>
      <c r="I3204" t="s">
        <v>7890</v>
      </c>
      <c r="J3204" t="s">
        <v>7892</v>
      </c>
      <c r="K3204" t="s">
        <v>7891</v>
      </c>
      <c r="L3204" t="s">
        <v>10845</v>
      </c>
      <c r="M3204" t="s">
        <v>18</v>
      </c>
      <c r="N3204">
        <v>0</v>
      </c>
    </row>
    <row r="3205" spans="1:14" x14ac:dyDescent="0.25">
      <c r="A3205" t="s">
        <v>56</v>
      </c>
      <c r="B3205" t="s">
        <v>6826</v>
      </c>
      <c r="C3205">
        <v>50359.12</v>
      </c>
      <c r="D3205" t="s">
        <v>24</v>
      </c>
      <c r="E3205">
        <v>35216.449999999997</v>
      </c>
      <c r="F3205">
        <v>59295.4</v>
      </c>
      <c r="G3205">
        <v>74438.070000000007</v>
      </c>
      <c r="H3205" t="s">
        <v>24</v>
      </c>
      <c r="I3205" t="s">
        <v>10846</v>
      </c>
      <c r="J3205" t="s">
        <v>10847</v>
      </c>
      <c r="K3205" t="s">
        <v>7893</v>
      </c>
      <c r="L3205" t="s">
        <v>10848</v>
      </c>
      <c r="M3205" t="s">
        <v>18</v>
      </c>
      <c r="N3205">
        <v>0</v>
      </c>
    </row>
    <row r="3206" spans="1:14" x14ac:dyDescent="0.25">
      <c r="A3206" t="s">
        <v>56</v>
      </c>
      <c r="B3206" t="s">
        <v>183</v>
      </c>
      <c r="C3206">
        <v>10486.94</v>
      </c>
      <c r="D3206" t="s">
        <v>24</v>
      </c>
      <c r="E3206">
        <v>0</v>
      </c>
      <c r="F3206">
        <v>113.5</v>
      </c>
      <c r="G3206">
        <v>10600.44</v>
      </c>
      <c r="H3206" t="s">
        <v>24</v>
      </c>
      <c r="I3206" t="s">
        <v>10849</v>
      </c>
      <c r="J3206" t="s">
        <v>17</v>
      </c>
      <c r="K3206" t="s">
        <v>7894</v>
      </c>
      <c r="L3206" t="s">
        <v>10850</v>
      </c>
      <c r="M3206" t="s">
        <v>18</v>
      </c>
      <c r="N3206">
        <v>0</v>
      </c>
    </row>
    <row r="3207" spans="1:14" x14ac:dyDescent="0.25">
      <c r="A3207" t="s">
        <v>56</v>
      </c>
      <c r="B3207" t="s">
        <v>83</v>
      </c>
      <c r="C3207">
        <v>51130.02</v>
      </c>
      <c r="D3207" t="s">
        <v>24</v>
      </c>
      <c r="E3207">
        <v>41674.400000000001</v>
      </c>
      <c r="F3207">
        <v>51817.72</v>
      </c>
      <c r="G3207">
        <v>61273.34</v>
      </c>
      <c r="H3207" t="s">
        <v>24</v>
      </c>
      <c r="I3207" t="s">
        <v>10851</v>
      </c>
      <c r="J3207" t="s">
        <v>7896</v>
      </c>
      <c r="K3207" t="s">
        <v>7895</v>
      </c>
      <c r="L3207" t="s">
        <v>10852</v>
      </c>
      <c r="M3207" t="s">
        <v>18</v>
      </c>
      <c r="N3207">
        <v>0</v>
      </c>
    </row>
    <row r="3208" spans="1:14" x14ac:dyDescent="0.25">
      <c r="A3208" t="s">
        <v>56</v>
      </c>
      <c r="B3208" t="s">
        <v>1935</v>
      </c>
      <c r="C3208">
        <v>18634.490000000002</v>
      </c>
      <c r="D3208" t="s">
        <v>24</v>
      </c>
      <c r="E3208">
        <v>16958.5</v>
      </c>
      <c r="F3208">
        <v>2133.5</v>
      </c>
      <c r="G3208">
        <v>3809.49</v>
      </c>
      <c r="H3208" t="s">
        <v>24</v>
      </c>
      <c r="I3208" t="s">
        <v>10853</v>
      </c>
      <c r="J3208" t="s">
        <v>7899</v>
      </c>
      <c r="K3208" t="s">
        <v>7897</v>
      </c>
      <c r="L3208" t="s">
        <v>10854</v>
      </c>
      <c r="M3208" t="s">
        <v>18</v>
      </c>
      <c r="N3208">
        <v>0</v>
      </c>
    </row>
    <row r="3209" spans="1:14" x14ac:dyDescent="0.25">
      <c r="A3209" t="s">
        <v>56</v>
      </c>
      <c r="B3209" t="s">
        <v>1941</v>
      </c>
      <c r="C3209">
        <v>9.75</v>
      </c>
      <c r="D3209" t="s">
        <v>24</v>
      </c>
      <c r="E3209">
        <v>0</v>
      </c>
      <c r="F3209">
        <v>0</v>
      </c>
      <c r="G3209">
        <v>9.75</v>
      </c>
      <c r="H3209" t="s">
        <v>24</v>
      </c>
      <c r="I3209" t="s">
        <v>7898</v>
      </c>
      <c r="J3209" t="s">
        <v>17</v>
      </c>
      <c r="K3209" t="s">
        <v>17</v>
      </c>
      <c r="L3209" t="s">
        <v>7900</v>
      </c>
      <c r="M3209" t="s">
        <v>18</v>
      </c>
      <c r="N3209">
        <v>0</v>
      </c>
    </row>
    <row r="3210" spans="1:14" x14ac:dyDescent="0.25">
      <c r="A3210" t="s">
        <v>56</v>
      </c>
      <c r="B3210" t="s">
        <v>1944</v>
      </c>
      <c r="C3210">
        <v>134.5</v>
      </c>
      <c r="D3210" t="s">
        <v>24</v>
      </c>
      <c r="E3210">
        <v>0</v>
      </c>
      <c r="F3210">
        <v>0</v>
      </c>
      <c r="G3210">
        <v>134.5</v>
      </c>
      <c r="H3210" t="s">
        <v>24</v>
      </c>
      <c r="I3210" t="s">
        <v>10855</v>
      </c>
      <c r="J3210" t="s">
        <v>17</v>
      </c>
      <c r="K3210" t="s">
        <v>17</v>
      </c>
      <c r="L3210" t="s">
        <v>10856</v>
      </c>
      <c r="M3210" t="s">
        <v>18</v>
      </c>
      <c r="N3210">
        <v>0</v>
      </c>
    </row>
    <row r="3211" spans="1:14" x14ac:dyDescent="0.25">
      <c r="A3211" t="s">
        <v>56</v>
      </c>
      <c r="B3211" t="s">
        <v>1950</v>
      </c>
      <c r="C3211">
        <v>13551.74</v>
      </c>
      <c r="D3211" t="s">
        <v>24</v>
      </c>
      <c r="E3211">
        <v>13093.53</v>
      </c>
      <c r="F3211">
        <v>5150.6499999999996</v>
      </c>
      <c r="G3211">
        <v>5608.86</v>
      </c>
      <c r="H3211" t="s">
        <v>24</v>
      </c>
      <c r="I3211" t="s">
        <v>10857</v>
      </c>
      <c r="J3211" t="s">
        <v>3741</v>
      </c>
      <c r="K3211" t="s">
        <v>6644</v>
      </c>
      <c r="L3211" t="s">
        <v>10858</v>
      </c>
      <c r="M3211" t="s">
        <v>18</v>
      </c>
      <c r="N3211">
        <v>0</v>
      </c>
    </row>
    <row r="3212" spans="1:14" x14ac:dyDescent="0.25">
      <c r="A3212" t="s">
        <v>56</v>
      </c>
      <c r="B3212" t="s">
        <v>2765</v>
      </c>
      <c r="C3212">
        <v>0</v>
      </c>
      <c r="D3212" t="s">
        <v>16</v>
      </c>
      <c r="E3212">
        <v>0</v>
      </c>
      <c r="F3212">
        <v>0</v>
      </c>
      <c r="G3212">
        <v>0</v>
      </c>
      <c r="H3212" t="s">
        <v>16</v>
      </c>
      <c r="I3212" t="s">
        <v>10859</v>
      </c>
      <c r="J3212" t="s">
        <v>17</v>
      </c>
      <c r="K3212" t="s">
        <v>17</v>
      </c>
      <c r="L3212" t="s">
        <v>10860</v>
      </c>
      <c r="M3212" t="s">
        <v>18</v>
      </c>
      <c r="N3212">
        <v>0</v>
      </c>
    </row>
    <row r="3213" spans="1:14" x14ac:dyDescent="0.25">
      <c r="A3213" t="s">
        <v>56</v>
      </c>
      <c r="B3213" t="s">
        <v>1954</v>
      </c>
      <c r="C3213">
        <v>35399</v>
      </c>
      <c r="D3213" t="s">
        <v>24</v>
      </c>
      <c r="E3213">
        <v>984</v>
      </c>
      <c r="F3213">
        <v>0</v>
      </c>
      <c r="G3213">
        <v>34415</v>
      </c>
      <c r="H3213" t="s">
        <v>24</v>
      </c>
      <c r="I3213" t="s">
        <v>10861</v>
      </c>
      <c r="J3213" t="s">
        <v>10862</v>
      </c>
      <c r="K3213" t="s">
        <v>17</v>
      </c>
      <c r="L3213" t="s">
        <v>10863</v>
      </c>
      <c r="M3213" t="s">
        <v>18</v>
      </c>
      <c r="N3213">
        <v>0</v>
      </c>
    </row>
    <row r="3214" spans="1:14" x14ac:dyDescent="0.25">
      <c r="A3214" t="s">
        <v>56</v>
      </c>
      <c r="B3214" t="s">
        <v>142</v>
      </c>
      <c r="C3214">
        <v>27576.59</v>
      </c>
      <c r="D3214" t="s">
        <v>24</v>
      </c>
      <c r="E3214">
        <v>4829.5</v>
      </c>
      <c r="F3214">
        <v>4829.5</v>
      </c>
      <c r="G3214">
        <v>27576.59</v>
      </c>
      <c r="H3214" t="s">
        <v>24</v>
      </c>
      <c r="I3214" t="s">
        <v>10864</v>
      </c>
      <c r="J3214" t="s">
        <v>10865</v>
      </c>
      <c r="K3214" t="s">
        <v>10866</v>
      </c>
      <c r="L3214" t="s">
        <v>10867</v>
      </c>
      <c r="M3214" t="s">
        <v>18</v>
      </c>
      <c r="N3214">
        <v>0</v>
      </c>
    </row>
    <row r="3215" spans="1:14" x14ac:dyDescent="0.25">
      <c r="A3215" t="s">
        <v>56</v>
      </c>
      <c r="B3215" t="s">
        <v>60</v>
      </c>
      <c r="C3215">
        <v>0</v>
      </c>
      <c r="D3215" t="s">
        <v>16</v>
      </c>
      <c r="E3215">
        <v>0</v>
      </c>
      <c r="F3215">
        <v>0</v>
      </c>
      <c r="G3215">
        <v>0</v>
      </c>
      <c r="H3215" t="s">
        <v>16</v>
      </c>
      <c r="I3215" t="s">
        <v>10868</v>
      </c>
      <c r="J3215" t="s">
        <v>17</v>
      </c>
      <c r="K3215" t="s">
        <v>17</v>
      </c>
      <c r="L3215" t="s">
        <v>10869</v>
      </c>
      <c r="M3215" t="s">
        <v>18</v>
      </c>
      <c r="N3215">
        <v>0</v>
      </c>
    </row>
    <row r="3216" spans="1:14" x14ac:dyDescent="0.25">
      <c r="A3216" t="s">
        <v>56</v>
      </c>
      <c r="B3216" t="s">
        <v>369</v>
      </c>
      <c r="C3216">
        <v>6897.88</v>
      </c>
      <c r="D3216" t="s">
        <v>24</v>
      </c>
      <c r="E3216">
        <v>6897.88</v>
      </c>
      <c r="F3216">
        <v>0</v>
      </c>
      <c r="G3216">
        <v>0</v>
      </c>
      <c r="H3216" t="s">
        <v>16</v>
      </c>
      <c r="I3216" t="s">
        <v>10870</v>
      </c>
      <c r="J3216" t="s">
        <v>7905</v>
      </c>
      <c r="K3216" t="s">
        <v>17</v>
      </c>
      <c r="L3216" t="s">
        <v>10871</v>
      </c>
      <c r="M3216" t="s">
        <v>18</v>
      </c>
      <c r="N3216">
        <v>0</v>
      </c>
    </row>
    <row r="3217" spans="1:14" x14ac:dyDescent="0.25">
      <c r="A3217" t="s">
        <v>56</v>
      </c>
      <c r="B3217" t="s">
        <v>342</v>
      </c>
      <c r="C3217">
        <v>344.4</v>
      </c>
      <c r="D3217" t="s">
        <v>24</v>
      </c>
      <c r="E3217">
        <v>0</v>
      </c>
      <c r="F3217">
        <v>0</v>
      </c>
      <c r="G3217">
        <v>344.4</v>
      </c>
      <c r="H3217" t="s">
        <v>24</v>
      </c>
      <c r="I3217" t="s">
        <v>10872</v>
      </c>
      <c r="J3217" t="s">
        <v>17</v>
      </c>
      <c r="K3217" t="s">
        <v>17</v>
      </c>
      <c r="L3217" t="s">
        <v>10873</v>
      </c>
      <c r="M3217" t="s">
        <v>18</v>
      </c>
      <c r="N3217">
        <v>0</v>
      </c>
    </row>
    <row r="3218" spans="1:14" x14ac:dyDescent="0.25">
      <c r="A3218" t="s">
        <v>56</v>
      </c>
      <c r="B3218" t="s">
        <v>1961</v>
      </c>
      <c r="C3218">
        <v>5540.3</v>
      </c>
      <c r="D3218" t="s">
        <v>24</v>
      </c>
      <c r="E3218">
        <v>3853.52</v>
      </c>
      <c r="F3218">
        <v>0</v>
      </c>
      <c r="G3218">
        <v>1686.78</v>
      </c>
      <c r="H3218" t="s">
        <v>24</v>
      </c>
      <c r="I3218" t="s">
        <v>10874</v>
      </c>
      <c r="J3218" t="s">
        <v>10875</v>
      </c>
      <c r="K3218" t="s">
        <v>17</v>
      </c>
      <c r="L3218" t="s">
        <v>10876</v>
      </c>
      <c r="M3218" t="s">
        <v>18</v>
      </c>
      <c r="N3218">
        <v>0</v>
      </c>
    </row>
    <row r="3219" spans="1:14" x14ac:dyDescent="0.25">
      <c r="A3219" t="s">
        <v>56</v>
      </c>
      <c r="B3219" t="s">
        <v>1962</v>
      </c>
      <c r="C3219">
        <v>13416.09</v>
      </c>
      <c r="D3219" t="s">
        <v>24</v>
      </c>
      <c r="E3219">
        <v>7444.94</v>
      </c>
      <c r="F3219">
        <v>5608.85</v>
      </c>
      <c r="G3219">
        <v>11580</v>
      </c>
      <c r="H3219" t="s">
        <v>24</v>
      </c>
      <c r="I3219" t="s">
        <v>10877</v>
      </c>
      <c r="J3219" t="s">
        <v>10878</v>
      </c>
      <c r="K3219" t="s">
        <v>10879</v>
      </c>
      <c r="L3219" t="s">
        <v>10880</v>
      </c>
      <c r="M3219" t="s">
        <v>18</v>
      </c>
      <c r="N3219">
        <v>0</v>
      </c>
    </row>
    <row r="3220" spans="1:14" x14ac:dyDescent="0.25">
      <c r="A3220" t="s">
        <v>56</v>
      </c>
      <c r="B3220" t="s">
        <v>1963</v>
      </c>
      <c r="C3220">
        <v>493.12</v>
      </c>
      <c r="D3220" t="s">
        <v>24</v>
      </c>
      <c r="E3220">
        <v>0</v>
      </c>
      <c r="F3220">
        <v>0</v>
      </c>
      <c r="G3220">
        <v>493.12</v>
      </c>
      <c r="H3220" t="s">
        <v>24</v>
      </c>
      <c r="I3220" t="s">
        <v>10881</v>
      </c>
      <c r="J3220" t="s">
        <v>17</v>
      </c>
      <c r="K3220" t="s">
        <v>17</v>
      </c>
      <c r="L3220" t="s">
        <v>10882</v>
      </c>
      <c r="M3220" t="s">
        <v>18</v>
      </c>
      <c r="N3220">
        <v>0</v>
      </c>
    </row>
    <row r="3221" spans="1:14" x14ac:dyDescent="0.25">
      <c r="A3221" t="s">
        <v>56</v>
      </c>
      <c r="B3221" t="s">
        <v>1964</v>
      </c>
      <c r="C3221">
        <v>633.88</v>
      </c>
      <c r="D3221" t="s">
        <v>24</v>
      </c>
      <c r="E3221">
        <v>220</v>
      </c>
      <c r="F3221">
        <v>0</v>
      </c>
      <c r="G3221">
        <v>413.88</v>
      </c>
      <c r="H3221" t="s">
        <v>24</v>
      </c>
      <c r="I3221" t="s">
        <v>10883</v>
      </c>
      <c r="J3221" t="s">
        <v>7906</v>
      </c>
      <c r="K3221" t="s">
        <v>17</v>
      </c>
      <c r="L3221" t="s">
        <v>10884</v>
      </c>
      <c r="M3221" t="s">
        <v>18</v>
      </c>
      <c r="N3221">
        <v>0</v>
      </c>
    </row>
    <row r="3222" spans="1:14" x14ac:dyDescent="0.25">
      <c r="A3222" t="s">
        <v>56</v>
      </c>
      <c r="B3222" t="s">
        <v>2906</v>
      </c>
      <c r="C3222">
        <v>237944.53</v>
      </c>
      <c r="D3222" t="s">
        <v>24</v>
      </c>
      <c r="E3222">
        <v>0</v>
      </c>
      <c r="F3222">
        <v>0</v>
      </c>
      <c r="G3222">
        <v>237944.53</v>
      </c>
      <c r="H3222" t="s">
        <v>24</v>
      </c>
      <c r="I3222" t="s">
        <v>10885</v>
      </c>
      <c r="J3222" t="s">
        <v>17</v>
      </c>
      <c r="K3222" t="s">
        <v>17</v>
      </c>
      <c r="L3222" t="s">
        <v>10886</v>
      </c>
      <c r="M3222" t="s">
        <v>18</v>
      </c>
      <c r="N3222">
        <v>0</v>
      </c>
    </row>
    <row r="3223" spans="1:14" x14ac:dyDescent="0.25">
      <c r="A3223" t="s">
        <v>56</v>
      </c>
      <c r="B3223" t="s">
        <v>1966</v>
      </c>
      <c r="C3223">
        <v>0</v>
      </c>
      <c r="D3223" t="s">
        <v>16</v>
      </c>
      <c r="E3223">
        <v>0</v>
      </c>
      <c r="F3223">
        <v>4954.63</v>
      </c>
      <c r="G3223">
        <v>4954.63</v>
      </c>
      <c r="H3223" t="s">
        <v>24</v>
      </c>
      <c r="I3223" t="s">
        <v>10887</v>
      </c>
      <c r="J3223" t="s">
        <v>17</v>
      </c>
      <c r="K3223" t="s">
        <v>10888</v>
      </c>
      <c r="L3223" t="s">
        <v>10889</v>
      </c>
      <c r="M3223" t="s">
        <v>18</v>
      </c>
      <c r="N3223">
        <v>0</v>
      </c>
    </row>
    <row r="3224" spans="1:14" x14ac:dyDescent="0.25">
      <c r="A3224" t="s">
        <v>56</v>
      </c>
      <c r="B3224" t="s">
        <v>1967</v>
      </c>
      <c r="C3224">
        <v>41086.57</v>
      </c>
      <c r="D3224" t="s">
        <v>24</v>
      </c>
      <c r="E3224">
        <v>33916.620000000003</v>
      </c>
      <c r="F3224">
        <v>14507.92</v>
      </c>
      <c r="G3224">
        <v>21677.87</v>
      </c>
      <c r="H3224" t="s">
        <v>24</v>
      </c>
      <c r="I3224" t="s">
        <v>10890</v>
      </c>
      <c r="J3224" t="s">
        <v>10891</v>
      </c>
      <c r="K3224" t="s">
        <v>10892</v>
      </c>
      <c r="L3224" t="s">
        <v>10893</v>
      </c>
      <c r="M3224" t="s">
        <v>18</v>
      </c>
      <c r="N3224">
        <v>0</v>
      </c>
    </row>
    <row r="3225" spans="1:14" x14ac:dyDescent="0.25">
      <c r="A3225" t="s">
        <v>56</v>
      </c>
      <c r="B3225" t="s">
        <v>5055</v>
      </c>
      <c r="C3225">
        <v>0</v>
      </c>
      <c r="D3225" t="s">
        <v>16</v>
      </c>
      <c r="E3225">
        <v>0</v>
      </c>
      <c r="F3225">
        <v>0</v>
      </c>
      <c r="G3225">
        <v>0</v>
      </c>
      <c r="H3225" t="s">
        <v>16</v>
      </c>
      <c r="I3225" t="s">
        <v>10894</v>
      </c>
      <c r="J3225" t="s">
        <v>17</v>
      </c>
      <c r="K3225" t="s">
        <v>17</v>
      </c>
      <c r="L3225" t="s">
        <v>10895</v>
      </c>
      <c r="M3225" t="s">
        <v>18</v>
      </c>
      <c r="N3225">
        <v>0</v>
      </c>
    </row>
    <row r="3226" spans="1:14" x14ac:dyDescent="0.25">
      <c r="A3226" t="s">
        <v>56</v>
      </c>
      <c r="B3226" t="s">
        <v>1969</v>
      </c>
      <c r="C3226">
        <v>0</v>
      </c>
      <c r="D3226" t="s">
        <v>16</v>
      </c>
      <c r="E3226">
        <v>0</v>
      </c>
      <c r="F3226">
        <v>0</v>
      </c>
      <c r="G3226">
        <v>0</v>
      </c>
      <c r="H3226" t="s">
        <v>16</v>
      </c>
      <c r="I3226" t="s">
        <v>10896</v>
      </c>
      <c r="J3226" t="s">
        <v>17</v>
      </c>
      <c r="K3226" t="s">
        <v>17</v>
      </c>
      <c r="L3226" t="s">
        <v>10897</v>
      </c>
      <c r="M3226" t="s">
        <v>18</v>
      </c>
      <c r="N3226">
        <v>0</v>
      </c>
    </row>
    <row r="3227" spans="1:14" x14ac:dyDescent="0.25">
      <c r="A3227" t="s">
        <v>56</v>
      </c>
      <c r="B3227" t="s">
        <v>186</v>
      </c>
      <c r="C3227">
        <v>0</v>
      </c>
      <c r="D3227" t="s">
        <v>16</v>
      </c>
      <c r="E3227">
        <v>1000</v>
      </c>
      <c r="F3227">
        <v>1000</v>
      </c>
      <c r="G3227">
        <v>0</v>
      </c>
      <c r="H3227" t="s">
        <v>16</v>
      </c>
      <c r="I3227" t="s">
        <v>10898</v>
      </c>
      <c r="J3227" t="s">
        <v>6645</v>
      </c>
      <c r="K3227" t="s">
        <v>10899</v>
      </c>
      <c r="L3227" t="s">
        <v>10900</v>
      </c>
      <c r="M3227" t="s">
        <v>18</v>
      </c>
      <c r="N3227">
        <v>0</v>
      </c>
    </row>
    <row r="3228" spans="1:14" x14ac:dyDescent="0.25">
      <c r="A3228" t="s">
        <v>56</v>
      </c>
      <c r="B3228" t="s">
        <v>1985</v>
      </c>
      <c r="C3228">
        <v>0</v>
      </c>
      <c r="D3228" t="s">
        <v>16</v>
      </c>
      <c r="E3228">
        <v>1059.5999999999999</v>
      </c>
      <c r="F3228">
        <v>1059.5999999999999</v>
      </c>
      <c r="G3228">
        <v>0</v>
      </c>
      <c r="H3228" t="s">
        <v>16</v>
      </c>
      <c r="I3228" t="s">
        <v>10901</v>
      </c>
      <c r="J3228" t="s">
        <v>10902</v>
      </c>
      <c r="K3228" t="s">
        <v>7909</v>
      </c>
      <c r="L3228" t="s">
        <v>10903</v>
      </c>
      <c r="M3228" t="s">
        <v>18</v>
      </c>
      <c r="N3228">
        <v>0</v>
      </c>
    </row>
    <row r="3229" spans="1:14" x14ac:dyDescent="0.25">
      <c r="A3229" t="s">
        <v>56</v>
      </c>
      <c r="B3229" t="s">
        <v>2006</v>
      </c>
      <c r="C3229">
        <v>7290.56</v>
      </c>
      <c r="D3229" t="s">
        <v>24</v>
      </c>
      <c r="E3229">
        <v>8148.68</v>
      </c>
      <c r="F3229">
        <v>8148.68</v>
      </c>
      <c r="G3229">
        <v>7290.56</v>
      </c>
      <c r="H3229" t="s">
        <v>24</v>
      </c>
      <c r="I3229" t="s">
        <v>10904</v>
      </c>
      <c r="J3229" t="s">
        <v>10905</v>
      </c>
      <c r="K3229" t="s">
        <v>10906</v>
      </c>
      <c r="L3229" t="s">
        <v>10907</v>
      </c>
      <c r="M3229" t="s">
        <v>18</v>
      </c>
      <c r="N3229">
        <v>0</v>
      </c>
    </row>
    <row r="3230" spans="1:14" x14ac:dyDescent="0.25">
      <c r="A3230" t="s">
        <v>56</v>
      </c>
      <c r="B3230" t="s">
        <v>2009</v>
      </c>
      <c r="C3230">
        <v>0</v>
      </c>
      <c r="D3230" t="s">
        <v>16</v>
      </c>
      <c r="E3230">
        <v>0</v>
      </c>
      <c r="F3230">
        <v>0</v>
      </c>
      <c r="G3230">
        <v>0</v>
      </c>
      <c r="H3230" t="s">
        <v>16</v>
      </c>
      <c r="I3230" t="s">
        <v>10908</v>
      </c>
      <c r="J3230" t="s">
        <v>17</v>
      </c>
      <c r="K3230" t="s">
        <v>17</v>
      </c>
      <c r="L3230" t="s">
        <v>10909</v>
      </c>
      <c r="M3230" t="s">
        <v>18</v>
      </c>
      <c r="N3230">
        <v>0</v>
      </c>
    </row>
    <row r="3231" spans="1:14" x14ac:dyDescent="0.25">
      <c r="A3231" t="s">
        <v>56</v>
      </c>
      <c r="B3231" t="s">
        <v>2909</v>
      </c>
      <c r="C3231">
        <v>0</v>
      </c>
      <c r="D3231" t="s">
        <v>16</v>
      </c>
      <c r="E3231">
        <v>599.9</v>
      </c>
      <c r="F3231">
        <v>599.9</v>
      </c>
      <c r="G3231">
        <v>0</v>
      </c>
      <c r="H3231" t="s">
        <v>16</v>
      </c>
      <c r="I3231" t="s">
        <v>10910</v>
      </c>
      <c r="J3231" t="s">
        <v>7911</v>
      </c>
      <c r="K3231" t="s">
        <v>7910</v>
      </c>
      <c r="L3231" t="s">
        <v>10911</v>
      </c>
      <c r="M3231" t="s">
        <v>18</v>
      </c>
      <c r="N3231">
        <v>0</v>
      </c>
    </row>
    <row r="3232" spans="1:14" x14ac:dyDescent="0.25">
      <c r="A3232" t="s">
        <v>56</v>
      </c>
      <c r="B3232" t="s">
        <v>2040</v>
      </c>
      <c r="C3232">
        <v>26635.95</v>
      </c>
      <c r="D3232" t="s">
        <v>24</v>
      </c>
      <c r="E3232">
        <v>243.95</v>
      </c>
      <c r="F3232">
        <v>0</v>
      </c>
      <c r="G3232">
        <v>26392</v>
      </c>
      <c r="H3232" t="s">
        <v>24</v>
      </c>
      <c r="I3232" t="s">
        <v>10912</v>
      </c>
      <c r="J3232" t="s">
        <v>7912</v>
      </c>
      <c r="K3232" t="s">
        <v>17</v>
      </c>
      <c r="L3232" t="s">
        <v>10913</v>
      </c>
      <c r="M3232" t="s">
        <v>18</v>
      </c>
      <c r="N3232">
        <v>0</v>
      </c>
    </row>
    <row r="3233" spans="1:14" x14ac:dyDescent="0.25">
      <c r="A3233" t="s">
        <v>56</v>
      </c>
      <c r="B3233" t="s">
        <v>328</v>
      </c>
      <c r="C3233">
        <v>41372.410000000003</v>
      </c>
      <c r="D3233" t="s">
        <v>24</v>
      </c>
      <c r="E3233">
        <v>47062.67</v>
      </c>
      <c r="F3233">
        <v>37742.82</v>
      </c>
      <c r="G3233">
        <v>32052.560000000001</v>
      </c>
      <c r="H3233" t="s">
        <v>24</v>
      </c>
      <c r="I3233" t="s">
        <v>10914</v>
      </c>
      <c r="J3233" t="s">
        <v>7907</v>
      </c>
      <c r="K3233" t="s">
        <v>10915</v>
      </c>
      <c r="L3233" t="s">
        <v>10916</v>
      </c>
      <c r="M3233" t="s">
        <v>18</v>
      </c>
      <c r="N3233">
        <v>0</v>
      </c>
    </row>
    <row r="3234" spans="1:14" x14ac:dyDescent="0.25">
      <c r="A3234" t="s">
        <v>56</v>
      </c>
      <c r="B3234" t="s">
        <v>7142</v>
      </c>
      <c r="C3234">
        <v>0</v>
      </c>
      <c r="D3234" t="s">
        <v>16</v>
      </c>
      <c r="E3234">
        <v>0</v>
      </c>
      <c r="F3234">
        <v>0</v>
      </c>
      <c r="G3234">
        <v>0</v>
      </c>
      <c r="H3234" t="s">
        <v>16</v>
      </c>
      <c r="I3234" t="s">
        <v>10917</v>
      </c>
      <c r="J3234" t="s">
        <v>17</v>
      </c>
      <c r="K3234" t="s">
        <v>17</v>
      </c>
      <c r="L3234" t="s">
        <v>10918</v>
      </c>
      <c r="M3234" t="s">
        <v>18</v>
      </c>
      <c r="N3234">
        <v>0</v>
      </c>
    </row>
    <row r="3235" spans="1:14" x14ac:dyDescent="0.25">
      <c r="A3235" t="s">
        <v>56</v>
      </c>
      <c r="B3235" t="s">
        <v>2779</v>
      </c>
      <c r="C3235">
        <v>315.39999999999998</v>
      </c>
      <c r="D3235" t="s">
        <v>24</v>
      </c>
      <c r="E3235">
        <v>11683.04</v>
      </c>
      <c r="F3235">
        <v>11920.4</v>
      </c>
      <c r="G3235">
        <v>552.76</v>
      </c>
      <c r="H3235" t="s">
        <v>24</v>
      </c>
      <c r="I3235" t="s">
        <v>10919</v>
      </c>
      <c r="J3235" t="s">
        <v>10920</v>
      </c>
      <c r="K3235" t="s">
        <v>7908</v>
      </c>
      <c r="L3235" t="s">
        <v>10921</v>
      </c>
      <c r="M3235" t="s">
        <v>18</v>
      </c>
      <c r="N3235">
        <v>0</v>
      </c>
    </row>
    <row r="3236" spans="1:14" x14ac:dyDescent="0.25">
      <c r="A3236" t="s">
        <v>56</v>
      </c>
      <c r="B3236" t="s">
        <v>2781</v>
      </c>
      <c r="C3236">
        <v>241.7</v>
      </c>
      <c r="D3236" t="s">
        <v>24</v>
      </c>
      <c r="E3236">
        <v>0</v>
      </c>
      <c r="F3236">
        <v>0</v>
      </c>
      <c r="G3236">
        <v>241.7</v>
      </c>
      <c r="H3236" t="s">
        <v>24</v>
      </c>
      <c r="I3236" t="s">
        <v>10922</v>
      </c>
      <c r="J3236" t="s">
        <v>17</v>
      </c>
      <c r="K3236" t="s">
        <v>17</v>
      </c>
      <c r="L3236" t="s">
        <v>10923</v>
      </c>
      <c r="M3236" t="s">
        <v>18</v>
      </c>
      <c r="N3236">
        <v>0</v>
      </c>
    </row>
    <row r="3237" spans="1:14" x14ac:dyDescent="0.25">
      <c r="A3237" t="s">
        <v>56</v>
      </c>
      <c r="B3237" t="s">
        <v>2054</v>
      </c>
      <c r="C3237">
        <v>36903.199999999997</v>
      </c>
      <c r="D3237" t="s">
        <v>24</v>
      </c>
      <c r="E3237">
        <v>8451.6</v>
      </c>
      <c r="F3237">
        <v>0</v>
      </c>
      <c r="G3237">
        <v>28451.599999999999</v>
      </c>
      <c r="H3237" t="s">
        <v>24</v>
      </c>
      <c r="I3237" t="s">
        <v>10924</v>
      </c>
      <c r="J3237" t="s">
        <v>10925</v>
      </c>
      <c r="K3237" t="s">
        <v>17</v>
      </c>
      <c r="L3237" t="s">
        <v>10926</v>
      </c>
      <c r="M3237" t="s">
        <v>18</v>
      </c>
      <c r="N3237">
        <v>0</v>
      </c>
    </row>
    <row r="3238" spans="1:14" x14ac:dyDescent="0.25">
      <c r="A3238" t="s">
        <v>56</v>
      </c>
      <c r="B3238" t="s">
        <v>2056</v>
      </c>
      <c r="C3238">
        <v>5369.8</v>
      </c>
      <c r="D3238" t="s">
        <v>24</v>
      </c>
      <c r="E3238">
        <v>1068</v>
      </c>
      <c r="F3238">
        <v>0</v>
      </c>
      <c r="G3238">
        <v>4301.8</v>
      </c>
      <c r="H3238" t="s">
        <v>24</v>
      </c>
      <c r="I3238" t="s">
        <v>10927</v>
      </c>
      <c r="J3238" t="s">
        <v>10928</v>
      </c>
      <c r="K3238" t="s">
        <v>17</v>
      </c>
      <c r="L3238" t="s">
        <v>10929</v>
      </c>
      <c r="M3238" t="s">
        <v>18</v>
      </c>
      <c r="N3238">
        <v>0</v>
      </c>
    </row>
    <row r="3239" spans="1:14" x14ac:dyDescent="0.25">
      <c r="A3239" t="s">
        <v>56</v>
      </c>
      <c r="B3239" t="s">
        <v>2057</v>
      </c>
      <c r="C3239">
        <v>4036.3</v>
      </c>
      <c r="D3239" t="s">
        <v>24</v>
      </c>
      <c r="E3239">
        <v>807.24</v>
      </c>
      <c r="F3239">
        <v>0</v>
      </c>
      <c r="G3239">
        <v>3229.06</v>
      </c>
      <c r="H3239" t="s">
        <v>24</v>
      </c>
      <c r="I3239" t="s">
        <v>10930</v>
      </c>
      <c r="J3239" t="s">
        <v>10931</v>
      </c>
      <c r="K3239" t="s">
        <v>17</v>
      </c>
      <c r="L3239" t="s">
        <v>10932</v>
      </c>
      <c r="M3239" t="s">
        <v>18</v>
      </c>
      <c r="N3239">
        <v>0</v>
      </c>
    </row>
    <row r="3240" spans="1:14" x14ac:dyDescent="0.25">
      <c r="A3240" t="s">
        <v>56</v>
      </c>
      <c r="B3240" t="s">
        <v>159</v>
      </c>
      <c r="C3240">
        <v>2944.31</v>
      </c>
      <c r="D3240" t="s">
        <v>24</v>
      </c>
      <c r="E3240">
        <v>0</v>
      </c>
      <c r="F3240">
        <v>0</v>
      </c>
      <c r="G3240">
        <v>2944.31</v>
      </c>
      <c r="H3240" t="s">
        <v>24</v>
      </c>
      <c r="I3240" t="s">
        <v>10933</v>
      </c>
      <c r="J3240" t="s">
        <v>17</v>
      </c>
      <c r="K3240" t="s">
        <v>17</v>
      </c>
      <c r="L3240" t="s">
        <v>10934</v>
      </c>
      <c r="M3240" t="s">
        <v>18</v>
      </c>
      <c r="N3240">
        <v>0</v>
      </c>
    </row>
    <row r="3241" spans="1:14" x14ac:dyDescent="0.25">
      <c r="A3241" t="s">
        <v>56</v>
      </c>
      <c r="B3241" t="s">
        <v>2066</v>
      </c>
      <c r="C3241">
        <v>1621.1</v>
      </c>
      <c r="D3241" t="s">
        <v>24</v>
      </c>
      <c r="E3241">
        <v>181.9</v>
      </c>
      <c r="F3241">
        <v>0</v>
      </c>
      <c r="G3241">
        <v>1439.2</v>
      </c>
      <c r="H3241" t="s">
        <v>24</v>
      </c>
      <c r="I3241" t="s">
        <v>10935</v>
      </c>
      <c r="J3241" t="s">
        <v>10936</v>
      </c>
      <c r="K3241" t="s">
        <v>17</v>
      </c>
      <c r="L3241" t="s">
        <v>10937</v>
      </c>
      <c r="M3241" t="s">
        <v>18</v>
      </c>
      <c r="N3241">
        <v>0</v>
      </c>
    </row>
    <row r="3242" spans="1:14" x14ac:dyDescent="0.25">
      <c r="A3242" t="s">
        <v>56</v>
      </c>
      <c r="B3242" t="s">
        <v>2069</v>
      </c>
      <c r="C3242">
        <v>0</v>
      </c>
      <c r="D3242" t="s">
        <v>16</v>
      </c>
      <c r="E3242">
        <v>0</v>
      </c>
      <c r="F3242">
        <v>0</v>
      </c>
      <c r="G3242">
        <v>0</v>
      </c>
      <c r="H3242" t="s">
        <v>16</v>
      </c>
      <c r="I3242" t="s">
        <v>10938</v>
      </c>
      <c r="J3242" t="s">
        <v>17</v>
      </c>
      <c r="K3242" t="s">
        <v>17</v>
      </c>
      <c r="L3242" t="s">
        <v>10939</v>
      </c>
      <c r="M3242" t="s">
        <v>18</v>
      </c>
      <c r="N3242">
        <v>0</v>
      </c>
    </row>
    <row r="3243" spans="1:14" x14ac:dyDescent="0.25">
      <c r="A3243" t="s">
        <v>56</v>
      </c>
      <c r="B3243" t="s">
        <v>2108</v>
      </c>
      <c r="C3243">
        <v>557.6</v>
      </c>
      <c r="D3243" t="s">
        <v>24</v>
      </c>
      <c r="E3243">
        <v>0</v>
      </c>
      <c r="F3243">
        <v>0</v>
      </c>
      <c r="G3243">
        <v>557.6</v>
      </c>
      <c r="H3243" t="s">
        <v>24</v>
      </c>
      <c r="I3243" t="s">
        <v>10940</v>
      </c>
      <c r="J3243" t="s">
        <v>17</v>
      </c>
      <c r="K3243" t="s">
        <v>17</v>
      </c>
      <c r="L3243" t="s">
        <v>10941</v>
      </c>
      <c r="M3243" t="s">
        <v>18</v>
      </c>
      <c r="N3243">
        <v>0</v>
      </c>
    </row>
    <row r="3244" spans="1:14" x14ac:dyDescent="0.25">
      <c r="A3244" t="s">
        <v>56</v>
      </c>
      <c r="B3244" t="s">
        <v>2137</v>
      </c>
      <c r="C3244">
        <v>198</v>
      </c>
      <c r="D3244" t="s">
        <v>24</v>
      </c>
      <c r="E3244">
        <v>12</v>
      </c>
      <c r="F3244">
        <v>0</v>
      </c>
      <c r="G3244">
        <v>186</v>
      </c>
      <c r="H3244" t="s">
        <v>24</v>
      </c>
      <c r="I3244" t="s">
        <v>10942</v>
      </c>
      <c r="J3244" t="s">
        <v>10943</v>
      </c>
      <c r="K3244" t="s">
        <v>17</v>
      </c>
      <c r="L3244" t="s">
        <v>10944</v>
      </c>
      <c r="M3244" t="s">
        <v>18</v>
      </c>
      <c r="N3244">
        <v>0</v>
      </c>
    </row>
    <row r="3245" spans="1:14" x14ac:dyDescent="0.25">
      <c r="A3245" t="s">
        <v>56</v>
      </c>
      <c r="B3245" t="s">
        <v>2142</v>
      </c>
      <c r="C3245">
        <v>5400</v>
      </c>
      <c r="D3245" t="s">
        <v>24</v>
      </c>
      <c r="E3245">
        <v>2520</v>
      </c>
      <c r="F3245">
        <v>0</v>
      </c>
      <c r="G3245">
        <v>2880</v>
      </c>
      <c r="H3245" t="s">
        <v>24</v>
      </c>
      <c r="I3245" t="s">
        <v>10945</v>
      </c>
      <c r="J3245" t="s">
        <v>7913</v>
      </c>
      <c r="K3245" t="s">
        <v>17</v>
      </c>
      <c r="L3245" t="s">
        <v>10946</v>
      </c>
      <c r="M3245" t="s">
        <v>18</v>
      </c>
      <c r="N3245">
        <v>0</v>
      </c>
    </row>
    <row r="3246" spans="1:14" x14ac:dyDescent="0.25">
      <c r="A3246" t="s">
        <v>56</v>
      </c>
      <c r="B3246" t="s">
        <v>2147</v>
      </c>
      <c r="C3246">
        <v>64920.41</v>
      </c>
      <c r="D3246" t="s">
        <v>24</v>
      </c>
      <c r="E3246">
        <v>20033.509999999998</v>
      </c>
      <c r="F3246">
        <v>9208</v>
      </c>
      <c r="G3246">
        <v>54094.9</v>
      </c>
      <c r="H3246" t="s">
        <v>24</v>
      </c>
      <c r="I3246" t="s">
        <v>10947</v>
      </c>
      <c r="J3246" t="s">
        <v>7915</v>
      </c>
      <c r="K3246" t="s">
        <v>7914</v>
      </c>
      <c r="L3246" t="s">
        <v>10948</v>
      </c>
      <c r="M3246" t="s">
        <v>18</v>
      </c>
      <c r="N3246">
        <v>0</v>
      </c>
    </row>
    <row r="3247" spans="1:14" x14ac:dyDescent="0.25">
      <c r="A3247" t="s">
        <v>56</v>
      </c>
      <c r="B3247" t="s">
        <v>2148</v>
      </c>
      <c r="C3247">
        <v>8281.9500000000007</v>
      </c>
      <c r="D3247" t="s">
        <v>24</v>
      </c>
      <c r="E3247">
        <v>9859.4</v>
      </c>
      <c r="F3247">
        <v>4596</v>
      </c>
      <c r="G3247">
        <v>3018.55</v>
      </c>
      <c r="H3247" t="s">
        <v>24</v>
      </c>
      <c r="I3247" t="s">
        <v>10949</v>
      </c>
      <c r="J3247" t="s">
        <v>6647</v>
      </c>
      <c r="K3247" t="s">
        <v>6646</v>
      </c>
      <c r="L3247" t="s">
        <v>10950</v>
      </c>
      <c r="M3247" t="s">
        <v>18</v>
      </c>
      <c r="N3247">
        <v>0</v>
      </c>
    </row>
    <row r="3248" spans="1:14" x14ac:dyDescent="0.25">
      <c r="A3248" t="s">
        <v>56</v>
      </c>
      <c r="B3248" t="s">
        <v>2149</v>
      </c>
      <c r="C3248">
        <v>0</v>
      </c>
      <c r="D3248" t="s">
        <v>16</v>
      </c>
      <c r="E3248">
        <v>4117.3</v>
      </c>
      <c r="F3248">
        <v>5734.6</v>
      </c>
      <c r="G3248">
        <v>1617.3</v>
      </c>
      <c r="H3248" t="s">
        <v>24</v>
      </c>
      <c r="I3248" t="s">
        <v>10951</v>
      </c>
      <c r="J3248" t="s">
        <v>7916</v>
      </c>
      <c r="K3248" t="s">
        <v>6648</v>
      </c>
      <c r="L3248" t="s">
        <v>10952</v>
      </c>
      <c r="M3248" t="s">
        <v>18</v>
      </c>
      <c r="N3248">
        <v>0</v>
      </c>
    </row>
    <row r="3249" spans="1:14" x14ac:dyDescent="0.25">
      <c r="A3249" t="s">
        <v>56</v>
      </c>
      <c r="B3249" t="s">
        <v>2153</v>
      </c>
      <c r="C3249">
        <v>992.8</v>
      </c>
      <c r="D3249" t="s">
        <v>24</v>
      </c>
      <c r="E3249">
        <v>2599</v>
      </c>
      <c r="F3249">
        <v>2599</v>
      </c>
      <c r="G3249">
        <v>992.8</v>
      </c>
      <c r="H3249" t="s">
        <v>24</v>
      </c>
      <c r="I3249" t="s">
        <v>10953</v>
      </c>
      <c r="J3249" t="s">
        <v>7918</v>
      </c>
      <c r="K3249" t="s">
        <v>7917</v>
      </c>
      <c r="L3249" t="s">
        <v>10954</v>
      </c>
      <c r="M3249" t="s">
        <v>18</v>
      </c>
      <c r="N3249">
        <v>0</v>
      </c>
    </row>
    <row r="3250" spans="1:14" x14ac:dyDescent="0.25">
      <c r="A3250" t="s">
        <v>56</v>
      </c>
      <c r="B3250" t="s">
        <v>2156</v>
      </c>
      <c r="C3250">
        <v>53316.24</v>
      </c>
      <c r="D3250" t="s">
        <v>24</v>
      </c>
      <c r="E3250">
        <v>3744.08</v>
      </c>
      <c r="F3250">
        <v>0</v>
      </c>
      <c r="G3250">
        <v>49572.160000000003</v>
      </c>
      <c r="H3250" t="s">
        <v>24</v>
      </c>
      <c r="I3250" t="s">
        <v>10955</v>
      </c>
      <c r="J3250" t="s">
        <v>7919</v>
      </c>
      <c r="K3250" t="s">
        <v>17</v>
      </c>
      <c r="L3250" t="s">
        <v>10956</v>
      </c>
      <c r="M3250" t="s">
        <v>18</v>
      </c>
      <c r="N3250">
        <v>0</v>
      </c>
    </row>
    <row r="3251" spans="1:14" x14ac:dyDescent="0.25">
      <c r="A3251" t="s">
        <v>56</v>
      </c>
      <c r="B3251" t="s">
        <v>2168</v>
      </c>
      <c r="C3251">
        <v>49979.05</v>
      </c>
      <c r="D3251" t="s">
        <v>24</v>
      </c>
      <c r="E3251">
        <v>7606.97</v>
      </c>
      <c r="F3251">
        <v>7062</v>
      </c>
      <c r="G3251">
        <v>49434.080000000002</v>
      </c>
      <c r="H3251" t="s">
        <v>24</v>
      </c>
      <c r="I3251" t="s">
        <v>10957</v>
      </c>
      <c r="J3251" t="s">
        <v>7920</v>
      </c>
      <c r="K3251" t="s">
        <v>7921</v>
      </c>
      <c r="L3251" t="s">
        <v>10958</v>
      </c>
      <c r="M3251" t="s">
        <v>18</v>
      </c>
      <c r="N3251">
        <v>0</v>
      </c>
    </row>
    <row r="3252" spans="1:14" x14ac:dyDescent="0.25">
      <c r="A3252" t="s">
        <v>56</v>
      </c>
      <c r="B3252" t="s">
        <v>2174</v>
      </c>
      <c r="C3252">
        <v>30043.98</v>
      </c>
      <c r="D3252" t="s">
        <v>24</v>
      </c>
      <c r="E3252">
        <v>5736.1</v>
      </c>
      <c r="F3252">
        <v>1753.92</v>
      </c>
      <c r="G3252">
        <v>26061.8</v>
      </c>
      <c r="H3252" t="s">
        <v>24</v>
      </c>
      <c r="I3252" t="s">
        <v>10959</v>
      </c>
      <c r="J3252" t="s">
        <v>7923</v>
      </c>
      <c r="K3252" t="s">
        <v>7922</v>
      </c>
      <c r="L3252" t="s">
        <v>10960</v>
      </c>
      <c r="M3252" t="s">
        <v>18</v>
      </c>
      <c r="N3252">
        <v>0</v>
      </c>
    </row>
    <row r="3253" spans="1:14" x14ac:dyDescent="0.25">
      <c r="A3253" t="s">
        <v>56</v>
      </c>
      <c r="B3253" t="s">
        <v>2177</v>
      </c>
      <c r="C3253">
        <v>12445</v>
      </c>
      <c r="D3253" t="s">
        <v>24</v>
      </c>
      <c r="E3253">
        <v>12411</v>
      </c>
      <c r="F3253">
        <v>126</v>
      </c>
      <c r="G3253">
        <v>160</v>
      </c>
      <c r="H3253" t="s">
        <v>24</v>
      </c>
      <c r="I3253" t="s">
        <v>6649</v>
      </c>
      <c r="J3253" t="s">
        <v>10961</v>
      </c>
      <c r="K3253" t="s">
        <v>10962</v>
      </c>
      <c r="L3253" t="s">
        <v>7924</v>
      </c>
      <c r="M3253" t="s">
        <v>18</v>
      </c>
      <c r="N3253">
        <v>0</v>
      </c>
    </row>
    <row r="3254" spans="1:14" x14ac:dyDescent="0.25">
      <c r="A3254" t="s">
        <v>56</v>
      </c>
      <c r="B3254" t="s">
        <v>182</v>
      </c>
      <c r="C3254">
        <v>1505.6</v>
      </c>
      <c r="D3254" t="s">
        <v>24</v>
      </c>
      <c r="E3254">
        <v>0</v>
      </c>
      <c r="F3254">
        <v>0</v>
      </c>
      <c r="G3254">
        <v>1505.6</v>
      </c>
      <c r="H3254" t="s">
        <v>24</v>
      </c>
      <c r="I3254" t="s">
        <v>6650</v>
      </c>
      <c r="J3254" t="s">
        <v>17</v>
      </c>
      <c r="K3254" t="s">
        <v>17</v>
      </c>
      <c r="L3254" t="s">
        <v>10963</v>
      </c>
      <c r="M3254" t="s">
        <v>18</v>
      </c>
      <c r="N3254">
        <v>0</v>
      </c>
    </row>
    <row r="3255" spans="1:14" x14ac:dyDescent="0.25">
      <c r="A3255" t="s">
        <v>56</v>
      </c>
      <c r="B3255" t="s">
        <v>2915</v>
      </c>
      <c r="C3255">
        <v>2630</v>
      </c>
      <c r="D3255" t="s">
        <v>24</v>
      </c>
      <c r="E3255">
        <v>845</v>
      </c>
      <c r="F3255">
        <v>0</v>
      </c>
      <c r="G3255">
        <v>1785</v>
      </c>
      <c r="H3255" t="s">
        <v>24</v>
      </c>
      <c r="I3255" t="s">
        <v>10964</v>
      </c>
      <c r="J3255" t="s">
        <v>7925</v>
      </c>
      <c r="K3255" t="s">
        <v>17</v>
      </c>
      <c r="L3255" t="s">
        <v>10965</v>
      </c>
      <c r="M3255" t="s">
        <v>18</v>
      </c>
      <c r="N3255">
        <v>0</v>
      </c>
    </row>
    <row r="3256" spans="1:14" x14ac:dyDescent="0.25">
      <c r="A3256" t="s">
        <v>56</v>
      </c>
      <c r="B3256" t="s">
        <v>2185</v>
      </c>
      <c r="C3256">
        <v>0</v>
      </c>
      <c r="D3256" t="s">
        <v>16</v>
      </c>
      <c r="E3256">
        <v>0</v>
      </c>
      <c r="F3256">
        <v>0</v>
      </c>
      <c r="G3256">
        <v>0</v>
      </c>
      <c r="H3256" t="s">
        <v>16</v>
      </c>
      <c r="I3256" t="s">
        <v>10966</v>
      </c>
      <c r="J3256" t="s">
        <v>17</v>
      </c>
      <c r="K3256" t="s">
        <v>17</v>
      </c>
      <c r="L3256" t="s">
        <v>10967</v>
      </c>
      <c r="M3256" t="s">
        <v>18</v>
      </c>
      <c r="N3256">
        <v>0</v>
      </c>
    </row>
    <row r="3257" spans="1:14" x14ac:dyDescent="0.25">
      <c r="A3257" t="s">
        <v>56</v>
      </c>
      <c r="B3257" t="s">
        <v>2188</v>
      </c>
      <c r="C3257">
        <v>53607.27</v>
      </c>
      <c r="D3257" t="s">
        <v>24</v>
      </c>
      <c r="E3257">
        <v>62769.32</v>
      </c>
      <c r="F3257">
        <v>25150</v>
      </c>
      <c r="G3257">
        <v>15987.95</v>
      </c>
      <c r="H3257" t="s">
        <v>24</v>
      </c>
      <c r="I3257" t="s">
        <v>10968</v>
      </c>
      <c r="J3257" t="s">
        <v>7927</v>
      </c>
      <c r="K3257" t="s">
        <v>7926</v>
      </c>
      <c r="L3257" t="s">
        <v>10969</v>
      </c>
      <c r="M3257" t="s">
        <v>18</v>
      </c>
      <c r="N3257">
        <v>0</v>
      </c>
    </row>
    <row r="3258" spans="1:14" x14ac:dyDescent="0.25">
      <c r="A3258" t="s">
        <v>56</v>
      </c>
      <c r="B3258" t="s">
        <v>2191</v>
      </c>
      <c r="C3258">
        <v>41258.959999999999</v>
      </c>
      <c r="D3258" t="s">
        <v>24</v>
      </c>
      <c r="E3258">
        <v>14412.42</v>
      </c>
      <c r="F3258">
        <v>3300</v>
      </c>
      <c r="G3258">
        <v>30146.54</v>
      </c>
      <c r="H3258" t="s">
        <v>24</v>
      </c>
      <c r="I3258" t="s">
        <v>10970</v>
      </c>
      <c r="J3258" t="s">
        <v>10971</v>
      </c>
      <c r="K3258" t="s">
        <v>10972</v>
      </c>
      <c r="L3258" t="s">
        <v>7928</v>
      </c>
      <c r="M3258" t="s">
        <v>18</v>
      </c>
      <c r="N3258">
        <v>0</v>
      </c>
    </row>
    <row r="3259" spans="1:14" x14ac:dyDescent="0.25">
      <c r="A3259" t="s">
        <v>56</v>
      </c>
      <c r="B3259" t="s">
        <v>2194</v>
      </c>
      <c r="C3259">
        <v>269861.46000000002</v>
      </c>
      <c r="D3259" t="s">
        <v>24</v>
      </c>
      <c r="E3259">
        <v>51300.25</v>
      </c>
      <c r="F3259">
        <v>59598.97</v>
      </c>
      <c r="G3259">
        <v>278160.18</v>
      </c>
      <c r="H3259" t="s">
        <v>24</v>
      </c>
      <c r="I3259" t="s">
        <v>10973</v>
      </c>
      <c r="J3259" t="s">
        <v>7930</v>
      </c>
      <c r="K3259" t="s">
        <v>7929</v>
      </c>
      <c r="L3259" t="s">
        <v>10974</v>
      </c>
      <c r="M3259" t="s">
        <v>18</v>
      </c>
      <c r="N3259">
        <v>0</v>
      </c>
    </row>
    <row r="3260" spans="1:14" x14ac:dyDescent="0.25">
      <c r="A3260" t="s">
        <v>56</v>
      </c>
      <c r="B3260" t="s">
        <v>2197</v>
      </c>
      <c r="C3260">
        <v>97.95</v>
      </c>
      <c r="D3260" t="s">
        <v>24</v>
      </c>
      <c r="E3260">
        <v>0</v>
      </c>
      <c r="F3260">
        <v>0</v>
      </c>
      <c r="G3260">
        <v>97.95</v>
      </c>
      <c r="H3260" t="s">
        <v>24</v>
      </c>
      <c r="I3260" t="s">
        <v>10975</v>
      </c>
      <c r="J3260" t="s">
        <v>17</v>
      </c>
      <c r="K3260" t="s">
        <v>17</v>
      </c>
      <c r="L3260" t="s">
        <v>10976</v>
      </c>
      <c r="M3260" t="s">
        <v>18</v>
      </c>
      <c r="N3260">
        <v>0</v>
      </c>
    </row>
    <row r="3261" spans="1:14" x14ac:dyDescent="0.25">
      <c r="A3261" t="s">
        <v>56</v>
      </c>
      <c r="B3261" t="s">
        <v>2200</v>
      </c>
      <c r="C3261">
        <v>0</v>
      </c>
      <c r="D3261" t="s">
        <v>16</v>
      </c>
      <c r="E3261">
        <v>4000</v>
      </c>
      <c r="F3261">
        <v>4000</v>
      </c>
      <c r="G3261">
        <v>0</v>
      </c>
      <c r="H3261" t="s">
        <v>16</v>
      </c>
      <c r="I3261" t="s">
        <v>10977</v>
      </c>
      <c r="J3261" t="s">
        <v>7932</v>
      </c>
      <c r="K3261" t="s">
        <v>7931</v>
      </c>
      <c r="L3261" t="s">
        <v>10978</v>
      </c>
      <c r="M3261" t="s">
        <v>18</v>
      </c>
      <c r="N3261">
        <v>0</v>
      </c>
    </row>
    <row r="3262" spans="1:14" x14ac:dyDescent="0.25">
      <c r="A3262" t="s">
        <v>56</v>
      </c>
      <c r="B3262" t="s">
        <v>146</v>
      </c>
      <c r="C3262">
        <v>550</v>
      </c>
      <c r="D3262" t="s">
        <v>24</v>
      </c>
      <c r="E3262">
        <v>110</v>
      </c>
      <c r="F3262">
        <v>0</v>
      </c>
      <c r="G3262">
        <v>440</v>
      </c>
      <c r="H3262" t="s">
        <v>24</v>
      </c>
      <c r="I3262" t="s">
        <v>10979</v>
      </c>
      <c r="J3262" t="s">
        <v>10980</v>
      </c>
      <c r="K3262" t="s">
        <v>17</v>
      </c>
      <c r="L3262" t="s">
        <v>10981</v>
      </c>
      <c r="M3262" t="s">
        <v>18</v>
      </c>
      <c r="N3262">
        <v>0</v>
      </c>
    </row>
    <row r="3263" spans="1:14" x14ac:dyDescent="0.25">
      <c r="A3263" t="s">
        <v>56</v>
      </c>
      <c r="B3263" t="s">
        <v>2214</v>
      </c>
      <c r="C3263">
        <v>57708.75</v>
      </c>
      <c r="D3263" t="s">
        <v>24</v>
      </c>
      <c r="E3263">
        <v>22817.7</v>
      </c>
      <c r="F3263">
        <v>18405</v>
      </c>
      <c r="G3263">
        <v>53296.05</v>
      </c>
      <c r="H3263" t="s">
        <v>24</v>
      </c>
      <c r="I3263" t="s">
        <v>10982</v>
      </c>
      <c r="J3263" t="s">
        <v>7934</v>
      </c>
      <c r="K3263" t="s">
        <v>10983</v>
      </c>
      <c r="L3263" t="s">
        <v>10984</v>
      </c>
      <c r="M3263" t="s">
        <v>18</v>
      </c>
      <c r="N3263">
        <v>0</v>
      </c>
    </row>
    <row r="3264" spans="1:14" x14ac:dyDescent="0.25">
      <c r="A3264" t="s">
        <v>56</v>
      </c>
      <c r="B3264" t="s">
        <v>2226</v>
      </c>
      <c r="C3264">
        <v>102154.18</v>
      </c>
      <c r="D3264" t="s">
        <v>24</v>
      </c>
      <c r="E3264">
        <v>88051.98</v>
      </c>
      <c r="F3264">
        <v>18060</v>
      </c>
      <c r="G3264">
        <v>32162.2</v>
      </c>
      <c r="H3264" t="s">
        <v>24</v>
      </c>
      <c r="I3264" t="s">
        <v>10985</v>
      </c>
      <c r="J3264" t="s">
        <v>7935</v>
      </c>
      <c r="K3264" t="s">
        <v>6799</v>
      </c>
      <c r="L3264" t="s">
        <v>10986</v>
      </c>
      <c r="M3264" t="s">
        <v>18</v>
      </c>
      <c r="N3264">
        <v>0</v>
      </c>
    </row>
    <row r="3265" spans="1:14" x14ac:dyDescent="0.25">
      <c r="A3265" t="s">
        <v>56</v>
      </c>
      <c r="B3265" t="s">
        <v>2229</v>
      </c>
      <c r="C3265">
        <v>8060</v>
      </c>
      <c r="D3265" t="s">
        <v>24</v>
      </c>
      <c r="E3265">
        <v>4976</v>
      </c>
      <c r="F3265">
        <v>30514.46</v>
      </c>
      <c r="G3265">
        <v>33598.46</v>
      </c>
      <c r="H3265" t="s">
        <v>24</v>
      </c>
      <c r="I3265" t="s">
        <v>10987</v>
      </c>
      <c r="J3265" t="s">
        <v>10988</v>
      </c>
      <c r="K3265" t="s">
        <v>10989</v>
      </c>
      <c r="L3265" t="s">
        <v>10990</v>
      </c>
      <c r="M3265" t="s">
        <v>18</v>
      </c>
      <c r="N3265">
        <v>0</v>
      </c>
    </row>
    <row r="3266" spans="1:14" x14ac:dyDescent="0.25">
      <c r="A3266" t="s">
        <v>56</v>
      </c>
      <c r="B3266" t="s">
        <v>2232</v>
      </c>
      <c r="C3266">
        <v>0</v>
      </c>
      <c r="D3266" t="s">
        <v>16</v>
      </c>
      <c r="E3266">
        <v>3690</v>
      </c>
      <c r="F3266">
        <v>3690</v>
      </c>
      <c r="G3266">
        <v>0</v>
      </c>
      <c r="H3266" t="s">
        <v>16</v>
      </c>
      <c r="I3266" t="s">
        <v>10991</v>
      </c>
      <c r="J3266" t="s">
        <v>10992</v>
      </c>
      <c r="K3266" t="s">
        <v>10993</v>
      </c>
      <c r="L3266" t="s">
        <v>10994</v>
      </c>
      <c r="M3266" t="s">
        <v>18</v>
      </c>
      <c r="N3266">
        <v>0</v>
      </c>
    </row>
    <row r="3267" spans="1:14" x14ac:dyDescent="0.25">
      <c r="A3267" t="s">
        <v>56</v>
      </c>
      <c r="B3267" t="s">
        <v>2235</v>
      </c>
      <c r="C3267">
        <v>14982.01</v>
      </c>
      <c r="D3267" t="s">
        <v>24</v>
      </c>
      <c r="E3267">
        <v>4654.3900000000003</v>
      </c>
      <c r="F3267">
        <v>2871.7</v>
      </c>
      <c r="G3267">
        <v>13199.32</v>
      </c>
      <c r="H3267" t="s">
        <v>24</v>
      </c>
      <c r="I3267" t="s">
        <v>10995</v>
      </c>
      <c r="J3267" t="s">
        <v>10996</v>
      </c>
      <c r="K3267" t="s">
        <v>10997</v>
      </c>
      <c r="L3267" t="s">
        <v>10998</v>
      </c>
      <c r="M3267" t="s">
        <v>18</v>
      </c>
      <c r="N3267">
        <v>0</v>
      </c>
    </row>
    <row r="3268" spans="1:14" x14ac:dyDescent="0.25">
      <c r="A3268" t="s">
        <v>56</v>
      </c>
      <c r="B3268" t="s">
        <v>2238</v>
      </c>
      <c r="C3268">
        <v>888</v>
      </c>
      <c r="D3268" t="s">
        <v>24</v>
      </c>
      <c r="E3268">
        <v>0</v>
      </c>
      <c r="F3268">
        <v>0</v>
      </c>
      <c r="G3268">
        <v>888</v>
      </c>
      <c r="H3268" t="s">
        <v>24</v>
      </c>
      <c r="I3268" t="s">
        <v>10999</v>
      </c>
      <c r="J3268" t="s">
        <v>17</v>
      </c>
      <c r="K3268" t="s">
        <v>17</v>
      </c>
      <c r="L3268" t="s">
        <v>11000</v>
      </c>
      <c r="M3268" t="s">
        <v>18</v>
      </c>
      <c r="N3268">
        <v>0</v>
      </c>
    </row>
    <row r="3269" spans="1:14" x14ac:dyDescent="0.25">
      <c r="A3269" t="s">
        <v>56</v>
      </c>
      <c r="B3269" t="s">
        <v>401</v>
      </c>
      <c r="C3269">
        <v>6500</v>
      </c>
      <c r="D3269" t="s">
        <v>24</v>
      </c>
      <c r="E3269">
        <v>0</v>
      </c>
      <c r="F3269">
        <v>1500</v>
      </c>
      <c r="G3269">
        <v>8000</v>
      </c>
      <c r="H3269" t="s">
        <v>24</v>
      </c>
      <c r="I3269" t="s">
        <v>11001</v>
      </c>
      <c r="J3269" t="s">
        <v>17</v>
      </c>
      <c r="K3269" t="s">
        <v>11002</v>
      </c>
      <c r="L3269" t="s">
        <v>11003</v>
      </c>
      <c r="M3269" t="s">
        <v>18</v>
      </c>
      <c r="N3269">
        <v>0</v>
      </c>
    </row>
    <row r="3270" spans="1:14" x14ac:dyDescent="0.25">
      <c r="A3270" t="s">
        <v>56</v>
      </c>
      <c r="B3270" t="s">
        <v>360</v>
      </c>
      <c r="C3270">
        <v>43811.03</v>
      </c>
      <c r="D3270" t="s">
        <v>24</v>
      </c>
      <c r="E3270">
        <v>7663.87</v>
      </c>
      <c r="F3270">
        <v>182144.24</v>
      </c>
      <c r="G3270">
        <v>218291.4</v>
      </c>
      <c r="H3270" t="s">
        <v>24</v>
      </c>
      <c r="I3270" t="s">
        <v>11004</v>
      </c>
      <c r="J3270" t="s">
        <v>7937</v>
      </c>
      <c r="K3270" t="s">
        <v>7936</v>
      </c>
      <c r="L3270" t="s">
        <v>11005</v>
      </c>
      <c r="M3270" t="s">
        <v>18</v>
      </c>
      <c r="N3270">
        <v>0</v>
      </c>
    </row>
    <row r="3271" spans="1:14" x14ac:dyDescent="0.25">
      <c r="A3271" t="s">
        <v>56</v>
      </c>
      <c r="B3271" t="s">
        <v>2245</v>
      </c>
      <c r="C3271">
        <v>153983.54</v>
      </c>
      <c r="D3271" t="s">
        <v>24</v>
      </c>
      <c r="E3271">
        <v>3565.36</v>
      </c>
      <c r="F3271">
        <v>3000</v>
      </c>
      <c r="G3271">
        <v>153418.18</v>
      </c>
      <c r="H3271" t="s">
        <v>24</v>
      </c>
      <c r="I3271" t="s">
        <v>11006</v>
      </c>
      <c r="J3271" t="s">
        <v>7938</v>
      </c>
      <c r="K3271" t="s">
        <v>7939</v>
      </c>
      <c r="L3271" t="s">
        <v>11007</v>
      </c>
      <c r="M3271" t="s">
        <v>18</v>
      </c>
      <c r="N3271">
        <v>0</v>
      </c>
    </row>
    <row r="3272" spans="1:14" x14ac:dyDescent="0.25">
      <c r="A3272" t="s">
        <v>56</v>
      </c>
      <c r="B3272" t="s">
        <v>165</v>
      </c>
      <c r="C3272">
        <v>22055.360000000001</v>
      </c>
      <c r="D3272" t="s">
        <v>24</v>
      </c>
      <c r="E3272">
        <v>7983.12</v>
      </c>
      <c r="F3272">
        <v>0</v>
      </c>
      <c r="G3272">
        <v>14072.24</v>
      </c>
      <c r="H3272" t="s">
        <v>24</v>
      </c>
      <c r="I3272" t="s">
        <v>11008</v>
      </c>
      <c r="J3272" t="s">
        <v>11009</v>
      </c>
      <c r="K3272" t="s">
        <v>17</v>
      </c>
      <c r="L3272" t="s">
        <v>11010</v>
      </c>
      <c r="M3272" t="s">
        <v>18</v>
      </c>
      <c r="N3272">
        <v>0</v>
      </c>
    </row>
    <row r="3273" spans="1:14" x14ac:dyDescent="0.25">
      <c r="A3273" t="s">
        <v>56</v>
      </c>
      <c r="B3273" t="s">
        <v>6822</v>
      </c>
      <c r="C3273">
        <v>5800</v>
      </c>
      <c r="D3273" t="s">
        <v>24</v>
      </c>
      <c r="E3273">
        <v>33102.71</v>
      </c>
      <c r="F3273">
        <v>32014.71</v>
      </c>
      <c r="G3273">
        <v>4712</v>
      </c>
      <c r="H3273" t="s">
        <v>24</v>
      </c>
      <c r="I3273" t="s">
        <v>11011</v>
      </c>
      <c r="J3273" t="s">
        <v>7941</v>
      </c>
      <c r="K3273" t="s">
        <v>7940</v>
      </c>
      <c r="L3273" t="s">
        <v>11012</v>
      </c>
      <c r="M3273" t="s">
        <v>18</v>
      </c>
      <c r="N3273">
        <v>0</v>
      </c>
    </row>
    <row r="3274" spans="1:14" x14ac:dyDescent="0.25">
      <c r="A3274" t="s">
        <v>56</v>
      </c>
      <c r="B3274" t="s">
        <v>103</v>
      </c>
      <c r="C3274">
        <v>18980.560000000001</v>
      </c>
      <c r="D3274" t="s">
        <v>24</v>
      </c>
      <c r="E3274">
        <v>1462.23</v>
      </c>
      <c r="F3274">
        <v>2787.2</v>
      </c>
      <c r="G3274">
        <v>20305.53</v>
      </c>
      <c r="H3274" t="s">
        <v>24</v>
      </c>
      <c r="I3274" t="s">
        <v>11013</v>
      </c>
      <c r="J3274" t="s">
        <v>11014</v>
      </c>
      <c r="K3274" t="s">
        <v>11015</v>
      </c>
      <c r="L3274" t="s">
        <v>11016</v>
      </c>
      <c r="M3274" t="s">
        <v>18</v>
      </c>
      <c r="N3274">
        <v>0</v>
      </c>
    </row>
    <row r="3275" spans="1:14" x14ac:dyDescent="0.25">
      <c r="A3275" t="s">
        <v>56</v>
      </c>
      <c r="B3275" t="s">
        <v>2252</v>
      </c>
      <c r="C3275">
        <v>84246.42</v>
      </c>
      <c r="D3275" t="s">
        <v>24</v>
      </c>
      <c r="E3275">
        <v>40598.99</v>
      </c>
      <c r="F3275">
        <v>27161.58</v>
      </c>
      <c r="G3275">
        <v>70809.009999999995</v>
      </c>
      <c r="H3275" t="s">
        <v>24</v>
      </c>
      <c r="I3275" t="s">
        <v>11017</v>
      </c>
      <c r="J3275" t="s">
        <v>6834</v>
      </c>
      <c r="K3275" t="s">
        <v>6835</v>
      </c>
      <c r="L3275" t="s">
        <v>11018</v>
      </c>
      <c r="M3275" t="s">
        <v>18</v>
      </c>
      <c r="N3275">
        <v>0</v>
      </c>
    </row>
    <row r="3276" spans="1:14" x14ac:dyDescent="0.25">
      <c r="A3276" t="s">
        <v>56</v>
      </c>
      <c r="B3276" t="s">
        <v>2255</v>
      </c>
      <c r="C3276">
        <v>169926.75</v>
      </c>
      <c r="D3276" t="s">
        <v>24</v>
      </c>
      <c r="E3276">
        <v>23045.54</v>
      </c>
      <c r="F3276">
        <v>0</v>
      </c>
      <c r="G3276">
        <v>146881.21</v>
      </c>
      <c r="H3276" t="s">
        <v>24</v>
      </c>
      <c r="I3276" t="s">
        <v>11019</v>
      </c>
      <c r="J3276" t="s">
        <v>11020</v>
      </c>
      <c r="K3276" t="s">
        <v>17</v>
      </c>
      <c r="L3276" t="s">
        <v>11021</v>
      </c>
      <c r="M3276" t="s">
        <v>18</v>
      </c>
      <c r="N3276">
        <v>0</v>
      </c>
    </row>
    <row r="3277" spans="1:14" x14ac:dyDescent="0.25">
      <c r="A3277" t="s">
        <v>56</v>
      </c>
      <c r="B3277" t="s">
        <v>2258</v>
      </c>
      <c r="C3277">
        <v>208276.62</v>
      </c>
      <c r="D3277" t="s">
        <v>24</v>
      </c>
      <c r="E3277">
        <v>48595.95</v>
      </c>
      <c r="F3277">
        <v>31744.75</v>
      </c>
      <c r="G3277">
        <v>191425.42</v>
      </c>
      <c r="H3277" t="s">
        <v>24</v>
      </c>
      <c r="I3277" t="s">
        <v>11022</v>
      </c>
      <c r="J3277" t="s">
        <v>7942</v>
      </c>
      <c r="K3277" t="s">
        <v>11023</v>
      </c>
      <c r="L3277" t="s">
        <v>11024</v>
      </c>
      <c r="M3277" t="s">
        <v>18</v>
      </c>
      <c r="N3277">
        <v>0</v>
      </c>
    </row>
    <row r="3278" spans="1:14" x14ac:dyDescent="0.25">
      <c r="A3278" t="s">
        <v>56</v>
      </c>
      <c r="B3278" t="s">
        <v>2264</v>
      </c>
      <c r="C3278">
        <v>0</v>
      </c>
      <c r="D3278" t="s">
        <v>16</v>
      </c>
      <c r="E3278">
        <v>0</v>
      </c>
      <c r="F3278">
        <v>0</v>
      </c>
      <c r="G3278">
        <v>0</v>
      </c>
      <c r="H3278" t="s">
        <v>16</v>
      </c>
      <c r="I3278" t="s">
        <v>11025</v>
      </c>
      <c r="J3278" t="s">
        <v>17</v>
      </c>
      <c r="K3278" t="s">
        <v>17</v>
      </c>
      <c r="L3278" t="s">
        <v>11026</v>
      </c>
      <c r="M3278" t="s">
        <v>18</v>
      </c>
      <c r="N3278">
        <v>0</v>
      </c>
    </row>
    <row r="3279" spans="1:14" x14ac:dyDescent="0.25">
      <c r="A3279" t="s">
        <v>56</v>
      </c>
      <c r="B3279" t="s">
        <v>313</v>
      </c>
      <c r="C3279">
        <v>3500</v>
      </c>
      <c r="D3279" t="s">
        <v>24</v>
      </c>
      <c r="E3279">
        <v>0</v>
      </c>
      <c r="F3279">
        <v>1610</v>
      </c>
      <c r="G3279">
        <v>5110</v>
      </c>
      <c r="H3279" t="s">
        <v>24</v>
      </c>
      <c r="I3279" t="s">
        <v>6798</v>
      </c>
      <c r="J3279" t="s">
        <v>17</v>
      </c>
      <c r="K3279" t="s">
        <v>6793</v>
      </c>
      <c r="L3279" t="s">
        <v>6794</v>
      </c>
      <c r="M3279" t="s">
        <v>18</v>
      </c>
      <c r="N3279">
        <v>0</v>
      </c>
    </row>
    <row r="3280" spans="1:14" x14ac:dyDescent="0.25">
      <c r="A3280" t="s">
        <v>56</v>
      </c>
      <c r="B3280" t="s">
        <v>2269</v>
      </c>
      <c r="C3280">
        <v>12220</v>
      </c>
      <c r="D3280" t="s">
        <v>24</v>
      </c>
      <c r="E3280">
        <v>0</v>
      </c>
      <c r="F3280">
        <v>0</v>
      </c>
      <c r="G3280">
        <v>12220</v>
      </c>
      <c r="H3280" t="s">
        <v>24</v>
      </c>
      <c r="I3280" t="s">
        <v>11027</v>
      </c>
      <c r="J3280" t="s">
        <v>17</v>
      </c>
      <c r="K3280" t="s">
        <v>17</v>
      </c>
      <c r="L3280" t="s">
        <v>11028</v>
      </c>
      <c r="M3280" t="s">
        <v>18</v>
      </c>
      <c r="N3280">
        <v>0</v>
      </c>
    </row>
    <row r="3281" spans="1:14" x14ac:dyDescent="0.25">
      <c r="A3281" t="s">
        <v>56</v>
      </c>
      <c r="B3281" t="s">
        <v>2272</v>
      </c>
      <c r="C3281">
        <v>19063.740000000002</v>
      </c>
      <c r="D3281" t="s">
        <v>24</v>
      </c>
      <c r="E3281">
        <v>67.72</v>
      </c>
      <c r="F3281">
        <v>0</v>
      </c>
      <c r="G3281">
        <v>18996.02</v>
      </c>
      <c r="H3281" t="s">
        <v>24</v>
      </c>
      <c r="I3281" t="s">
        <v>11029</v>
      </c>
      <c r="J3281" t="s">
        <v>7943</v>
      </c>
      <c r="K3281" t="s">
        <v>17</v>
      </c>
      <c r="L3281" t="s">
        <v>11030</v>
      </c>
      <c r="M3281" t="s">
        <v>18</v>
      </c>
      <c r="N3281">
        <v>0</v>
      </c>
    </row>
    <row r="3282" spans="1:14" x14ac:dyDescent="0.25">
      <c r="A3282" t="s">
        <v>56</v>
      </c>
      <c r="B3282" t="s">
        <v>2275</v>
      </c>
      <c r="C3282">
        <v>0</v>
      </c>
      <c r="D3282" t="s">
        <v>16</v>
      </c>
      <c r="E3282">
        <v>16313.67</v>
      </c>
      <c r="F3282">
        <v>16313.67</v>
      </c>
      <c r="G3282">
        <v>0</v>
      </c>
      <c r="H3282" t="s">
        <v>16</v>
      </c>
      <c r="I3282" t="s">
        <v>11031</v>
      </c>
      <c r="J3282" t="s">
        <v>11032</v>
      </c>
      <c r="K3282" t="s">
        <v>11033</v>
      </c>
      <c r="L3282" t="s">
        <v>11034</v>
      </c>
      <c r="M3282" t="s">
        <v>18</v>
      </c>
      <c r="N3282">
        <v>0</v>
      </c>
    </row>
    <row r="3283" spans="1:14" x14ac:dyDescent="0.25">
      <c r="A3283" t="s">
        <v>56</v>
      </c>
      <c r="B3283" t="s">
        <v>2278</v>
      </c>
      <c r="C3283">
        <v>26446.240000000002</v>
      </c>
      <c r="D3283" t="s">
        <v>24</v>
      </c>
      <c r="E3283">
        <v>6995</v>
      </c>
      <c r="F3283">
        <v>995</v>
      </c>
      <c r="G3283">
        <v>20446.240000000002</v>
      </c>
      <c r="H3283" t="s">
        <v>24</v>
      </c>
      <c r="I3283" t="s">
        <v>11035</v>
      </c>
      <c r="J3283" t="s">
        <v>7944</v>
      </c>
      <c r="K3283" t="s">
        <v>11036</v>
      </c>
      <c r="L3283" t="s">
        <v>11037</v>
      </c>
      <c r="M3283" t="s">
        <v>18</v>
      </c>
      <c r="N3283">
        <v>0</v>
      </c>
    </row>
    <row r="3284" spans="1:14" x14ac:dyDescent="0.25">
      <c r="A3284" t="s">
        <v>56</v>
      </c>
      <c r="B3284" t="s">
        <v>319</v>
      </c>
      <c r="C3284">
        <v>114915</v>
      </c>
      <c r="D3284" t="s">
        <v>24</v>
      </c>
      <c r="E3284">
        <v>65269.52</v>
      </c>
      <c r="F3284">
        <v>49184.4</v>
      </c>
      <c r="G3284">
        <v>98829.88</v>
      </c>
      <c r="H3284" t="s">
        <v>24</v>
      </c>
      <c r="I3284" t="s">
        <v>11038</v>
      </c>
      <c r="J3284" t="s">
        <v>11039</v>
      </c>
      <c r="K3284" t="s">
        <v>11040</v>
      </c>
      <c r="L3284" t="s">
        <v>11041</v>
      </c>
      <c r="M3284" t="s">
        <v>18</v>
      </c>
      <c r="N3284">
        <v>0</v>
      </c>
    </row>
    <row r="3285" spans="1:14" x14ac:dyDescent="0.25">
      <c r="A3285" t="s">
        <v>56</v>
      </c>
      <c r="B3285" t="s">
        <v>2283</v>
      </c>
      <c r="C3285">
        <v>3825</v>
      </c>
      <c r="D3285" t="s">
        <v>24</v>
      </c>
      <c r="E3285">
        <v>0</v>
      </c>
      <c r="F3285">
        <v>1772.53</v>
      </c>
      <c r="G3285">
        <v>5597.53</v>
      </c>
      <c r="H3285" t="s">
        <v>24</v>
      </c>
      <c r="I3285" t="s">
        <v>11042</v>
      </c>
      <c r="J3285" t="s">
        <v>17</v>
      </c>
      <c r="K3285" t="s">
        <v>11043</v>
      </c>
      <c r="L3285" t="s">
        <v>11044</v>
      </c>
      <c r="M3285" t="s">
        <v>18</v>
      </c>
      <c r="N3285">
        <v>0</v>
      </c>
    </row>
    <row r="3286" spans="1:14" x14ac:dyDescent="0.25">
      <c r="A3286" t="s">
        <v>56</v>
      </c>
      <c r="B3286" t="s">
        <v>2284</v>
      </c>
      <c r="C3286">
        <v>1125</v>
      </c>
      <c r="D3286" t="s">
        <v>24</v>
      </c>
      <c r="E3286">
        <v>1125</v>
      </c>
      <c r="F3286">
        <v>0</v>
      </c>
      <c r="G3286">
        <v>0</v>
      </c>
      <c r="H3286" t="s">
        <v>16</v>
      </c>
      <c r="I3286" t="s">
        <v>6884</v>
      </c>
      <c r="J3286" t="s">
        <v>11045</v>
      </c>
      <c r="K3286" t="s">
        <v>17</v>
      </c>
      <c r="L3286" t="s">
        <v>11046</v>
      </c>
      <c r="M3286" t="s">
        <v>18</v>
      </c>
      <c r="N3286">
        <v>0</v>
      </c>
    </row>
    <row r="3287" spans="1:14" x14ac:dyDescent="0.25">
      <c r="A3287" t="s">
        <v>56</v>
      </c>
      <c r="B3287" t="s">
        <v>2922</v>
      </c>
      <c r="C3287">
        <v>92070.06</v>
      </c>
      <c r="D3287" t="s">
        <v>24</v>
      </c>
      <c r="E3287">
        <v>0</v>
      </c>
      <c r="F3287">
        <v>0</v>
      </c>
      <c r="G3287">
        <v>92070.06</v>
      </c>
      <c r="H3287" t="s">
        <v>24</v>
      </c>
      <c r="I3287" t="s">
        <v>11047</v>
      </c>
      <c r="J3287" t="s">
        <v>17</v>
      </c>
      <c r="K3287" t="s">
        <v>17</v>
      </c>
      <c r="L3287" t="s">
        <v>11048</v>
      </c>
      <c r="M3287" t="s">
        <v>18</v>
      </c>
      <c r="N3287">
        <v>0</v>
      </c>
    </row>
    <row r="3288" spans="1:14" x14ac:dyDescent="0.25">
      <c r="A3288" t="s">
        <v>56</v>
      </c>
      <c r="B3288" t="s">
        <v>287</v>
      </c>
      <c r="C3288">
        <v>32760</v>
      </c>
      <c r="D3288" t="s">
        <v>24</v>
      </c>
      <c r="E3288">
        <v>0</v>
      </c>
      <c r="F3288">
        <v>47999.98</v>
      </c>
      <c r="G3288">
        <v>80759.98</v>
      </c>
      <c r="H3288" t="s">
        <v>24</v>
      </c>
      <c r="I3288" t="s">
        <v>11049</v>
      </c>
      <c r="J3288" t="s">
        <v>17</v>
      </c>
      <c r="K3288" t="s">
        <v>7948</v>
      </c>
      <c r="L3288" t="s">
        <v>11050</v>
      </c>
      <c r="M3288" t="s">
        <v>18</v>
      </c>
      <c r="N3288">
        <v>0</v>
      </c>
    </row>
    <row r="3289" spans="1:14" x14ac:dyDescent="0.25">
      <c r="A3289" t="s">
        <v>56</v>
      </c>
      <c r="B3289" t="s">
        <v>2291</v>
      </c>
      <c r="C3289">
        <v>7429.36</v>
      </c>
      <c r="D3289" t="s">
        <v>24</v>
      </c>
      <c r="E3289">
        <v>1985.83</v>
      </c>
      <c r="F3289">
        <v>22.47</v>
      </c>
      <c r="G3289">
        <v>5466</v>
      </c>
      <c r="H3289" t="s">
        <v>24</v>
      </c>
      <c r="I3289" t="s">
        <v>11051</v>
      </c>
      <c r="J3289" t="s">
        <v>11052</v>
      </c>
      <c r="K3289" t="s">
        <v>11053</v>
      </c>
      <c r="L3289" t="s">
        <v>11054</v>
      </c>
      <c r="M3289" t="s">
        <v>18</v>
      </c>
      <c r="N3289">
        <v>0</v>
      </c>
    </row>
    <row r="3290" spans="1:14" x14ac:dyDescent="0.25">
      <c r="A3290" t="s">
        <v>56</v>
      </c>
      <c r="B3290" t="s">
        <v>2295</v>
      </c>
      <c r="C3290">
        <v>20165.07</v>
      </c>
      <c r="D3290" t="s">
        <v>24</v>
      </c>
      <c r="E3290">
        <v>5981.11</v>
      </c>
      <c r="F3290">
        <v>10768.2</v>
      </c>
      <c r="G3290">
        <v>24952.16</v>
      </c>
      <c r="H3290" t="s">
        <v>24</v>
      </c>
      <c r="I3290" t="s">
        <v>11055</v>
      </c>
      <c r="J3290" t="s">
        <v>11056</v>
      </c>
      <c r="K3290" t="s">
        <v>11057</v>
      </c>
      <c r="L3290" t="s">
        <v>11058</v>
      </c>
      <c r="M3290" t="s">
        <v>18</v>
      </c>
      <c r="N3290">
        <v>0</v>
      </c>
    </row>
    <row r="3291" spans="1:14" x14ac:dyDescent="0.25">
      <c r="A3291" t="s">
        <v>56</v>
      </c>
      <c r="B3291" t="s">
        <v>2297</v>
      </c>
      <c r="C3291">
        <v>9694.93</v>
      </c>
      <c r="D3291" t="s">
        <v>24</v>
      </c>
      <c r="E3291">
        <v>3631.68</v>
      </c>
      <c r="F3291">
        <v>5916.16</v>
      </c>
      <c r="G3291">
        <v>11979.41</v>
      </c>
      <c r="H3291" t="s">
        <v>24</v>
      </c>
      <c r="I3291" t="s">
        <v>11059</v>
      </c>
      <c r="J3291" t="s">
        <v>7949</v>
      </c>
      <c r="K3291" t="s">
        <v>11060</v>
      </c>
      <c r="L3291" t="s">
        <v>11061</v>
      </c>
      <c r="M3291" t="s">
        <v>18</v>
      </c>
      <c r="N3291">
        <v>0</v>
      </c>
    </row>
    <row r="3292" spans="1:14" x14ac:dyDescent="0.25">
      <c r="A3292" t="s">
        <v>56</v>
      </c>
      <c r="B3292" t="s">
        <v>2300</v>
      </c>
      <c r="C3292">
        <v>180.01</v>
      </c>
      <c r="D3292" t="s">
        <v>24</v>
      </c>
      <c r="E3292">
        <v>135.01</v>
      </c>
      <c r="F3292">
        <v>270.02</v>
      </c>
      <c r="G3292">
        <v>315.02</v>
      </c>
      <c r="H3292" t="s">
        <v>24</v>
      </c>
      <c r="I3292" t="s">
        <v>11062</v>
      </c>
      <c r="J3292" t="s">
        <v>7951</v>
      </c>
      <c r="K3292" t="s">
        <v>7950</v>
      </c>
      <c r="L3292" t="s">
        <v>11063</v>
      </c>
      <c r="M3292" t="s">
        <v>18</v>
      </c>
      <c r="N3292">
        <v>0</v>
      </c>
    </row>
    <row r="3293" spans="1:14" x14ac:dyDescent="0.25">
      <c r="A3293" t="s">
        <v>56</v>
      </c>
      <c r="B3293" t="s">
        <v>2303</v>
      </c>
      <c r="C3293">
        <v>13339.87</v>
      </c>
      <c r="D3293" t="s">
        <v>24</v>
      </c>
      <c r="E3293">
        <v>2601.08</v>
      </c>
      <c r="F3293">
        <v>613.72</v>
      </c>
      <c r="G3293">
        <v>11352.51</v>
      </c>
      <c r="H3293" t="s">
        <v>24</v>
      </c>
      <c r="I3293" t="s">
        <v>11064</v>
      </c>
      <c r="J3293" t="s">
        <v>11065</v>
      </c>
      <c r="K3293" t="s">
        <v>11066</v>
      </c>
      <c r="L3293" t="s">
        <v>11067</v>
      </c>
      <c r="M3293" t="s">
        <v>18</v>
      </c>
      <c r="N3293">
        <v>0</v>
      </c>
    </row>
    <row r="3294" spans="1:14" x14ac:dyDescent="0.25">
      <c r="A3294" t="s">
        <v>56</v>
      </c>
      <c r="B3294" t="s">
        <v>2306</v>
      </c>
      <c r="C3294">
        <v>3980.71</v>
      </c>
      <c r="D3294" t="s">
        <v>24</v>
      </c>
      <c r="E3294">
        <v>2883.45</v>
      </c>
      <c r="F3294">
        <v>5766.9</v>
      </c>
      <c r="G3294">
        <v>6864.16</v>
      </c>
      <c r="H3294" t="s">
        <v>24</v>
      </c>
      <c r="I3294" t="s">
        <v>11068</v>
      </c>
      <c r="J3294" t="s">
        <v>11069</v>
      </c>
      <c r="K3294" t="s">
        <v>11070</v>
      </c>
      <c r="L3294" t="s">
        <v>11071</v>
      </c>
      <c r="M3294" t="s">
        <v>18</v>
      </c>
      <c r="N3294">
        <v>0</v>
      </c>
    </row>
    <row r="3295" spans="1:14" x14ac:dyDescent="0.25">
      <c r="A3295" t="s">
        <v>56</v>
      </c>
      <c r="B3295" t="s">
        <v>2321</v>
      </c>
      <c r="C3295">
        <v>857.81</v>
      </c>
      <c r="D3295" t="s">
        <v>24</v>
      </c>
      <c r="E3295">
        <v>267.27</v>
      </c>
      <c r="F3295">
        <v>0</v>
      </c>
      <c r="G3295">
        <v>590.54</v>
      </c>
      <c r="H3295" t="s">
        <v>24</v>
      </c>
      <c r="I3295" t="s">
        <v>11072</v>
      </c>
      <c r="J3295" t="s">
        <v>6829</v>
      </c>
      <c r="K3295" t="s">
        <v>17</v>
      </c>
      <c r="L3295" t="s">
        <v>11073</v>
      </c>
      <c r="M3295" t="s">
        <v>18</v>
      </c>
      <c r="N3295">
        <v>0</v>
      </c>
    </row>
    <row r="3296" spans="1:14" x14ac:dyDescent="0.25">
      <c r="A3296" t="s">
        <v>56</v>
      </c>
      <c r="B3296" t="s">
        <v>320</v>
      </c>
      <c r="C3296">
        <v>15171.96</v>
      </c>
      <c r="D3296" t="s">
        <v>24</v>
      </c>
      <c r="E3296">
        <v>2700</v>
      </c>
      <c r="F3296">
        <v>0</v>
      </c>
      <c r="G3296">
        <v>12471.96</v>
      </c>
      <c r="H3296" t="s">
        <v>24</v>
      </c>
      <c r="I3296" t="s">
        <v>7952</v>
      </c>
      <c r="J3296" t="s">
        <v>11074</v>
      </c>
      <c r="K3296" t="s">
        <v>17</v>
      </c>
      <c r="L3296" t="s">
        <v>7953</v>
      </c>
      <c r="M3296" t="s">
        <v>18</v>
      </c>
      <c r="N3296">
        <v>0</v>
      </c>
    </row>
    <row r="3297" spans="1:14" x14ac:dyDescent="0.25">
      <c r="A3297" t="s">
        <v>56</v>
      </c>
      <c r="B3297" t="s">
        <v>2332</v>
      </c>
      <c r="C3297">
        <v>9993.98</v>
      </c>
      <c r="D3297" t="s">
        <v>24</v>
      </c>
      <c r="E3297">
        <v>997.51</v>
      </c>
      <c r="F3297">
        <v>400</v>
      </c>
      <c r="G3297">
        <v>9396.4699999999993</v>
      </c>
      <c r="H3297" t="s">
        <v>24</v>
      </c>
      <c r="I3297" t="s">
        <v>11075</v>
      </c>
      <c r="J3297" t="s">
        <v>11076</v>
      </c>
      <c r="K3297" t="s">
        <v>11077</v>
      </c>
      <c r="L3297" t="s">
        <v>11078</v>
      </c>
      <c r="M3297" t="s">
        <v>18</v>
      </c>
      <c r="N3297">
        <v>0</v>
      </c>
    </row>
    <row r="3298" spans="1:14" x14ac:dyDescent="0.25">
      <c r="A3298" t="s">
        <v>56</v>
      </c>
      <c r="B3298" t="s">
        <v>2335</v>
      </c>
      <c r="C3298">
        <v>2619.73</v>
      </c>
      <c r="D3298" t="s">
        <v>24</v>
      </c>
      <c r="E3298">
        <v>212.19</v>
      </c>
      <c r="F3298">
        <v>0</v>
      </c>
      <c r="G3298">
        <v>2407.54</v>
      </c>
      <c r="H3298" t="s">
        <v>24</v>
      </c>
      <c r="I3298" t="s">
        <v>11079</v>
      </c>
      <c r="J3298" t="s">
        <v>11080</v>
      </c>
      <c r="K3298" t="s">
        <v>17</v>
      </c>
      <c r="L3298" t="s">
        <v>11081</v>
      </c>
      <c r="M3298" t="s">
        <v>18</v>
      </c>
      <c r="N3298">
        <v>0</v>
      </c>
    </row>
    <row r="3299" spans="1:14" x14ac:dyDescent="0.25">
      <c r="A3299" t="s">
        <v>56</v>
      </c>
      <c r="B3299" t="s">
        <v>2340</v>
      </c>
      <c r="C3299">
        <v>2173.1</v>
      </c>
      <c r="D3299" t="s">
        <v>24</v>
      </c>
      <c r="E3299">
        <v>821.57</v>
      </c>
      <c r="F3299">
        <v>1104.68</v>
      </c>
      <c r="G3299">
        <v>2456.21</v>
      </c>
      <c r="H3299" t="s">
        <v>24</v>
      </c>
      <c r="I3299" t="s">
        <v>11082</v>
      </c>
      <c r="J3299" t="s">
        <v>11083</v>
      </c>
      <c r="K3299" t="s">
        <v>11084</v>
      </c>
      <c r="L3299" t="s">
        <v>11085</v>
      </c>
      <c r="M3299" t="s">
        <v>18</v>
      </c>
      <c r="N3299">
        <v>0</v>
      </c>
    </row>
    <row r="3300" spans="1:14" x14ac:dyDescent="0.25">
      <c r="A3300" t="s">
        <v>56</v>
      </c>
      <c r="B3300" t="s">
        <v>2343</v>
      </c>
      <c r="C3300">
        <v>3161.97</v>
      </c>
      <c r="D3300" t="s">
        <v>24</v>
      </c>
      <c r="E3300">
        <v>1461</v>
      </c>
      <c r="F3300">
        <v>2922</v>
      </c>
      <c r="G3300">
        <v>4622.97</v>
      </c>
      <c r="H3300" t="s">
        <v>24</v>
      </c>
      <c r="I3300" t="s">
        <v>11086</v>
      </c>
      <c r="J3300" t="s">
        <v>11087</v>
      </c>
      <c r="K3300" t="s">
        <v>11088</v>
      </c>
      <c r="L3300" t="s">
        <v>11089</v>
      </c>
      <c r="M3300" t="s">
        <v>18</v>
      </c>
      <c r="N3300">
        <v>0</v>
      </c>
    </row>
    <row r="3301" spans="1:14" x14ac:dyDescent="0.25">
      <c r="A3301" t="s">
        <v>56</v>
      </c>
      <c r="B3301" t="s">
        <v>2355</v>
      </c>
      <c r="C3301">
        <v>0</v>
      </c>
      <c r="D3301" t="s">
        <v>16</v>
      </c>
      <c r="E3301">
        <v>0</v>
      </c>
      <c r="F3301">
        <v>0</v>
      </c>
      <c r="G3301">
        <v>0</v>
      </c>
      <c r="H3301" t="s">
        <v>16</v>
      </c>
      <c r="I3301" t="s">
        <v>11090</v>
      </c>
      <c r="J3301" t="s">
        <v>17</v>
      </c>
      <c r="K3301" t="s">
        <v>17</v>
      </c>
      <c r="L3301" t="s">
        <v>11091</v>
      </c>
      <c r="M3301" t="s">
        <v>18</v>
      </c>
      <c r="N3301">
        <v>0</v>
      </c>
    </row>
    <row r="3302" spans="1:14" x14ac:dyDescent="0.25">
      <c r="A3302" t="s">
        <v>56</v>
      </c>
      <c r="B3302" t="s">
        <v>2358</v>
      </c>
      <c r="C3302">
        <v>0</v>
      </c>
      <c r="D3302" t="s">
        <v>16</v>
      </c>
      <c r="E3302">
        <v>0</v>
      </c>
      <c r="F3302">
        <v>0</v>
      </c>
      <c r="G3302">
        <v>0</v>
      </c>
      <c r="H3302" t="s">
        <v>16</v>
      </c>
      <c r="I3302" t="s">
        <v>11092</v>
      </c>
      <c r="J3302" t="s">
        <v>17</v>
      </c>
      <c r="K3302" t="s">
        <v>17</v>
      </c>
      <c r="L3302" t="s">
        <v>11093</v>
      </c>
      <c r="M3302" t="s">
        <v>18</v>
      </c>
      <c r="N3302">
        <v>0</v>
      </c>
    </row>
    <row r="3303" spans="1:14" x14ac:dyDescent="0.25">
      <c r="A3303" t="s">
        <v>56</v>
      </c>
      <c r="B3303" t="s">
        <v>2361</v>
      </c>
      <c r="C3303">
        <v>0</v>
      </c>
      <c r="D3303" t="s">
        <v>16</v>
      </c>
      <c r="E3303">
        <v>0</v>
      </c>
      <c r="F3303">
        <v>0</v>
      </c>
      <c r="G3303">
        <v>0</v>
      </c>
      <c r="H3303" t="s">
        <v>16</v>
      </c>
      <c r="I3303" t="s">
        <v>11094</v>
      </c>
      <c r="J3303" t="s">
        <v>17</v>
      </c>
      <c r="K3303" t="s">
        <v>17</v>
      </c>
      <c r="L3303" t="s">
        <v>11095</v>
      </c>
      <c r="M3303" t="s">
        <v>18</v>
      </c>
      <c r="N3303">
        <v>0</v>
      </c>
    </row>
    <row r="3304" spans="1:14" x14ac:dyDescent="0.25">
      <c r="A3304" t="s">
        <v>56</v>
      </c>
      <c r="B3304" t="s">
        <v>2367</v>
      </c>
      <c r="C3304">
        <v>0</v>
      </c>
      <c r="D3304" t="s">
        <v>16</v>
      </c>
      <c r="E3304">
        <v>0</v>
      </c>
      <c r="F3304">
        <v>0</v>
      </c>
      <c r="G3304">
        <v>0</v>
      </c>
      <c r="H3304" t="s">
        <v>16</v>
      </c>
      <c r="I3304" t="s">
        <v>11096</v>
      </c>
      <c r="J3304" t="s">
        <v>17</v>
      </c>
      <c r="K3304" t="s">
        <v>17</v>
      </c>
      <c r="L3304" t="s">
        <v>11097</v>
      </c>
      <c r="M3304" t="s">
        <v>18</v>
      </c>
      <c r="N3304">
        <v>0</v>
      </c>
    </row>
    <row r="3305" spans="1:14" x14ac:dyDescent="0.25">
      <c r="A3305" t="s">
        <v>56</v>
      </c>
      <c r="B3305" t="s">
        <v>2373</v>
      </c>
      <c r="C3305">
        <v>0</v>
      </c>
      <c r="D3305" t="s">
        <v>16</v>
      </c>
      <c r="E3305">
        <v>0</v>
      </c>
      <c r="F3305">
        <v>0</v>
      </c>
      <c r="G3305">
        <v>0</v>
      </c>
      <c r="H3305" t="s">
        <v>16</v>
      </c>
      <c r="I3305" t="s">
        <v>11098</v>
      </c>
      <c r="J3305" t="s">
        <v>17</v>
      </c>
      <c r="K3305" t="s">
        <v>17</v>
      </c>
      <c r="L3305" t="s">
        <v>11099</v>
      </c>
      <c r="M3305" t="s">
        <v>18</v>
      </c>
      <c r="N3305">
        <v>0</v>
      </c>
    </row>
    <row r="3306" spans="1:14" x14ac:dyDescent="0.25">
      <c r="A3306" t="s">
        <v>56</v>
      </c>
      <c r="B3306" t="s">
        <v>2381</v>
      </c>
      <c r="C3306">
        <v>0</v>
      </c>
      <c r="D3306" t="s">
        <v>16</v>
      </c>
      <c r="E3306">
        <v>0</v>
      </c>
      <c r="F3306">
        <v>0</v>
      </c>
      <c r="G3306">
        <v>0</v>
      </c>
      <c r="H3306" t="s">
        <v>16</v>
      </c>
      <c r="I3306" t="s">
        <v>11100</v>
      </c>
      <c r="J3306" t="s">
        <v>17</v>
      </c>
      <c r="K3306" t="s">
        <v>17</v>
      </c>
      <c r="L3306" t="s">
        <v>11101</v>
      </c>
      <c r="M3306" t="s">
        <v>18</v>
      </c>
      <c r="N3306">
        <v>0</v>
      </c>
    </row>
    <row r="3307" spans="1:14" x14ac:dyDescent="0.25">
      <c r="A3307" t="s">
        <v>56</v>
      </c>
      <c r="B3307" t="s">
        <v>2384</v>
      </c>
      <c r="C3307">
        <v>0</v>
      </c>
      <c r="D3307" t="s">
        <v>16</v>
      </c>
      <c r="E3307">
        <v>0</v>
      </c>
      <c r="F3307">
        <v>0</v>
      </c>
      <c r="G3307">
        <v>0</v>
      </c>
      <c r="H3307" t="s">
        <v>16</v>
      </c>
      <c r="I3307" t="s">
        <v>11102</v>
      </c>
      <c r="J3307" t="s">
        <v>17</v>
      </c>
      <c r="K3307" t="s">
        <v>17</v>
      </c>
      <c r="L3307" t="s">
        <v>11103</v>
      </c>
      <c r="M3307" t="s">
        <v>18</v>
      </c>
      <c r="N3307">
        <v>0</v>
      </c>
    </row>
    <row r="3308" spans="1:14" x14ac:dyDescent="0.25">
      <c r="A3308" t="s">
        <v>56</v>
      </c>
      <c r="B3308" t="s">
        <v>2387</v>
      </c>
      <c r="C3308">
        <v>0</v>
      </c>
      <c r="D3308" t="s">
        <v>16</v>
      </c>
      <c r="E3308">
        <v>0</v>
      </c>
      <c r="F3308">
        <v>0</v>
      </c>
      <c r="G3308">
        <v>0</v>
      </c>
      <c r="H3308" t="s">
        <v>16</v>
      </c>
      <c r="I3308" t="s">
        <v>11104</v>
      </c>
      <c r="J3308" t="s">
        <v>17</v>
      </c>
      <c r="K3308" t="s">
        <v>17</v>
      </c>
      <c r="L3308" t="s">
        <v>11105</v>
      </c>
      <c r="M3308" t="s">
        <v>18</v>
      </c>
      <c r="N3308">
        <v>0</v>
      </c>
    </row>
    <row r="3309" spans="1:14" x14ac:dyDescent="0.25">
      <c r="A3309" t="s">
        <v>56</v>
      </c>
      <c r="B3309" t="s">
        <v>2390</v>
      </c>
      <c r="C3309">
        <v>0</v>
      </c>
      <c r="D3309" t="s">
        <v>16</v>
      </c>
      <c r="E3309">
        <v>0</v>
      </c>
      <c r="F3309">
        <v>0</v>
      </c>
      <c r="G3309">
        <v>0</v>
      </c>
      <c r="H3309" t="s">
        <v>16</v>
      </c>
      <c r="I3309" t="s">
        <v>11106</v>
      </c>
      <c r="J3309" t="s">
        <v>17</v>
      </c>
      <c r="K3309" t="s">
        <v>17</v>
      </c>
      <c r="L3309" t="s">
        <v>11107</v>
      </c>
      <c r="M3309" t="s">
        <v>18</v>
      </c>
      <c r="N3309">
        <v>0</v>
      </c>
    </row>
    <row r="3310" spans="1:14" x14ac:dyDescent="0.25">
      <c r="A3310" t="s">
        <v>56</v>
      </c>
      <c r="B3310" t="s">
        <v>2393</v>
      </c>
      <c r="C3310">
        <v>0</v>
      </c>
      <c r="D3310" t="s">
        <v>16</v>
      </c>
      <c r="E3310">
        <v>0</v>
      </c>
      <c r="F3310">
        <v>0</v>
      </c>
      <c r="G3310">
        <v>0</v>
      </c>
      <c r="H3310" t="s">
        <v>16</v>
      </c>
      <c r="I3310" t="s">
        <v>11108</v>
      </c>
      <c r="J3310" t="s">
        <v>17</v>
      </c>
      <c r="K3310" t="s">
        <v>17</v>
      </c>
      <c r="L3310" t="s">
        <v>11109</v>
      </c>
      <c r="M3310" t="s">
        <v>18</v>
      </c>
      <c r="N3310">
        <v>0</v>
      </c>
    </row>
    <row r="3311" spans="1:14" x14ac:dyDescent="0.25">
      <c r="A3311" t="s">
        <v>56</v>
      </c>
      <c r="B3311" t="s">
        <v>2394</v>
      </c>
      <c r="C3311">
        <v>0</v>
      </c>
      <c r="D3311" t="s">
        <v>16</v>
      </c>
      <c r="E3311">
        <v>0</v>
      </c>
      <c r="F3311">
        <v>0</v>
      </c>
      <c r="G3311">
        <v>0</v>
      </c>
      <c r="H3311" t="s">
        <v>16</v>
      </c>
      <c r="I3311" t="s">
        <v>11110</v>
      </c>
      <c r="J3311" t="s">
        <v>17</v>
      </c>
      <c r="K3311" t="s">
        <v>17</v>
      </c>
      <c r="L3311" t="s">
        <v>11111</v>
      </c>
      <c r="M3311" t="s">
        <v>18</v>
      </c>
      <c r="N3311">
        <v>0</v>
      </c>
    </row>
    <row r="3312" spans="1:14" x14ac:dyDescent="0.25">
      <c r="A3312" t="s">
        <v>56</v>
      </c>
      <c r="B3312" t="s">
        <v>2397</v>
      </c>
      <c r="C3312">
        <v>0</v>
      </c>
      <c r="D3312" t="s">
        <v>16</v>
      </c>
      <c r="E3312">
        <v>0</v>
      </c>
      <c r="F3312">
        <v>0</v>
      </c>
      <c r="G3312">
        <v>0</v>
      </c>
      <c r="H3312" t="s">
        <v>16</v>
      </c>
      <c r="I3312" t="s">
        <v>11112</v>
      </c>
      <c r="J3312" t="s">
        <v>17</v>
      </c>
      <c r="K3312" t="s">
        <v>17</v>
      </c>
      <c r="L3312" t="s">
        <v>11113</v>
      </c>
      <c r="M3312" t="s">
        <v>18</v>
      </c>
      <c r="N3312">
        <v>0</v>
      </c>
    </row>
    <row r="3313" spans="1:14" x14ac:dyDescent="0.25">
      <c r="A3313" t="s">
        <v>56</v>
      </c>
      <c r="B3313" t="s">
        <v>2398</v>
      </c>
      <c r="C3313">
        <v>0</v>
      </c>
      <c r="D3313" t="s">
        <v>16</v>
      </c>
      <c r="E3313">
        <v>0</v>
      </c>
      <c r="F3313">
        <v>0</v>
      </c>
      <c r="G3313">
        <v>0</v>
      </c>
      <c r="H3313" t="s">
        <v>16</v>
      </c>
      <c r="I3313" t="s">
        <v>11114</v>
      </c>
      <c r="J3313" t="s">
        <v>17</v>
      </c>
      <c r="K3313" t="s">
        <v>17</v>
      </c>
      <c r="L3313" t="s">
        <v>11115</v>
      </c>
      <c r="M3313" t="s">
        <v>18</v>
      </c>
      <c r="N3313">
        <v>0</v>
      </c>
    </row>
    <row r="3314" spans="1:14" x14ac:dyDescent="0.25">
      <c r="A3314" t="s">
        <v>56</v>
      </c>
      <c r="B3314" t="s">
        <v>2401</v>
      </c>
      <c r="C3314">
        <v>196626.33</v>
      </c>
      <c r="D3314" t="s">
        <v>24</v>
      </c>
      <c r="E3314">
        <v>36657.85</v>
      </c>
      <c r="F3314">
        <v>4806.8500000000004</v>
      </c>
      <c r="G3314">
        <v>164775.32999999999</v>
      </c>
      <c r="H3314" t="s">
        <v>24</v>
      </c>
      <c r="I3314" t="s">
        <v>11116</v>
      </c>
      <c r="J3314" t="s">
        <v>11117</v>
      </c>
      <c r="K3314" t="s">
        <v>6652</v>
      </c>
      <c r="L3314" t="s">
        <v>11118</v>
      </c>
      <c r="M3314" t="s">
        <v>18</v>
      </c>
      <c r="N3314">
        <v>0</v>
      </c>
    </row>
    <row r="3315" spans="1:14" x14ac:dyDescent="0.25">
      <c r="A3315" t="s">
        <v>56</v>
      </c>
      <c r="B3315" t="s">
        <v>15</v>
      </c>
      <c r="C3315">
        <v>0</v>
      </c>
      <c r="D3315" t="s">
        <v>16</v>
      </c>
      <c r="E3315">
        <v>0</v>
      </c>
      <c r="F3315">
        <v>0</v>
      </c>
      <c r="G3315">
        <v>0</v>
      </c>
      <c r="H3315" t="s">
        <v>16</v>
      </c>
      <c r="I3315" t="s">
        <v>11119</v>
      </c>
      <c r="J3315" t="s">
        <v>17</v>
      </c>
      <c r="K3315" t="s">
        <v>17</v>
      </c>
      <c r="L3315" t="s">
        <v>11120</v>
      </c>
      <c r="M3315" t="s">
        <v>18</v>
      </c>
      <c r="N3315">
        <v>0</v>
      </c>
    </row>
    <row r="3316" spans="1:14" x14ac:dyDescent="0.25">
      <c r="A3316" t="s">
        <v>56</v>
      </c>
      <c r="B3316" t="s">
        <v>285</v>
      </c>
      <c r="C3316">
        <v>38.18</v>
      </c>
      <c r="D3316" t="s">
        <v>24</v>
      </c>
      <c r="E3316">
        <v>0</v>
      </c>
      <c r="F3316">
        <v>0</v>
      </c>
      <c r="G3316">
        <v>38.18</v>
      </c>
      <c r="H3316" t="s">
        <v>24</v>
      </c>
      <c r="I3316" t="s">
        <v>11121</v>
      </c>
      <c r="J3316" t="s">
        <v>17</v>
      </c>
      <c r="K3316" t="s">
        <v>17</v>
      </c>
      <c r="L3316" t="s">
        <v>11122</v>
      </c>
      <c r="M3316" t="s">
        <v>18</v>
      </c>
      <c r="N3316">
        <v>0</v>
      </c>
    </row>
    <row r="3317" spans="1:14" x14ac:dyDescent="0.25">
      <c r="A3317" t="s">
        <v>56</v>
      </c>
      <c r="B3317" t="s">
        <v>2925</v>
      </c>
      <c r="C3317">
        <v>71120.36</v>
      </c>
      <c r="D3317" t="s">
        <v>24</v>
      </c>
      <c r="E3317">
        <v>7481.16</v>
      </c>
      <c r="F3317">
        <v>0</v>
      </c>
      <c r="G3317">
        <v>63639.199999999997</v>
      </c>
      <c r="H3317" t="s">
        <v>24</v>
      </c>
      <c r="I3317" t="s">
        <v>6653</v>
      </c>
      <c r="J3317" t="s">
        <v>11123</v>
      </c>
      <c r="K3317" t="s">
        <v>17</v>
      </c>
      <c r="L3317" t="s">
        <v>11124</v>
      </c>
      <c r="M3317" t="s">
        <v>18</v>
      </c>
      <c r="N3317">
        <v>0</v>
      </c>
    </row>
    <row r="3318" spans="1:14" x14ac:dyDescent="0.25">
      <c r="A3318" t="s">
        <v>56</v>
      </c>
      <c r="B3318" t="s">
        <v>2411</v>
      </c>
      <c r="C3318">
        <v>0</v>
      </c>
      <c r="D3318" t="s">
        <v>16</v>
      </c>
      <c r="E3318">
        <v>975.2</v>
      </c>
      <c r="F3318">
        <v>975.2</v>
      </c>
      <c r="G3318">
        <v>0</v>
      </c>
      <c r="H3318" t="s">
        <v>16</v>
      </c>
      <c r="I3318" t="s">
        <v>11125</v>
      </c>
      <c r="J3318" t="s">
        <v>11126</v>
      </c>
      <c r="K3318" t="s">
        <v>11127</v>
      </c>
      <c r="L3318" t="s">
        <v>11128</v>
      </c>
      <c r="M3318" t="s">
        <v>18</v>
      </c>
      <c r="N3318">
        <v>0</v>
      </c>
    </row>
    <row r="3319" spans="1:14" x14ac:dyDescent="0.25">
      <c r="A3319" t="s">
        <v>56</v>
      </c>
      <c r="B3319" t="s">
        <v>2414</v>
      </c>
      <c r="C3319">
        <v>0</v>
      </c>
      <c r="D3319" t="s">
        <v>16</v>
      </c>
      <c r="E3319">
        <v>1855.8</v>
      </c>
      <c r="F3319">
        <v>1855.8</v>
      </c>
      <c r="G3319">
        <v>0</v>
      </c>
      <c r="H3319" t="s">
        <v>16</v>
      </c>
      <c r="I3319" t="s">
        <v>11129</v>
      </c>
      <c r="J3319" t="s">
        <v>11130</v>
      </c>
      <c r="K3319" t="s">
        <v>11131</v>
      </c>
      <c r="L3319" t="s">
        <v>11132</v>
      </c>
      <c r="M3319" t="s">
        <v>18</v>
      </c>
      <c r="N3319">
        <v>0</v>
      </c>
    </row>
    <row r="3320" spans="1:14" x14ac:dyDescent="0.25">
      <c r="A3320" t="s">
        <v>56</v>
      </c>
      <c r="B3320" t="s">
        <v>2417</v>
      </c>
      <c r="C3320">
        <v>0</v>
      </c>
      <c r="D3320" t="s">
        <v>16</v>
      </c>
      <c r="E3320">
        <v>1856</v>
      </c>
      <c r="F3320">
        <v>1856</v>
      </c>
      <c r="G3320">
        <v>0</v>
      </c>
      <c r="H3320" t="s">
        <v>16</v>
      </c>
      <c r="I3320" t="s">
        <v>11133</v>
      </c>
      <c r="J3320" t="s">
        <v>11134</v>
      </c>
      <c r="K3320" t="s">
        <v>11135</v>
      </c>
      <c r="L3320" t="s">
        <v>11136</v>
      </c>
      <c r="M3320" t="s">
        <v>18</v>
      </c>
      <c r="N3320">
        <v>0</v>
      </c>
    </row>
    <row r="3321" spans="1:14" x14ac:dyDescent="0.25">
      <c r="A3321" t="s">
        <v>56</v>
      </c>
      <c r="B3321" t="s">
        <v>2432</v>
      </c>
      <c r="C3321">
        <v>50</v>
      </c>
      <c r="D3321" t="s">
        <v>24</v>
      </c>
      <c r="E3321">
        <v>0</v>
      </c>
      <c r="F3321">
        <v>0</v>
      </c>
      <c r="G3321">
        <v>50</v>
      </c>
      <c r="H3321" t="s">
        <v>24</v>
      </c>
      <c r="I3321" t="s">
        <v>11137</v>
      </c>
      <c r="J3321" t="s">
        <v>17</v>
      </c>
      <c r="K3321" t="s">
        <v>17</v>
      </c>
      <c r="L3321" t="s">
        <v>11138</v>
      </c>
      <c r="M3321" t="s">
        <v>18</v>
      </c>
      <c r="N3321">
        <v>0</v>
      </c>
    </row>
    <row r="3322" spans="1:14" x14ac:dyDescent="0.25">
      <c r="A3322" t="s">
        <v>56</v>
      </c>
      <c r="B3322" t="s">
        <v>2441</v>
      </c>
      <c r="C3322">
        <v>0</v>
      </c>
      <c r="D3322" t="s">
        <v>16</v>
      </c>
      <c r="E3322">
        <v>0</v>
      </c>
      <c r="F3322">
        <v>0</v>
      </c>
      <c r="G3322">
        <v>0</v>
      </c>
      <c r="H3322" t="s">
        <v>16</v>
      </c>
      <c r="I3322" t="s">
        <v>11139</v>
      </c>
      <c r="J3322" t="s">
        <v>17</v>
      </c>
      <c r="K3322" t="s">
        <v>17</v>
      </c>
      <c r="L3322" t="s">
        <v>11140</v>
      </c>
      <c r="M3322" t="s">
        <v>18</v>
      </c>
      <c r="N3322">
        <v>0</v>
      </c>
    </row>
    <row r="3323" spans="1:14" x14ac:dyDescent="0.25">
      <c r="A3323" t="s">
        <v>56</v>
      </c>
      <c r="B3323" t="s">
        <v>2444</v>
      </c>
      <c r="C3323">
        <v>0</v>
      </c>
      <c r="D3323" t="s">
        <v>16</v>
      </c>
      <c r="E3323">
        <v>3326.57</v>
      </c>
      <c r="F3323">
        <v>3326.57</v>
      </c>
      <c r="G3323">
        <v>0</v>
      </c>
      <c r="H3323" t="s">
        <v>16</v>
      </c>
      <c r="I3323" t="s">
        <v>11141</v>
      </c>
      <c r="J3323" t="s">
        <v>7956</v>
      </c>
      <c r="K3323" t="s">
        <v>7955</v>
      </c>
      <c r="L3323" t="s">
        <v>11142</v>
      </c>
      <c r="M3323" t="s">
        <v>18</v>
      </c>
      <c r="N3323">
        <v>0</v>
      </c>
    </row>
    <row r="3324" spans="1:14" x14ac:dyDescent="0.25">
      <c r="A3324" t="s">
        <v>56</v>
      </c>
      <c r="B3324" t="s">
        <v>2447</v>
      </c>
      <c r="C3324">
        <v>0</v>
      </c>
      <c r="D3324" t="s">
        <v>16</v>
      </c>
      <c r="E3324">
        <v>0</v>
      </c>
      <c r="F3324">
        <v>0</v>
      </c>
      <c r="G3324">
        <v>0</v>
      </c>
      <c r="H3324" t="s">
        <v>16</v>
      </c>
      <c r="I3324" t="s">
        <v>11143</v>
      </c>
      <c r="J3324" t="s">
        <v>17</v>
      </c>
      <c r="K3324" t="s">
        <v>17</v>
      </c>
      <c r="L3324" t="s">
        <v>11144</v>
      </c>
      <c r="M3324" t="s">
        <v>18</v>
      </c>
      <c r="N3324">
        <v>0</v>
      </c>
    </row>
    <row r="3325" spans="1:14" x14ac:dyDescent="0.25">
      <c r="A3325" t="s">
        <v>56</v>
      </c>
      <c r="B3325" t="s">
        <v>2459</v>
      </c>
      <c r="C3325">
        <v>240.95</v>
      </c>
      <c r="D3325" t="s">
        <v>24</v>
      </c>
      <c r="E3325">
        <v>0</v>
      </c>
      <c r="F3325">
        <v>0</v>
      </c>
      <c r="G3325">
        <v>240.95</v>
      </c>
      <c r="H3325" t="s">
        <v>24</v>
      </c>
      <c r="I3325" t="s">
        <v>11145</v>
      </c>
      <c r="J3325" t="s">
        <v>17</v>
      </c>
      <c r="K3325" t="s">
        <v>17</v>
      </c>
      <c r="L3325" t="s">
        <v>11146</v>
      </c>
      <c r="M3325" t="s">
        <v>18</v>
      </c>
      <c r="N3325">
        <v>0</v>
      </c>
    </row>
    <row r="3326" spans="1:14" x14ac:dyDescent="0.25">
      <c r="A3326" t="s">
        <v>56</v>
      </c>
      <c r="B3326" t="s">
        <v>2462</v>
      </c>
      <c r="C3326">
        <v>110</v>
      </c>
      <c r="D3326" t="s">
        <v>24</v>
      </c>
      <c r="E3326">
        <v>0</v>
      </c>
      <c r="F3326">
        <v>0</v>
      </c>
      <c r="G3326">
        <v>110</v>
      </c>
      <c r="H3326" t="s">
        <v>24</v>
      </c>
      <c r="I3326" t="s">
        <v>11147</v>
      </c>
      <c r="J3326" t="s">
        <v>17</v>
      </c>
      <c r="K3326" t="s">
        <v>17</v>
      </c>
      <c r="L3326" t="s">
        <v>11148</v>
      </c>
      <c r="M3326" t="s">
        <v>18</v>
      </c>
      <c r="N3326">
        <v>0</v>
      </c>
    </row>
    <row r="3327" spans="1:14" x14ac:dyDescent="0.25">
      <c r="A3327" t="s">
        <v>56</v>
      </c>
      <c r="B3327" t="s">
        <v>2468</v>
      </c>
      <c r="C3327">
        <v>5480</v>
      </c>
      <c r="D3327" t="s">
        <v>24</v>
      </c>
      <c r="E3327">
        <v>7815</v>
      </c>
      <c r="F3327">
        <v>8895</v>
      </c>
      <c r="G3327">
        <v>6560</v>
      </c>
      <c r="H3327" t="s">
        <v>24</v>
      </c>
      <c r="I3327" t="s">
        <v>7957</v>
      </c>
      <c r="J3327" t="s">
        <v>6832</v>
      </c>
      <c r="K3327" t="s">
        <v>6833</v>
      </c>
      <c r="L3327" t="s">
        <v>7958</v>
      </c>
      <c r="M3327" t="s">
        <v>18</v>
      </c>
      <c r="N3327">
        <v>0</v>
      </c>
    </row>
    <row r="3328" spans="1:14" x14ac:dyDescent="0.25">
      <c r="A3328" t="s">
        <v>56</v>
      </c>
      <c r="B3328" t="s">
        <v>2846</v>
      </c>
      <c r="C3328">
        <v>0</v>
      </c>
      <c r="D3328" t="s">
        <v>16</v>
      </c>
      <c r="E3328">
        <v>0</v>
      </c>
      <c r="F3328">
        <v>0</v>
      </c>
      <c r="G3328">
        <v>0</v>
      </c>
      <c r="H3328" t="s">
        <v>16</v>
      </c>
      <c r="I3328" t="s">
        <v>11149</v>
      </c>
      <c r="J3328" t="s">
        <v>17</v>
      </c>
      <c r="K3328" t="s">
        <v>17</v>
      </c>
      <c r="L3328" t="s">
        <v>7959</v>
      </c>
      <c r="M3328" t="s">
        <v>18</v>
      </c>
      <c r="N3328">
        <v>0</v>
      </c>
    </row>
    <row r="3329" spans="1:14" x14ac:dyDescent="0.25">
      <c r="A3329" t="s">
        <v>56</v>
      </c>
      <c r="B3329" t="s">
        <v>5727</v>
      </c>
      <c r="C3329">
        <v>0</v>
      </c>
      <c r="D3329" t="s">
        <v>16</v>
      </c>
      <c r="E3329">
        <v>13313.49</v>
      </c>
      <c r="F3329">
        <v>13313.49</v>
      </c>
      <c r="G3329">
        <v>0</v>
      </c>
      <c r="H3329" t="s">
        <v>16</v>
      </c>
      <c r="I3329" t="s">
        <v>7960</v>
      </c>
      <c r="J3329" t="s">
        <v>6856</v>
      </c>
      <c r="K3329" t="s">
        <v>6857</v>
      </c>
      <c r="L3329" t="s">
        <v>11150</v>
      </c>
      <c r="M3329" t="s">
        <v>18</v>
      </c>
      <c r="N3329">
        <v>0</v>
      </c>
    </row>
    <row r="3330" spans="1:14" x14ac:dyDescent="0.25">
      <c r="A3330" t="s">
        <v>56</v>
      </c>
      <c r="B3330" t="s">
        <v>5066</v>
      </c>
      <c r="C3330">
        <v>0</v>
      </c>
      <c r="D3330" t="s">
        <v>16</v>
      </c>
      <c r="E3330">
        <v>0</v>
      </c>
      <c r="F3330">
        <v>0</v>
      </c>
      <c r="G3330">
        <v>0</v>
      </c>
      <c r="H3330" t="s">
        <v>16</v>
      </c>
      <c r="I3330" t="s">
        <v>11151</v>
      </c>
      <c r="J3330" t="s">
        <v>17</v>
      </c>
      <c r="K3330" t="s">
        <v>17</v>
      </c>
      <c r="L3330" t="s">
        <v>11152</v>
      </c>
      <c r="M3330" t="s">
        <v>18</v>
      </c>
      <c r="N3330">
        <v>0</v>
      </c>
    </row>
    <row r="3331" spans="1:14" x14ac:dyDescent="0.25">
      <c r="A3331" t="s">
        <v>56</v>
      </c>
      <c r="B3331" t="s">
        <v>73</v>
      </c>
      <c r="C3331">
        <v>43132.7</v>
      </c>
      <c r="D3331" t="s">
        <v>24</v>
      </c>
      <c r="E3331">
        <v>29524.880000000001</v>
      </c>
      <c r="F3331">
        <v>0</v>
      </c>
      <c r="G3331">
        <v>13607.82</v>
      </c>
      <c r="H3331" t="s">
        <v>24</v>
      </c>
      <c r="I3331" t="s">
        <v>11153</v>
      </c>
      <c r="J3331" t="s">
        <v>11154</v>
      </c>
      <c r="K3331" t="s">
        <v>17</v>
      </c>
      <c r="L3331" t="s">
        <v>11155</v>
      </c>
      <c r="M3331" t="s">
        <v>18</v>
      </c>
      <c r="N3331">
        <v>0</v>
      </c>
    </row>
    <row r="3332" spans="1:14" x14ac:dyDescent="0.25">
      <c r="A3332" t="s">
        <v>56</v>
      </c>
      <c r="B3332" t="s">
        <v>393</v>
      </c>
      <c r="C3332">
        <v>22539.67</v>
      </c>
      <c r="D3332" t="s">
        <v>24</v>
      </c>
      <c r="E3332">
        <v>22539.67</v>
      </c>
      <c r="F3332">
        <v>24516</v>
      </c>
      <c r="G3332">
        <v>24516</v>
      </c>
      <c r="H3332" t="s">
        <v>24</v>
      </c>
      <c r="I3332" t="s">
        <v>11156</v>
      </c>
      <c r="J3332" t="s">
        <v>7961</v>
      </c>
      <c r="K3332" t="s">
        <v>7962</v>
      </c>
      <c r="L3332" t="s">
        <v>11157</v>
      </c>
      <c r="M3332" t="s">
        <v>18</v>
      </c>
      <c r="N3332">
        <v>0</v>
      </c>
    </row>
    <row r="3333" spans="1:14" x14ac:dyDescent="0.25">
      <c r="A3333" t="s">
        <v>56</v>
      </c>
      <c r="B3333" t="s">
        <v>6790</v>
      </c>
      <c r="C3333">
        <v>24516.799999999999</v>
      </c>
      <c r="D3333" t="s">
        <v>24</v>
      </c>
      <c r="E3333">
        <v>13482.45</v>
      </c>
      <c r="F3333">
        <v>49920</v>
      </c>
      <c r="G3333">
        <v>60954.35</v>
      </c>
      <c r="H3333" t="s">
        <v>24</v>
      </c>
      <c r="I3333" t="s">
        <v>7963</v>
      </c>
      <c r="J3333" t="s">
        <v>6938</v>
      </c>
      <c r="K3333" t="s">
        <v>5709</v>
      </c>
      <c r="L3333" t="s">
        <v>11158</v>
      </c>
      <c r="M3333" t="s">
        <v>18</v>
      </c>
      <c r="N3333">
        <v>0</v>
      </c>
    </row>
    <row r="3334" spans="1:14" x14ac:dyDescent="0.25">
      <c r="A3334" t="s">
        <v>56</v>
      </c>
      <c r="B3334" t="s">
        <v>2486</v>
      </c>
      <c r="C3334">
        <v>730</v>
      </c>
      <c r="D3334" t="s">
        <v>24</v>
      </c>
      <c r="E3334">
        <v>2340.9</v>
      </c>
      <c r="F3334">
        <v>1610.9</v>
      </c>
      <c r="G3334">
        <v>0</v>
      </c>
      <c r="H3334" t="s">
        <v>16</v>
      </c>
      <c r="I3334" t="s">
        <v>11159</v>
      </c>
      <c r="J3334" t="s">
        <v>11160</v>
      </c>
      <c r="K3334" t="s">
        <v>11161</v>
      </c>
      <c r="L3334" t="s">
        <v>5710</v>
      </c>
      <c r="M3334" t="s">
        <v>18</v>
      </c>
      <c r="N3334">
        <v>0</v>
      </c>
    </row>
    <row r="3335" spans="1:14" x14ac:dyDescent="0.25">
      <c r="A3335" t="s">
        <v>56</v>
      </c>
      <c r="B3335" t="s">
        <v>2491</v>
      </c>
      <c r="C3335">
        <v>14542.59</v>
      </c>
      <c r="D3335" t="s">
        <v>24</v>
      </c>
      <c r="E3335">
        <v>0</v>
      </c>
      <c r="F3335">
        <v>380</v>
      </c>
      <c r="G3335">
        <v>14922.59</v>
      </c>
      <c r="H3335" t="s">
        <v>24</v>
      </c>
      <c r="I3335" t="s">
        <v>11162</v>
      </c>
      <c r="J3335" t="s">
        <v>17</v>
      </c>
      <c r="K3335" t="s">
        <v>7964</v>
      </c>
      <c r="L3335" t="s">
        <v>11163</v>
      </c>
      <c r="M3335" t="s">
        <v>18</v>
      </c>
      <c r="N3335">
        <v>0</v>
      </c>
    </row>
    <row r="3336" spans="1:14" x14ac:dyDescent="0.25">
      <c r="A3336" t="s">
        <v>56</v>
      </c>
      <c r="B3336" t="s">
        <v>318</v>
      </c>
      <c r="C3336">
        <v>0</v>
      </c>
      <c r="D3336" t="s">
        <v>16</v>
      </c>
      <c r="E3336">
        <v>0</v>
      </c>
      <c r="F3336">
        <v>0</v>
      </c>
      <c r="G3336">
        <v>0</v>
      </c>
      <c r="H3336" t="s">
        <v>16</v>
      </c>
      <c r="I3336" t="s">
        <v>11164</v>
      </c>
      <c r="J3336" t="s">
        <v>17</v>
      </c>
      <c r="K3336" t="s">
        <v>17</v>
      </c>
      <c r="L3336" t="s">
        <v>11165</v>
      </c>
      <c r="M3336" t="s">
        <v>18</v>
      </c>
      <c r="N3336">
        <v>0</v>
      </c>
    </row>
    <row r="3337" spans="1:14" x14ac:dyDescent="0.25">
      <c r="A3337" t="s">
        <v>56</v>
      </c>
      <c r="B3337" t="s">
        <v>2494</v>
      </c>
      <c r="C3337">
        <v>0</v>
      </c>
      <c r="D3337" t="s">
        <v>16</v>
      </c>
      <c r="E3337">
        <v>0</v>
      </c>
      <c r="F3337">
        <v>0</v>
      </c>
      <c r="G3337">
        <v>0</v>
      </c>
      <c r="H3337" t="s">
        <v>16</v>
      </c>
      <c r="I3337" t="s">
        <v>11166</v>
      </c>
      <c r="J3337" t="s">
        <v>17</v>
      </c>
      <c r="K3337" t="s">
        <v>17</v>
      </c>
      <c r="L3337" t="s">
        <v>11167</v>
      </c>
      <c r="M3337" t="s">
        <v>18</v>
      </c>
      <c r="N3337">
        <v>0</v>
      </c>
    </row>
    <row r="3338" spans="1:14" x14ac:dyDescent="0.25">
      <c r="A3338" t="s">
        <v>56</v>
      </c>
      <c r="B3338" t="s">
        <v>36</v>
      </c>
      <c r="C3338">
        <v>602700.97</v>
      </c>
      <c r="D3338" t="s">
        <v>24</v>
      </c>
      <c r="E3338">
        <v>108517.18</v>
      </c>
      <c r="F3338">
        <v>0</v>
      </c>
      <c r="G3338">
        <v>494183.79</v>
      </c>
      <c r="H3338" t="s">
        <v>24</v>
      </c>
      <c r="I3338" t="s">
        <v>11168</v>
      </c>
      <c r="J3338" t="s">
        <v>11169</v>
      </c>
      <c r="K3338" t="s">
        <v>17</v>
      </c>
      <c r="L3338" t="s">
        <v>11170</v>
      </c>
      <c r="M3338" t="s">
        <v>18</v>
      </c>
      <c r="N3338">
        <v>0</v>
      </c>
    </row>
    <row r="3339" spans="1:14" x14ac:dyDescent="0.25">
      <c r="A3339" t="s">
        <v>56</v>
      </c>
      <c r="B3339" t="s">
        <v>2565</v>
      </c>
      <c r="C3339">
        <v>28196.25</v>
      </c>
      <c r="D3339" t="s">
        <v>24</v>
      </c>
      <c r="E3339">
        <v>25200</v>
      </c>
      <c r="F3339">
        <v>2996.25</v>
      </c>
      <c r="G3339">
        <v>5992.5</v>
      </c>
      <c r="H3339" t="s">
        <v>24</v>
      </c>
      <c r="I3339" t="s">
        <v>5711</v>
      </c>
      <c r="J3339" t="s">
        <v>6930</v>
      </c>
      <c r="K3339" t="s">
        <v>6931</v>
      </c>
      <c r="L3339" t="s">
        <v>5712</v>
      </c>
      <c r="M3339" t="s">
        <v>18</v>
      </c>
      <c r="N3339">
        <v>0</v>
      </c>
    </row>
    <row r="3340" spans="1:14" x14ac:dyDescent="0.25">
      <c r="A3340" t="s">
        <v>56</v>
      </c>
      <c r="B3340" t="s">
        <v>2568</v>
      </c>
      <c r="C3340">
        <v>125341.34</v>
      </c>
      <c r="D3340" t="s">
        <v>24</v>
      </c>
      <c r="E3340">
        <v>0</v>
      </c>
      <c r="F3340">
        <v>116883.59</v>
      </c>
      <c r="G3340">
        <v>242224.93</v>
      </c>
      <c r="H3340" t="s">
        <v>24</v>
      </c>
      <c r="I3340" t="s">
        <v>11171</v>
      </c>
      <c r="J3340" t="s">
        <v>17</v>
      </c>
      <c r="K3340" t="s">
        <v>11172</v>
      </c>
      <c r="L3340" t="s">
        <v>11173</v>
      </c>
      <c r="M3340" t="s">
        <v>18</v>
      </c>
      <c r="N3340">
        <v>0</v>
      </c>
    </row>
    <row r="3341" spans="1:14" x14ac:dyDescent="0.25">
      <c r="A3341" t="s">
        <v>56</v>
      </c>
      <c r="B3341" t="s">
        <v>2574</v>
      </c>
      <c r="C3341">
        <v>1990</v>
      </c>
      <c r="D3341" t="s">
        <v>24</v>
      </c>
      <c r="E3341">
        <v>0</v>
      </c>
      <c r="F3341">
        <v>0</v>
      </c>
      <c r="G3341">
        <v>1990</v>
      </c>
      <c r="H3341" t="s">
        <v>24</v>
      </c>
      <c r="I3341" t="s">
        <v>11174</v>
      </c>
      <c r="J3341" t="s">
        <v>17</v>
      </c>
      <c r="K3341" t="s">
        <v>17</v>
      </c>
      <c r="L3341" t="s">
        <v>11175</v>
      </c>
      <c r="M3341" t="s">
        <v>18</v>
      </c>
      <c r="N3341">
        <v>0</v>
      </c>
    </row>
    <row r="3342" spans="1:14" x14ac:dyDescent="0.25">
      <c r="A3342" t="s">
        <v>56</v>
      </c>
      <c r="B3342" t="s">
        <v>7148</v>
      </c>
      <c r="C3342">
        <v>320000</v>
      </c>
      <c r="D3342" t="s">
        <v>24</v>
      </c>
      <c r="E3342">
        <v>0</v>
      </c>
      <c r="F3342">
        <v>0</v>
      </c>
      <c r="G3342">
        <v>320000</v>
      </c>
      <c r="H3342" t="s">
        <v>24</v>
      </c>
      <c r="I3342" t="s">
        <v>11176</v>
      </c>
      <c r="J3342" t="s">
        <v>17</v>
      </c>
      <c r="K3342" t="s">
        <v>17</v>
      </c>
      <c r="L3342" t="s">
        <v>7966</v>
      </c>
      <c r="M3342" t="s">
        <v>18</v>
      </c>
      <c r="N3342">
        <v>0</v>
      </c>
    </row>
    <row r="3343" spans="1:14" x14ac:dyDescent="0.25">
      <c r="A3343" t="s">
        <v>56</v>
      </c>
      <c r="B3343" t="s">
        <v>2935</v>
      </c>
      <c r="C3343">
        <v>232202.86</v>
      </c>
      <c r="D3343" t="s">
        <v>24</v>
      </c>
      <c r="E3343">
        <v>0</v>
      </c>
      <c r="F3343">
        <v>0</v>
      </c>
      <c r="G3343">
        <v>232202.86</v>
      </c>
      <c r="H3343" t="s">
        <v>24</v>
      </c>
      <c r="I3343" t="s">
        <v>7965</v>
      </c>
      <c r="J3343" t="s">
        <v>17</v>
      </c>
      <c r="K3343" t="s">
        <v>17</v>
      </c>
      <c r="L3343" t="s">
        <v>11177</v>
      </c>
      <c r="M3343" t="s">
        <v>18</v>
      </c>
      <c r="N3343">
        <v>0</v>
      </c>
    </row>
    <row r="3344" spans="1:14" x14ac:dyDescent="0.25">
      <c r="A3344" t="s">
        <v>56</v>
      </c>
      <c r="B3344" t="s">
        <v>2581</v>
      </c>
      <c r="C3344">
        <v>25915</v>
      </c>
      <c r="D3344" t="s">
        <v>24</v>
      </c>
      <c r="E3344">
        <v>0</v>
      </c>
      <c r="F3344">
        <v>0</v>
      </c>
      <c r="G3344">
        <v>25915</v>
      </c>
      <c r="H3344" t="s">
        <v>24</v>
      </c>
      <c r="I3344" t="s">
        <v>11178</v>
      </c>
      <c r="J3344" t="s">
        <v>17</v>
      </c>
      <c r="K3344" t="s">
        <v>17</v>
      </c>
      <c r="L3344" t="s">
        <v>11179</v>
      </c>
      <c r="M3344" t="s">
        <v>18</v>
      </c>
      <c r="N3344">
        <v>0</v>
      </c>
    </row>
    <row r="3345" spans="1:14" x14ac:dyDescent="0.25">
      <c r="A3345" t="s">
        <v>56</v>
      </c>
      <c r="B3345" t="s">
        <v>2584</v>
      </c>
      <c r="C3345">
        <v>17222.419999999998</v>
      </c>
      <c r="D3345" t="s">
        <v>24</v>
      </c>
      <c r="E3345">
        <v>17222.419999999998</v>
      </c>
      <c r="F3345">
        <v>2467</v>
      </c>
      <c r="G3345">
        <v>2467</v>
      </c>
      <c r="H3345" t="s">
        <v>24</v>
      </c>
      <c r="I3345" t="s">
        <v>11180</v>
      </c>
      <c r="J3345" t="s">
        <v>7968</v>
      </c>
      <c r="K3345" t="s">
        <v>11181</v>
      </c>
      <c r="L3345" t="s">
        <v>11182</v>
      </c>
      <c r="M3345" t="s">
        <v>18</v>
      </c>
      <c r="N3345">
        <v>0</v>
      </c>
    </row>
    <row r="3346" spans="1:14" x14ac:dyDescent="0.25">
      <c r="A3346" t="s">
        <v>56</v>
      </c>
      <c r="B3346" t="s">
        <v>2589</v>
      </c>
      <c r="C3346">
        <v>50500</v>
      </c>
      <c r="D3346" t="s">
        <v>24</v>
      </c>
      <c r="E3346">
        <v>0</v>
      </c>
      <c r="F3346">
        <v>0</v>
      </c>
      <c r="G3346">
        <v>50500</v>
      </c>
      <c r="H3346" t="s">
        <v>24</v>
      </c>
      <c r="I3346" t="s">
        <v>7967</v>
      </c>
      <c r="J3346" t="s">
        <v>17</v>
      </c>
      <c r="K3346" t="s">
        <v>17</v>
      </c>
      <c r="L3346" t="s">
        <v>11183</v>
      </c>
      <c r="M3346" t="s">
        <v>18</v>
      </c>
      <c r="N3346">
        <v>0</v>
      </c>
    </row>
    <row r="3347" spans="1:14" x14ac:dyDescent="0.25">
      <c r="A3347" t="s">
        <v>56</v>
      </c>
      <c r="B3347" t="s">
        <v>2592</v>
      </c>
      <c r="C3347">
        <v>0</v>
      </c>
      <c r="D3347" t="s">
        <v>16</v>
      </c>
      <c r="E3347">
        <v>0</v>
      </c>
      <c r="F3347">
        <v>0</v>
      </c>
      <c r="G3347">
        <v>0</v>
      </c>
      <c r="H3347" t="s">
        <v>16</v>
      </c>
      <c r="I3347" t="s">
        <v>11184</v>
      </c>
      <c r="J3347" t="s">
        <v>17</v>
      </c>
      <c r="K3347" t="s">
        <v>17</v>
      </c>
      <c r="L3347" t="s">
        <v>11185</v>
      </c>
      <c r="M3347" t="s">
        <v>18</v>
      </c>
      <c r="N3347">
        <v>0</v>
      </c>
    </row>
    <row r="3348" spans="1:14" x14ac:dyDescent="0.25">
      <c r="A3348" t="s">
        <v>56</v>
      </c>
      <c r="B3348" t="s">
        <v>2607</v>
      </c>
      <c r="C3348">
        <v>0</v>
      </c>
      <c r="D3348" t="s">
        <v>16</v>
      </c>
      <c r="E3348">
        <v>0</v>
      </c>
      <c r="F3348">
        <v>0</v>
      </c>
      <c r="G3348">
        <v>0</v>
      </c>
      <c r="H3348" t="s">
        <v>16</v>
      </c>
      <c r="I3348" t="s">
        <v>11186</v>
      </c>
      <c r="J3348" t="s">
        <v>17</v>
      </c>
      <c r="K3348" t="s">
        <v>17</v>
      </c>
      <c r="L3348" t="s">
        <v>11187</v>
      </c>
      <c r="M3348" t="s">
        <v>18</v>
      </c>
      <c r="N3348">
        <v>0</v>
      </c>
    </row>
    <row r="3349" spans="1:14" x14ac:dyDescent="0.25">
      <c r="A3349" t="s">
        <v>56</v>
      </c>
      <c r="B3349" t="s">
        <v>2613</v>
      </c>
      <c r="C3349">
        <v>4229</v>
      </c>
      <c r="D3349" t="s">
        <v>24</v>
      </c>
      <c r="E3349">
        <v>0</v>
      </c>
      <c r="F3349">
        <v>0</v>
      </c>
      <c r="G3349">
        <v>4229</v>
      </c>
      <c r="H3349" t="s">
        <v>24</v>
      </c>
      <c r="I3349" t="s">
        <v>11188</v>
      </c>
      <c r="J3349" t="s">
        <v>17</v>
      </c>
      <c r="K3349" t="s">
        <v>17</v>
      </c>
      <c r="L3349" t="s">
        <v>11189</v>
      </c>
      <c r="M3349" t="s">
        <v>18</v>
      </c>
      <c r="N3349">
        <v>0</v>
      </c>
    </row>
    <row r="3350" spans="1:14" x14ac:dyDescent="0.25">
      <c r="A3350" t="s">
        <v>56</v>
      </c>
      <c r="B3350" t="s">
        <v>171</v>
      </c>
      <c r="C3350">
        <v>2356.6799999999998</v>
      </c>
      <c r="D3350" t="s">
        <v>24</v>
      </c>
      <c r="E3350">
        <v>2356.6799999999998</v>
      </c>
      <c r="F3350">
        <v>0</v>
      </c>
      <c r="G3350">
        <v>0</v>
      </c>
      <c r="H3350" t="s">
        <v>16</v>
      </c>
      <c r="I3350" t="s">
        <v>11190</v>
      </c>
      <c r="J3350" t="s">
        <v>11191</v>
      </c>
      <c r="K3350" t="s">
        <v>17</v>
      </c>
      <c r="L3350" t="s">
        <v>11192</v>
      </c>
      <c r="M3350" t="s">
        <v>18</v>
      </c>
      <c r="N3350">
        <v>0</v>
      </c>
    </row>
    <row r="3351" spans="1:14" x14ac:dyDescent="0.25">
      <c r="A3351" t="s">
        <v>56</v>
      </c>
      <c r="B3351" t="s">
        <v>115</v>
      </c>
      <c r="C3351">
        <v>306368.39</v>
      </c>
      <c r="D3351" t="s">
        <v>24</v>
      </c>
      <c r="E3351">
        <v>0</v>
      </c>
      <c r="F3351">
        <v>0</v>
      </c>
      <c r="G3351">
        <v>306368.39</v>
      </c>
      <c r="H3351" t="s">
        <v>24</v>
      </c>
      <c r="I3351" t="s">
        <v>11193</v>
      </c>
      <c r="J3351" t="s">
        <v>17</v>
      </c>
      <c r="K3351" t="s">
        <v>17</v>
      </c>
      <c r="L3351" t="s">
        <v>7969</v>
      </c>
      <c r="M3351" t="s">
        <v>18</v>
      </c>
      <c r="N3351">
        <v>0</v>
      </c>
    </row>
    <row r="3352" spans="1:14" x14ac:dyDescent="0.25">
      <c r="A3352" t="s">
        <v>56</v>
      </c>
      <c r="B3352" t="s">
        <v>2623</v>
      </c>
      <c r="C3352">
        <v>45000</v>
      </c>
      <c r="D3352" t="s">
        <v>24</v>
      </c>
      <c r="E3352">
        <v>0</v>
      </c>
      <c r="F3352">
        <v>0</v>
      </c>
      <c r="G3352">
        <v>45000</v>
      </c>
      <c r="H3352" t="s">
        <v>24</v>
      </c>
      <c r="I3352" t="s">
        <v>11194</v>
      </c>
      <c r="J3352" t="s">
        <v>17</v>
      </c>
      <c r="K3352" t="s">
        <v>17</v>
      </c>
      <c r="L3352" t="s">
        <v>11195</v>
      </c>
      <c r="M3352" t="s">
        <v>18</v>
      </c>
      <c r="N3352">
        <v>0</v>
      </c>
    </row>
    <row r="3353" spans="1:14" x14ac:dyDescent="0.25">
      <c r="A3353" t="s">
        <v>56</v>
      </c>
      <c r="B3353" t="s">
        <v>2626</v>
      </c>
      <c r="C3353">
        <v>13924.1</v>
      </c>
      <c r="D3353" t="s">
        <v>24</v>
      </c>
      <c r="E3353">
        <v>13924.1</v>
      </c>
      <c r="F3353">
        <v>449.1</v>
      </c>
      <c r="G3353">
        <v>449.1</v>
      </c>
      <c r="H3353" t="s">
        <v>24</v>
      </c>
      <c r="I3353" t="s">
        <v>7971</v>
      </c>
      <c r="J3353" t="s">
        <v>11196</v>
      </c>
      <c r="K3353" t="s">
        <v>11197</v>
      </c>
      <c r="L3353" t="s">
        <v>7970</v>
      </c>
      <c r="M3353" t="s">
        <v>18</v>
      </c>
      <c r="N3353">
        <v>0</v>
      </c>
    </row>
    <row r="3354" spans="1:14" x14ac:dyDescent="0.25">
      <c r="A3354" t="s">
        <v>56</v>
      </c>
      <c r="B3354" t="s">
        <v>2632</v>
      </c>
      <c r="C3354">
        <v>4027</v>
      </c>
      <c r="D3354" t="s">
        <v>24</v>
      </c>
      <c r="E3354">
        <v>4027</v>
      </c>
      <c r="F3354">
        <v>995</v>
      </c>
      <c r="G3354">
        <v>995</v>
      </c>
      <c r="H3354" t="s">
        <v>24</v>
      </c>
      <c r="I3354" t="s">
        <v>11198</v>
      </c>
      <c r="J3354" t="s">
        <v>11199</v>
      </c>
      <c r="K3354" t="s">
        <v>11200</v>
      </c>
      <c r="L3354" t="s">
        <v>7972</v>
      </c>
      <c r="M3354" t="s">
        <v>18</v>
      </c>
      <c r="N3354">
        <v>0</v>
      </c>
    </row>
    <row r="3355" spans="1:14" x14ac:dyDescent="0.25">
      <c r="A3355" t="s">
        <v>56</v>
      </c>
      <c r="B3355" t="s">
        <v>272</v>
      </c>
      <c r="C3355">
        <v>4918</v>
      </c>
      <c r="D3355" t="s">
        <v>24</v>
      </c>
      <c r="E3355">
        <v>4918</v>
      </c>
      <c r="F3355">
        <v>3880.44</v>
      </c>
      <c r="G3355">
        <v>3880.44</v>
      </c>
      <c r="H3355" t="s">
        <v>24</v>
      </c>
      <c r="I3355" t="s">
        <v>7973</v>
      </c>
      <c r="J3355" t="s">
        <v>7974</v>
      </c>
      <c r="K3355" t="s">
        <v>7975</v>
      </c>
      <c r="L3355" t="s">
        <v>7976</v>
      </c>
      <c r="M3355" t="s">
        <v>18</v>
      </c>
      <c r="N3355">
        <v>0</v>
      </c>
    </row>
    <row r="3356" spans="1:14" x14ac:dyDescent="0.25">
      <c r="A3356" t="s">
        <v>56</v>
      </c>
      <c r="B3356" t="s">
        <v>325</v>
      </c>
      <c r="C3356">
        <v>1160</v>
      </c>
      <c r="D3356" t="s">
        <v>24</v>
      </c>
      <c r="E3356">
        <v>0</v>
      </c>
      <c r="F3356">
        <v>0</v>
      </c>
      <c r="G3356">
        <v>1160</v>
      </c>
      <c r="H3356" t="s">
        <v>24</v>
      </c>
      <c r="I3356" t="s">
        <v>7977</v>
      </c>
      <c r="J3356" t="s">
        <v>17</v>
      </c>
      <c r="K3356" t="s">
        <v>17</v>
      </c>
      <c r="L3356" t="s">
        <v>7979</v>
      </c>
      <c r="M3356" t="s">
        <v>18</v>
      </c>
      <c r="N3356">
        <v>0</v>
      </c>
    </row>
    <row r="3357" spans="1:14" x14ac:dyDescent="0.25">
      <c r="A3357" t="s">
        <v>56</v>
      </c>
      <c r="B3357" t="s">
        <v>6040</v>
      </c>
      <c r="C3357">
        <v>398750</v>
      </c>
      <c r="D3357" t="s">
        <v>24</v>
      </c>
      <c r="E3357">
        <v>796777.1</v>
      </c>
      <c r="F3357">
        <v>398027.1</v>
      </c>
      <c r="G3357">
        <v>0</v>
      </c>
      <c r="H3357" t="s">
        <v>16</v>
      </c>
      <c r="I3357" t="s">
        <v>7978</v>
      </c>
      <c r="J3357" t="s">
        <v>11201</v>
      </c>
      <c r="K3357" t="s">
        <v>11202</v>
      </c>
      <c r="L3357" t="s">
        <v>11203</v>
      </c>
      <c r="M3357" t="s">
        <v>18</v>
      </c>
      <c r="N3357">
        <v>0</v>
      </c>
    </row>
    <row r="3358" spans="1:14" x14ac:dyDescent="0.25">
      <c r="A3358" t="s">
        <v>56</v>
      </c>
      <c r="B3358" t="s">
        <v>87</v>
      </c>
      <c r="C3358">
        <v>0</v>
      </c>
      <c r="D3358" t="s">
        <v>16</v>
      </c>
      <c r="E3358">
        <v>0</v>
      </c>
      <c r="F3358">
        <v>0</v>
      </c>
      <c r="G3358">
        <v>0</v>
      </c>
      <c r="H3358" t="s">
        <v>16</v>
      </c>
      <c r="I3358" t="s">
        <v>11204</v>
      </c>
      <c r="J3358" t="s">
        <v>17</v>
      </c>
      <c r="K3358" t="s">
        <v>17</v>
      </c>
      <c r="L3358" t="s">
        <v>11205</v>
      </c>
      <c r="M3358" t="s">
        <v>18</v>
      </c>
      <c r="N3358">
        <v>0</v>
      </c>
    </row>
    <row r="3359" spans="1:14" x14ac:dyDescent="0.25">
      <c r="A3359" t="s">
        <v>56</v>
      </c>
      <c r="B3359" t="s">
        <v>2641</v>
      </c>
      <c r="C3359">
        <v>298200</v>
      </c>
      <c r="D3359" t="s">
        <v>24</v>
      </c>
      <c r="E3359">
        <v>89.9</v>
      </c>
      <c r="F3359">
        <v>179.8</v>
      </c>
      <c r="G3359">
        <v>298289.90000000002</v>
      </c>
      <c r="H3359" t="s">
        <v>24</v>
      </c>
      <c r="I3359" t="s">
        <v>11206</v>
      </c>
      <c r="J3359" t="s">
        <v>11207</v>
      </c>
      <c r="K3359" t="s">
        <v>11208</v>
      </c>
      <c r="L3359" t="s">
        <v>11209</v>
      </c>
      <c r="M3359" t="s">
        <v>18</v>
      </c>
      <c r="N3359">
        <v>0</v>
      </c>
    </row>
    <row r="3360" spans="1:14" x14ac:dyDescent="0.25">
      <c r="A3360" t="s">
        <v>56</v>
      </c>
      <c r="B3360" t="s">
        <v>199</v>
      </c>
      <c r="C3360">
        <v>0</v>
      </c>
      <c r="D3360" t="s">
        <v>16</v>
      </c>
      <c r="E3360">
        <v>0</v>
      </c>
      <c r="F3360">
        <v>2391.12</v>
      </c>
      <c r="G3360">
        <v>2391.12</v>
      </c>
      <c r="H3360" t="s">
        <v>24</v>
      </c>
      <c r="I3360" t="s">
        <v>11210</v>
      </c>
      <c r="J3360" t="s">
        <v>17</v>
      </c>
      <c r="K3360" t="s">
        <v>11211</v>
      </c>
      <c r="L3360" t="s">
        <v>11212</v>
      </c>
      <c r="M3360" t="s">
        <v>18</v>
      </c>
      <c r="N3360">
        <v>0</v>
      </c>
    </row>
    <row r="3361" spans="1:14" x14ac:dyDescent="0.25">
      <c r="A3361" t="s">
        <v>56</v>
      </c>
      <c r="B3361" t="s">
        <v>2646</v>
      </c>
      <c r="C3361">
        <v>0</v>
      </c>
      <c r="D3361" t="s">
        <v>16</v>
      </c>
      <c r="E3361">
        <v>0</v>
      </c>
      <c r="F3361">
        <v>0</v>
      </c>
      <c r="G3361">
        <v>0</v>
      </c>
      <c r="H3361" t="s">
        <v>16</v>
      </c>
      <c r="I3361" t="s">
        <v>7980</v>
      </c>
      <c r="J3361" t="s">
        <v>17</v>
      </c>
      <c r="K3361" t="s">
        <v>17</v>
      </c>
      <c r="L3361" t="s">
        <v>11213</v>
      </c>
      <c r="M3361" t="s">
        <v>18</v>
      </c>
      <c r="N3361">
        <v>0</v>
      </c>
    </row>
    <row r="3362" spans="1:14" x14ac:dyDescent="0.25">
      <c r="A3362" t="s">
        <v>56</v>
      </c>
      <c r="B3362" t="s">
        <v>38</v>
      </c>
      <c r="C3362">
        <v>0</v>
      </c>
      <c r="D3362" t="s">
        <v>16</v>
      </c>
      <c r="E3362">
        <v>0</v>
      </c>
      <c r="F3362">
        <v>0</v>
      </c>
      <c r="G3362">
        <v>0</v>
      </c>
      <c r="H3362" t="s">
        <v>16</v>
      </c>
      <c r="I3362" t="s">
        <v>7981</v>
      </c>
      <c r="J3362" t="s">
        <v>17</v>
      </c>
      <c r="K3362" t="s">
        <v>17</v>
      </c>
      <c r="L3362" t="s">
        <v>7983</v>
      </c>
      <c r="M3362" t="s">
        <v>18</v>
      </c>
      <c r="N3362">
        <v>0</v>
      </c>
    </row>
    <row r="3363" spans="1:14" x14ac:dyDescent="0.25">
      <c r="A3363" t="s">
        <v>56</v>
      </c>
      <c r="B3363" t="s">
        <v>5739</v>
      </c>
      <c r="C3363">
        <v>37750</v>
      </c>
      <c r="D3363" t="s">
        <v>24</v>
      </c>
      <c r="E3363">
        <v>38472.9</v>
      </c>
      <c r="F3363">
        <v>722.9</v>
      </c>
      <c r="G3363">
        <v>0</v>
      </c>
      <c r="H3363" t="s">
        <v>16</v>
      </c>
      <c r="I3363" t="s">
        <v>7982</v>
      </c>
      <c r="J3363" t="s">
        <v>11214</v>
      </c>
      <c r="K3363" t="s">
        <v>11215</v>
      </c>
      <c r="L3363" t="s">
        <v>11216</v>
      </c>
      <c r="M3363" t="s">
        <v>18</v>
      </c>
      <c r="N3363">
        <v>0</v>
      </c>
    </row>
    <row r="3364" spans="1:14" x14ac:dyDescent="0.25">
      <c r="A3364" t="s">
        <v>56</v>
      </c>
      <c r="B3364" t="s">
        <v>7153</v>
      </c>
      <c r="C3364">
        <v>0</v>
      </c>
      <c r="D3364" t="s">
        <v>16</v>
      </c>
      <c r="E3364">
        <v>0</v>
      </c>
      <c r="F3364">
        <v>0</v>
      </c>
      <c r="G3364">
        <v>0</v>
      </c>
      <c r="H3364" t="s">
        <v>16</v>
      </c>
      <c r="I3364" t="s">
        <v>11217</v>
      </c>
      <c r="J3364" t="s">
        <v>17</v>
      </c>
      <c r="K3364" t="s">
        <v>17</v>
      </c>
      <c r="L3364" t="s">
        <v>11218</v>
      </c>
      <c r="M3364" t="s">
        <v>18</v>
      </c>
      <c r="N3364">
        <v>0</v>
      </c>
    </row>
    <row r="3365" spans="1:14" x14ac:dyDescent="0.25">
      <c r="A3365" t="s">
        <v>56</v>
      </c>
      <c r="B3365" t="s">
        <v>6937</v>
      </c>
      <c r="C3365">
        <v>0</v>
      </c>
      <c r="D3365" t="s">
        <v>16</v>
      </c>
      <c r="E3365">
        <v>995</v>
      </c>
      <c r="F3365">
        <v>11995</v>
      </c>
      <c r="G3365">
        <v>11000</v>
      </c>
      <c r="H3365" t="s">
        <v>24</v>
      </c>
      <c r="I3365" t="s">
        <v>11219</v>
      </c>
      <c r="J3365" t="s">
        <v>11220</v>
      </c>
      <c r="K3365" t="s">
        <v>7984</v>
      </c>
      <c r="L3365" t="s">
        <v>11221</v>
      </c>
      <c r="M3365" t="s">
        <v>18</v>
      </c>
      <c r="N3365">
        <v>0</v>
      </c>
    </row>
    <row r="3366" spans="1:14" x14ac:dyDescent="0.25">
      <c r="A3366" t="s">
        <v>56</v>
      </c>
      <c r="B3366" t="s">
        <v>2871</v>
      </c>
      <c r="C3366">
        <v>155931.60999999999</v>
      </c>
      <c r="D3366" t="s">
        <v>24</v>
      </c>
      <c r="E3366">
        <v>0</v>
      </c>
      <c r="F3366">
        <v>0</v>
      </c>
      <c r="G3366">
        <v>155931.60999999999</v>
      </c>
      <c r="H3366" t="s">
        <v>24</v>
      </c>
      <c r="I3366" t="s">
        <v>11222</v>
      </c>
      <c r="J3366" t="s">
        <v>17</v>
      </c>
      <c r="K3366" t="s">
        <v>17</v>
      </c>
      <c r="L3366" t="s">
        <v>11223</v>
      </c>
      <c r="M3366" t="s">
        <v>18</v>
      </c>
      <c r="N3366">
        <v>0</v>
      </c>
    </row>
    <row r="3367" spans="1:14" x14ac:dyDescent="0.25">
      <c r="A3367" t="s">
        <v>56</v>
      </c>
      <c r="B3367" t="s">
        <v>57</v>
      </c>
      <c r="C3367">
        <v>0</v>
      </c>
      <c r="D3367" t="s">
        <v>16</v>
      </c>
      <c r="E3367">
        <v>0</v>
      </c>
      <c r="F3367">
        <v>0</v>
      </c>
      <c r="G3367">
        <v>0</v>
      </c>
      <c r="H3367" t="s">
        <v>16</v>
      </c>
      <c r="I3367" t="s">
        <v>11224</v>
      </c>
      <c r="J3367" t="s">
        <v>17</v>
      </c>
      <c r="K3367" t="s">
        <v>17</v>
      </c>
      <c r="L3367" t="s">
        <v>11225</v>
      </c>
      <c r="M3367" t="s">
        <v>18</v>
      </c>
      <c r="N3367">
        <v>0</v>
      </c>
    </row>
    <row r="3368" spans="1:14" x14ac:dyDescent="0.25">
      <c r="A3368" t="s">
        <v>56</v>
      </c>
      <c r="B3368" t="s">
        <v>5724</v>
      </c>
      <c r="C3368">
        <v>198566</v>
      </c>
      <c r="D3368" t="s">
        <v>24</v>
      </c>
      <c r="E3368">
        <v>0</v>
      </c>
      <c r="F3368">
        <v>0</v>
      </c>
      <c r="G3368">
        <v>198566</v>
      </c>
      <c r="H3368" t="s">
        <v>24</v>
      </c>
      <c r="I3368" t="s">
        <v>11226</v>
      </c>
      <c r="J3368" t="s">
        <v>17</v>
      </c>
      <c r="K3368" t="s">
        <v>17</v>
      </c>
      <c r="L3368" t="s">
        <v>7986</v>
      </c>
      <c r="M3368" t="s">
        <v>18</v>
      </c>
      <c r="N3368">
        <v>0</v>
      </c>
    </row>
    <row r="3369" spans="1:14" x14ac:dyDescent="0.25">
      <c r="A3369" t="s">
        <v>14</v>
      </c>
      <c r="B3369" t="s">
        <v>1428</v>
      </c>
      <c r="C3369">
        <v>0</v>
      </c>
      <c r="D3369" t="s">
        <v>16</v>
      </c>
      <c r="E3369">
        <v>0</v>
      </c>
      <c r="F3369">
        <v>0</v>
      </c>
      <c r="G3369">
        <v>0</v>
      </c>
      <c r="H3369" t="s">
        <v>16</v>
      </c>
      <c r="I3369" t="s">
        <v>11227</v>
      </c>
      <c r="J3369" t="s">
        <v>17</v>
      </c>
      <c r="K3369" t="s">
        <v>17</v>
      </c>
      <c r="L3369" t="s">
        <v>11228</v>
      </c>
      <c r="M3369" t="s">
        <v>18</v>
      </c>
      <c r="N3369">
        <v>0</v>
      </c>
    </row>
    <row r="3370" spans="1:14" x14ac:dyDescent="0.25">
      <c r="A3370" t="s">
        <v>14</v>
      </c>
      <c r="B3370" t="s">
        <v>2874</v>
      </c>
      <c r="C3370">
        <v>0</v>
      </c>
      <c r="D3370" t="s">
        <v>16</v>
      </c>
      <c r="E3370">
        <v>23871.73</v>
      </c>
      <c r="F3370">
        <v>23871.73</v>
      </c>
      <c r="G3370">
        <v>0</v>
      </c>
      <c r="H3370" t="s">
        <v>16</v>
      </c>
      <c r="I3370" t="s">
        <v>11229</v>
      </c>
      <c r="J3370" t="s">
        <v>11230</v>
      </c>
      <c r="K3370" t="s">
        <v>6916</v>
      </c>
      <c r="L3370" t="s">
        <v>11231</v>
      </c>
      <c r="M3370" t="s">
        <v>18</v>
      </c>
      <c r="N3370">
        <v>0</v>
      </c>
    </row>
    <row r="3371" spans="1:14" x14ac:dyDescent="0.25">
      <c r="A3371" t="s">
        <v>14</v>
      </c>
      <c r="B3371" t="s">
        <v>2877</v>
      </c>
      <c r="C3371">
        <v>0</v>
      </c>
      <c r="D3371" t="s">
        <v>16</v>
      </c>
      <c r="E3371">
        <v>17481.11</v>
      </c>
      <c r="F3371">
        <v>17481.11</v>
      </c>
      <c r="G3371">
        <v>0</v>
      </c>
      <c r="H3371" t="s">
        <v>16</v>
      </c>
      <c r="I3371" t="s">
        <v>11232</v>
      </c>
      <c r="J3371" t="s">
        <v>11233</v>
      </c>
      <c r="K3371" t="s">
        <v>11234</v>
      </c>
      <c r="L3371" t="s">
        <v>11235</v>
      </c>
      <c r="M3371" t="s">
        <v>18</v>
      </c>
      <c r="N3371">
        <v>0</v>
      </c>
    </row>
    <row r="3372" spans="1:14" x14ac:dyDescent="0.25">
      <c r="A3372" t="s">
        <v>14</v>
      </c>
      <c r="B3372" t="s">
        <v>6041</v>
      </c>
      <c r="C3372">
        <v>0</v>
      </c>
      <c r="D3372" t="s">
        <v>16</v>
      </c>
      <c r="E3372">
        <v>0</v>
      </c>
      <c r="F3372">
        <v>0</v>
      </c>
      <c r="G3372">
        <v>0</v>
      </c>
      <c r="H3372" t="s">
        <v>16</v>
      </c>
      <c r="I3372" t="s">
        <v>11236</v>
      </c>
      <c r="J3372" t="s">
        <v>17</v>
      </c>
      <c r="K3372" t="s">
        <v>17</v>
      </c>
      <c r="L3372" t="s">
        <v>11237</v>
      </c>
      <c r="M3372" t="s">
        <v>18</v>
      </c>
      <c r="N3372">
        <v>0</v>
      </c>
    </row>
    <row r="3373" spans="1:14" x14ac:dyDescent="0.25">
      <c r="A3373" t="s">
        <v>14</v>
      </c>
      <c r="B3373" t="s">
        <v>6020</v>
      </c>
      <c r="C3373">
        <v>0</v>
      </c>
      <c r="D3373" t="s">
        <v>16</v>
      </c>
      <c r="E3373">
        <v>0</v>
      </c>
      <c r="F3373">
        <v>0</v>
      </c>
      <c r="G3373">
        <v>0</v>
      </c>
      <c r="H3373" t="s">
        <v>16</v>
      </c>
      <c r="I3373" t="s">
        <v>11238</v>
      </c>
      <c r="J3373" t="s">
        <v>17</v>
      </c>
      <c r="K3373" t="s">
        <v>17</v>
      </c>
      <c r="L3373" t="s">
        <v>11239</v>
      </c>
      <c r="M3373" t="s">
        <v>18</v>
      </c>
      <c r="N3373">
        <v>0</v>
      </c>
    </row>
    <row r="3374" spans="1:14" x14ac:dyDescent="0.25">
      <c r="A3374" t="s">
        <v>14</v>
      </c>
      <c r="B3374" t="s">
        <v>1434</v>
      </c>
      <c r="C3374">
        <v>0</v>
      </c>
      <c r="D3374" t="s">
        <v>16</v>
      </c>
      <c r="E3374">
        <v>13333.82</v>
      </c>
      <c r="F3374">
        <v>13333.82</v>
      </c>
      <c r="G3374">
        <v>0</v>
      </c>
      <c r="H3374" t="s">
        <v>16</v>
      </c>
      <c r="I3374" t="s">
        <v>11240</v>
      </c>
      <c r="J3374" t="s">
        <v>11241</v>
      </c>
      <c r="K3374" t="s">
        <v>11242</v>
      </c>
      <c r="L3374" t="s">
        <v>11243</v>
      </c>
      <c r="M3374" t="s">
        <v>18</v>
      </c>
      <c r="N3374">
        <v>0</v>
      </c>
    </row>
    <row r="3375" spans="1:14" x14ac:dyDescent="0.25">
      <c r="A3375" t="s">
        <v>14</v>
      </c>
      <c r="B3375" t="s">
        <v>1437</v>
      </c>
      <c r="C3375">
        <v>0</v>
      </c>
      <c r="D3375" t="s">
        <v>16</v>
      </c>
      <c r="E3375">
        <v>0</v>
      </c>
      <c r="F3375">
        <v>0</v>
      </c>
      <c r="G3375">
        <v>0</v>
      </c>
      <c r="H3375" t="s">
        <v>16</v>
      </c>
      <c r="I3375" t="s">
        <v>11244</v>
      </c>
      <c r="J3375" t="s">
        <v>17</v>
      </c>
      <c r="K3375" t="s">
        <v>17</v>
      </c>
      <c r="L3375" t="s">
        <v>11245</v>
      </c>
      <c r="M3375" t="s">
        <v>18</v>
      </c>
      <c r="N3375">
        <v>0</v>
      </c>
    </row>
    <row r="3376" spans="1:14" x14ac:dyDescent="0.25">
      <c r="A3376" t="s">
        <v>14</v>
      </c>
      <c r="B3376" t="s">
        <v>2883</v>
      </c>
      <c r="C3376">
        <v>0</v>
      </c>
      <c r="D3376" t="s">
        <v>16</v>
      </c>
      <c r="E3376">
        <v>1116.95</v>
      </c>
      <c r="F3376">
        <v>1116.95</v>
      </c>
      <c r="G3376">
        <v>0</v>
      </c>
      <c r="H3376" t="s">
        <v>16</v>
      </c>
      <c r="I3376" t="s">
        <v>11246</v>
      </c>
      <c r="J3376" t="s">
        <v>11247</v>
      </c>
      <c r="K3376" t="s">
        <v>11248</v>
      </c>
      <c r="L3376" t="s">
        <v>11249</v>
      </c>
      <c r="M3376" t="s">
        <v>18</v>
      </c>
      <c r="N3376">
        <v>0</v>
      </c>
    </row>
    <row r="3377" spans="1:14" x14ac:dyDescent="0.25">
      <c r="A3377" t="s">
        <v>14</v>
      </c>
      <c r="B3377" t="s">
        <v>5755</v>
      </c>
      <c r="C3377">
        <v>0</v>
      </c>
      <c r="D3377" t="s">
        <v>16</v>
      </c>
      <c r="E3377">
        <v>0</v>
      </c>
      <c r="F3377">
        <v>0</v>
      </c>
      <c r="G3377">
        <v>0</v>
      </c>
      <c r="H3377" t="s">
        <v>16</v>
      </c>
      <c r="I3377" t="s">
        <v>11250</v>
      </c>
      <c r="J3377" t="s">
        <v>17</v>
      </c>
      <c r="K3377" t="s">
        <v>17</v>
      </c>
      <c r="L3377" t="s">
        <v>11251</v>
      </c>
      <c r="M3377" t="s">
        <v>18</v>
      </c>
      <c r="N3377">
        <v>0</v>
      </c>
    </row>
    <row r="3378" spans="1:14" x14ac:dyDescent="0.25">
      <c r="A3378" t="s">
        <v>14</v>
      </c>
      <c r="B3378" t="s">
        <v>1478</v>
      </c>
      <c r="C3378">
        <v>0</v>
      </c>
      <c r="D3378" t="s">
        <v>16</v>
      </c>
      <c r="E3378">
        <v>271672.13</v>
      </c>
      <c r="F3378">
        <v>271672.13</v>
      </c>
      <c r="G3378">
        <v>0</v>
      </c>
      <c r="H3378" t="s">
        <v>16</v>
      </c>
      <c r="I3378" t="s">
        <v>11252</v>
      </c>
      <c r="J3378" t="s">
        <v>11253</v>
      </c>
      <c r="K3378" t="s">
        <v>7987</v>
      </c>
      <c r="L3378" t="s">
        <v>11254</v>
      </c>
      <c r="M3378" t="s">
        <v>18</v>
      </c>
      <c r="N3378">
        <v>0</v>
      </c>
    </row>
    <row r="3379" spans="1:14" x14ac:dyDescent="0.25">
      <c r="A3379" t="s">
        <v>14</v>
      </c>
      <c r="B3379" t="s">
        <v>1479</v>
      </c>
      <c r="C3379">
        <v>0</v>
      </c>
      <c r="D3379" t="s">
        <v>16</v>
      </c>
      <c r="E3379">
        <v>52483.97</v>
      </c>
      <c r="F3379">
        <v>52483.97</v>
      </c>
      <c r="G3379">
        <v>0</v>
      </c>
      <c r="H3379" t="s">
        <v>16</v>
      </c>
      <c r="I3379" t="s">
        <v>11255</v>
      </c>
      <c r="J3379" t="s">
        <v>11256</v>
      </c>
      <c r="K3379" t="s">
        <v>11257</v>
      </c>
      <c r="L3379" t="s">
        <v>11258</v>
      </c>
      <c r="M3379" t="s">
        <v>18</v>
      </c>
      <c r="N3379">
        <v>0</v>
      </c>
    </row>
    <row r="3380" spans="1:14" x14ac:dyDescent="0.25">
      <c r="A3380" t="s">
        <v>14</v>
      </c>
      <c r="B3380" t="s">
        <v>1480</v>
      </c>
      <c r="C3380">
        <v>0</v>
      </c>
      <c r="D3380" t="s">
        <v>16</v>
      </c>
      <c r="E3380">
        <v>9545.35</v>
      </c>
      <c r="F3380">
        <v>9545.35</v>
      </c>
      <c r="G3380">
        <v>0</v>
      </c>
      <c r="H3380" t="s">
        <v>16</v>
      </c>
      <c r="I3380" t="s">
        <v>11259</v>
      </c>
      <c r="J3380" t="s">
        <v>7988</v>
      </c>
      <c r="K3380" t="s">
        <v>11260</v>
      </c>
      <c r="L3380" t="s">
        <v>11261</v>
      </c>
      <c r="M3380" t="s">
        <v>18</v>
      </c>
      <c r="N3380">
        <v>0</v>
      </c>
    </row>
    <row r="3381" spans="1:14" x14ac:dyDescent="0.25">
      <c r="A3381" t="s">
        <v>14</v>
      </c>
      <c r="B3381" t="s">
        <v>1486</v>
      </c>
      <c r="C3381">
        <v>0</v>
      </c>
      <c r="D3381" t="s">
        <v>16</v>
      </c>
      <c r="E3381">
        <v>9723.9699999999993</v>
      </c>
      <c r="F3381">
        <v>9723.9699999999993</v>
      </c>
      <c r="G3381">
        <v>0</v>
      </c>
      <c r="H3381" t="s">
        <v>16</v>
      </c>
      <c r="I3381" t="s">
        <v>11262</v>
      </c>
      <c r="J3381" t="s">
        <v>11263</v>
      </c>
      <c r="K3381" t="s">
        <v>11264</v>
      </c>
      <c r="L3381" t="s">
        <v>11265</v>
      </c>
      <c r="M3381" t="s">
        <v>18</v>
      </c>
      <c r="N3381">
        <v>0</v>
      </c>
    </row>
    <row r="3382" spans="1:14" x14ac:dyDescent="0.25">
      <c r="A3382" t="s">
        <v>14</v>
      </c>
      <c r="B3382" t="s">
        <v>1489</v>
      </c>
      <c r="C3382">
        <v>0</v>
      </c>
      <c r="D3382" t="s">
        <v>16</v>
      </c>
      <c r="E3382">
        <v>1091.82</v>
      </c>
      <c r="F3382">
        <v>1091.82</v>
      </c>
      <c r="G3382">
        <v>0</v>
      </c>
      <c r="H3382" t="s">
        <v>16</v>
      </c>
      <c r="I3382" t="s">
        <v>11266</v>
      </c>
      <c r="J3382" t="s">
        <v>11267</v>
      </c>
      <c r="K3382" t="s">
        <v>11268</v>
      </c>
      <c r="L3382" t="s">
        <v>11269</v>
      </c>
      <c r="M3382" t="s">
        <v>18</v>
      </c>
      <c r="N3382">
        <v>0</v>
      </c>
    </row>
    <row r="3383" spans="1:14" x14ac:dyDescent="0.25">
      <c r="A3383" t="s">
        <v>14</v>
      </c>
      <c r="B3383" t="s">
        <v>1492</v>
      </c>
      <c r="C3383">
        <v>0</v>
      </c>
      <c r="D3383" t="s">
        <v>16</v>
      </c>
      <c r="E3383">
        <v>12059.63</v>
      </c>
      <c r="F3383">
        <v>12059.63</v>
      </c>
      <c r="G3383">
        <v>0</v>
      </c>
      <c r="H3383" t="s">
        <v>16</v>
      </c>
      <c r="I3383" t="s">
        <v>11270</v>
      </c>
      <c r="J3383" t="s">
        <v>11271</v>
      </c>
      <c r="K3383" t="s">
        <v>11272</v>
      </c>
      <c r="L3383" t="s">
        <v>11273</v>
      </c>
      <c r="M3383" t="s">
        <v>18</v>
      </c>
      <c r="N3383">
        <v>0</v>
      </c>
    </row>
    <row r="3384" spans="1:14" x14ac:dyDescent="0.25">
      <c r="A3384" t="s">
        <v>14</v>
      </c>
      <c r="B3384" t="s">
        <v>1495</v>
      </c>
      <c r="C3384">
        <v>0</v>
      </c>
      <c r="D3384" t="s">
        <v>16</v>
      </c>
      <c r="E3384">
        <v>10188.530000000001</v>
      </c>
      <c r="F3384">
        <v>10188.530000000001</v>
      </c>
      <c r="G3384">
        <v>0</v>
      </c>
      <c r="H3384" t="s">
        <v>16</v>
      </c>
      <c r="I3384" t="s">
        <v>11274</v>
      </c>
      <c r="J3384" t="s">
        <v>11275</v>
      </c>
      <c r="K3384" t="s">
        <v>7989</v>
      </c>
      <c r="L3384" t="s">
        <v>11276</v>
      </c>
      <c r="M3384" t="s">
        <v>18</v>
      </c>
      <c r="N3384">
        <v>0</v>
      </c>
    </row>
    <row r="3385" spans="1:14" x14ac:dyDescent="0.25">
      <c r="A3385" t="s">
        <v>14</v>
      </c>
      <c r="B3385" t="s">
        <v>1499</v>
      </c>
      <c r="C3385">
        <v>0</v>
      </c>
      <c r="D3385" t="s">
        <v>16</v>
      </c>
      <c r="E3385">
        <v>41279.56</v>
      </c>
      <c r="F3385">
        <v>41279.56</v>
      </c>
      <c r="G3385">
        <v>0</v>
      </c>
      <c r="H3385" t="s">
        <v>16</v>
      </c>
      <c r="I3385" t="s">
        <v>11277</v>
      </c>
      <c r="J3385" t="s">
        <v>6913</v>
      </c>
      <c r="K3385" t="s">
        <v>7990</v>
      </c>
      <c r="L3385" t="s">
        <v>11278</v>
      </c>
      <c r="M3385" t="s">
        <v>18</v>
      </c>
      <c r="N3385">
        <v>0</v>
      </c>
    </row>
    <row r="3386" spans="1:14" x14ac:dyDescent="0.25">
      <c r="A3386" t="s">
        <v>14</v>
      </c>
      <c r="B3386" t="s">
        <v>1500</v>
      </c>
      <c r="C3386">
        <v>0</v>
      </c>
      <c r="D3386" t="s">
        <v>16</v>
      </c>
      <c r="E3386">
        <v>15623.95</v>
      </c>
      <c r="F3386">
        <v>15623.95</v>
      </c>
      <c r="G3386">
        <v>0</v>
      </c>
      <c r="H3386" t="s">
        <v>16</v>
      </c>
      <c r="I3386" t="s">
        <v>11279</v>
      </c>
      <c r="J3386" t="s">
        <v>7991</v>
      </c>
      <c r="K3386" t="s">
        <v>11280</v>
      </c>
      <c r="L3386" t="s">
        <v>11281</v>
      </c>
      <c r="M3386" t="s">
        <v>18</v>
      </c>
      <c r="N3386">
        <v>0</v>
      </c>
    </row>
    <row r="3387" spans="1:14" x14ac:dyDescent="0.25">
      <c r="A3387" t="s">
        <v>14</v>
      </c>
      <c r="B3387" t="s">
        <v>1503</v>
      </c>
      <c r="C3387">
        <v>0</v>
      </c>
      <c r="D3387" t="s">
        <v>16</v>
      </c>
      <c r="E3387">
        <v>172910.34</v>
      </c>
      <c r="F3387">
        <v>172910.34</v>
      </c>
      <c r="G3387">
        <v>0</v>
      </c>
      <c r="H3387" t="s">
        <v>16</v>
      </c>
      <c r="I3387" t="s">
        <v>11282</v>
      </c>
      <c r="J3387" t="s">
        <v>7992</v>
      </c>
      <c r="K3387" t="s">
        <v>11283</v>
      </c>
      <c r="L3387" t="s">
        <v>11284</v>
      </c>
      <c r="M3387" t="s">
        <v>18</v>
      </c>
      <c r="N3387">
        <v>0</v>
      </c>
    </row>
    <row r="3388" spans="1:14" x14ac:dyDescent="0.25">
      <c r="A3388" t="s">
        <v>14</v>
      </c>
      <c r="B3388" t="s">
        <v>1504</v>
      </c>
      <c r="C3388">
        <v>0</v>
      </c>
      <c r="D3388" t="s">
        <v>16</v>
      </c>
      <c r="E3388">
        <v>155267.70000000001</v>
      </c>
      <c r="F3388">
        <v>155267.70000000001</v>
      </c>
      <c r="G3388">
        <v>0</v>
      </c>
      <c r="H3388" t="s">
        <v>16</v>
      </c>
      <c r="I3388" t="s">
        <v>11285</v>
      </c>
      <c r="J3388" t="s">
        <v>7993</v>
      </c>
      <c r="K3388" t="s">
        <v>11286</v>
      </c>
      <c r="L3388" t="s">
        <v>11287</v>
      </c>
      <c r="M3388" t="s">
        <v>18</v>
      </c>
      <c r="N3388">
        <v>0</v>
      </c>
    </row>
    <row r="3389" spans="1:14" x14ac:dyDescent="0.25">
      <c r="A3389" t="s">
        <v>14</v>
      </c>
      <c r="B3389" t="s">
        <v>1506</v>
      </c>
      <c r="C3389">
        <v>0</v>
      </c>
      <c r="D3389" t="s">
        <v>16</v>
      </c>
      <c r="E3389">
        <v>28660.79</v>
      </c>
      <c r="F3389">
        <v>28660.79</v>
      </c>
      <c r="G3389">
        <v>0</v>
      </c>
      <c r="H3389" t="s">
        <v>16</v>
      </c>
      <c r="I3389" t="s">
        <v>11288</v>
      </c>
      <c r="J3389" t="s">
        <v>11289</v>
      </c>
      <c r="K3389" t="s">
        <v>11290</v>
      </c>
      <c r="L3389" t="s">
        <v>11291</v>
      </c>
      <c r="M3389" t="s">
        <v>18</v>
      </c>
      <c r="N3389">
        <v>0</v>
      </c>
    </row>
    <row r="3390" spans="1:14" x14ac:dyDescent="0.25">
      <c r="A3390" t="s">
        <v>14</v>
      </c>
      <c r="B3390" t="s">
        <v>5982</v>
      </c>
      <c r="C3390">
        <v>0</v>
      </c>
      <c r="D3390" t="s">
        <v>16</v>
      </c>
      <c r="E3390">
        <v>0</v>
      </c>
      <c r="F3390">
        <v>0</v>
      </c>
      <c r="G3390">
        <v>0</v>
      </c>
      <c r="H3390" t="s">
        <v>16</v>
      </c>
      <c r="I3390" t="s">
        <v>11292</v>
      </c>
      <c r="J3390" t="s">
        <v>17</v>
      </c>
      <c r="K3390" t="s">
        <v>17</v>
      </c>
      <c r="L3390" t="s">
        <v>11293</v>
      </c>
      <c r="M3390" t="s">
        <v>18</v>
      </c>
      <c r="N3390">
        <v>0</v>
      </c>
    </row>
    <row r="3391" spans="1:14" x14ac:dyDescent="0.25">
      <c r="A3391" t="s">
        <v>14</v>
      </c>
      <c r="B3391" t="s">
        <v>5983</v>
      </c>
      <c r="C3391">
        <v>0</v>
      </c>
      <c r="D3391" t="s">
        <v>16</v>
      </c>
      <c r="E3391">
        <v>0</v>
      </c>
      <c r="F3391">
        <v>0</v>
      </c>
      <c r="G3391">
        <v>0</v>
      </c>
      <c r="H3391" t="s">
        <v>16</v>
      </c>
      <c r="I3391" t="s">
        <v>11294</v>
      </c>
      <c r="J3391" t="s">
        <v>17</v>
      </c>
      <c r="K3391" t="s">
        <v>17</v>
      </c>
      <c r="L3391" t="s">
        <v>11295</v>
      </c>
      <c r="M3391" t="s">
        <v>18</v>
      </c>
      <c r="N3391">
        <v>0</v>
      </c>
    </row>
    <row r="3392" spans="1:14" x14ac:dyDescent="0.25">
      <c r="A3392" t="s">
        <v>14</v>
      </c>
      <c r="B3392" t="s">
        <v>6021</v>
      </c>
      <c r="C3392">
        <v>0</v>
      </c>
      <c r="D3392" t="s">
        <v>16</v>
      </c>
      <c r="E3392">
        <v>0</v>
      </c>
      <c r="F3392">
        <v>0</v>
      </c>
      <c r="G3392">
        <v>0</v>
      </c>
      <c r="H3392" t="s">
        <v>16</v>
      </c>
      <c r="I3392" t="s">
        <v>11296</v>
      </c>
      <c r="J3392" t="s">
        <v>17</v>
      </c>
      <c r="K3392" t="s">
        <v>17</v>
      </c>
      <c r="L3392" t="s">
        <v>11297</v>
      </c>
      <c r="M3392" t="s">
        <v>18</v>
      </c>
      <c r="N3392">
        <v>0</v>
      </c>
    </row>
    <row r="3393" spans="1:14" x14ac:dyDescent="0.25">
      <c r="A3393" t="s">
        <v>14</v>
      </c>
      <c r="B3393" t="s">
        <v>89</v>
      </c>
      <c r="C3393">
        <v>0</v>
      </c>
      <c r="D3393" t="s">
        <v>16</v>
      </c>
      <c r="E3393">
        <v>24889.22</v>
      </c>
      <c r="F3393">
        <v>24889.22</v>
      </c>
      <c r="G3393">
        <v>0</v>
      </c>
      <c r="H3393" t="s">
        <v>16</v>
      </c>
      <c r="I3393" t="s">
        <v>11298</v>
      </c>
      <c r="J3393" t="s">
        <v>7994</v>
      </c>
      <c r="K3393" t="s">
        <v>11299</v>
      </c>
      <c r="L3393" t="s">
        <v>11300</v>
      </c>
      <c r="M3393" t="s">
        <v>18</v>
      </c>
      <c r="N3393">
        <v>0</v>
      </c>
    </row>
    <row r="3394" spans="1:14" x14ac:dyDescent="0.25">
      <c r="A3394" t="s">
        <v>14</v>
      </c>
      <c r="B3394" t="s">
        <v>1511</v>
      </c>
      <c r="C3394">
        <v>0</v>
      </c>
      <c r="D3394" t="s">
        <v>16</v>
      </c>
      <c r="E3394">
        <v>34550.53</v>
      </c>
      <c r="F3394">
        <v>34550.53</v>
      </c>
      <c r="G3394">
        <v>0</v>
      </c>
      <c r="H3394" t="s">
        <v>16</v>
      </c>
      <c r="I3394" t="s">
        <v>11301</v>
      </c>
      <c r="J3394" t="s">
        <v>7995</v>
      </c>
      <c r="K3394" t="s">
        <v>11302</v>
      </c>
      <c r="L3394" t="s">
        <v>11303</v>
      </c>
      <c r="M3394" t="s">
        <v>18</v>
      </c>
      <c r="N3394">
        <v>0</v>
      </c>
    </row>
    <row r="3395" spans="1:14" x14ac:dyDescent="0.25">
      <c r="A3395" t="s">
        <v>14</v>
      </c>
      <c r="B3395" t="s">
        <v>1513</v>
      </c>
      <c r="C3395">
        <v>0</v>
      </c>
      <c r="D3395" t="s">
        <v>16</v>
      </c>
      <c r="E3395">
        <v>38058.730000000003</v>
      </c>
      <c r="F3395">
        <v>38058.730000000003</v>
      </c>
      <c r="G3395">
        <v>0</v>
      </c>
      <c r="H3395" t="s">
        <v>16</v>
      </c>
      <c r="I3395" t="s">
        <v>11304</v>
      </c>
      <c r="J3395" t="s">
        <v>11305</v>
      </c>
      <c r="K3395" t="s">
        <v>11306</v>
      </c>
      <c r="L3395" t="s">
        <v>11307</v>
      </c>
      <c r="M3395" t="s">
        <v>18</v>
      </c>
      <c r="N3395">
        <v>0</v>
      </c>
    </row>
    <row r="3396" spans="1:14" x14ac:dyDescent="0.25">
      <c r="A3396" t="s">
        <v>14</v>
      </c>
      <c r="B3396" t="s">
        <v>1519</v>
      </c>
      <c r="C3396">
        <v>0</v>
      </c>
      <c r="D3396" t="s">
        <v>16</v>
      </c>
      <c r="E3396">
        <v>0</v>
      </c>
      <c r="F3396">
        <v>0</v>
      </c>
      <c r="G3396">
        <v>0</v>
      </c>
      <c r="H3396" t="s">
        <v>16</v>
      </c>
      <c r="I3396" t="s">
        <v>11308</v>
      </c>
      <c r="J3396" t="s">
        <v>17</v>
      </c>
      <c r="K3396" t="s">
        <v>17</v>
      </c>
      <c r="L3396" t="s">
        <v>11309</v>
      </c>
      <c r="M3396" t="s">
        <v>18</v>
      </c>
      <c r="N3396">
        <v>0</v>
      </c>
    </row>
    <row r="3397" spans="1:14" x14ac:dyDescent="0.25">
      <c r="A3397" t="s">
        <v>14</v>
      </c>
      <c r="B3397" t="s">
        <v>1521</v>
      </c>
      <c r="C3397">
        <v>0</v>
      </c>
      <c r="D3397" t="s">
        <v>16</v>
      </c>
      <c r="E3397">
        <v>0</v>
      </c>
      <c r="F3397">
        <v>0</v>
      </c>
      <c r="G3397">
        <v>0</v>
      </c>
      <c r="H3397" t="s">
        <v>16</v>
      </c>
      <c r="I3397" t="s">
        <v>11310</v>
      </c>
      <c r="J3397" t="s">
        <v>17</v>
      </c>
      <c r="K3397" t="s">
        <v>17</v>
      </c>
      <c r="L3397" t="s">
        <v>11311</v>
      </c>
      <c r="M3397" t="s">
        <v>18</v>
      </c>
      <c r="N3397">
        <v>0</v>
      </c>
    </row>
    <row r="3398" spans="1:14" x14ac:dyDescent="0.25">
      <c r="A3398" t="s">
        <v>14</v>
      </c>
      <c r="B3398" t="s">
        <v>1522</v>
      </c>
      <c r="C3398">
        <v>0</v>
      </c>
      <c r="D3398" t="s">
        <v>16</v>
      </c>
      <c r="E3398">
        <v>5000</v>
      </c>
      <c r="F3398">
        <v>5000</v>
      </c>
      <c r="G3398">
        <v>0</v>
      </c>
      <c r="H3398" t="s">
        <v>16</v>
      </c>
      <c r="I3398" t="s">
        <v>11312</v>
      </c>
      <c r="J3398" t="s">
        <v>7996</v>
      </c>
      <c r="K3398" t="s">
        <v>11313</v>
      </c>
      <c r="L3398" t="s">
        <v>11314</v>
      </c>
      <c r="M3398" t="s">
        <v>18</v>
      </c>
      <c r="N3398">
        <v>0</v>
      </c>
    </row>
    <row r="3399" spans="1:14" x14ac:dyDescent="0.25">
      <c r="A3399" t="s">
        <v>14</v>
      </c>
      <c r="B3399" t="s">
        <v>1523</v>
      </c>
      <c r="C3399">
        <v>0</v>
      </c>
      <c r="D3399" t="s">
        <v>16</v>
      </c>
      <c r="E3399">
        <v>28800</v>
      </c>
      <c r="F3399">
        <v>28800</v>
      </c>
      <c r="G3399">
        <v>0</v>
      </c>
      <c r="H3399" t="s">
        <v>16</v>
      </c>
      <c r="I3399" t="s">
        <v>11315</v>
      </c>
      <c r="J3399" t="s">
        <v>11316</v>
      </c>
      <c r="K3399" t="s">
        <v>11317</v>
      </c>
      <c r="L3399" t="s">
        <v>11318</v>
      </c>
      <c r="M3399" t="s">
        <v>18</v>
      </c>
      <c r="N3399">
        <v>0</v>
      </c>
    </row>
    <row r="3400" spans="1:14" x14ac:dyDescent="0.25">
      <c r="A3400" t="s">
        <v>14</v>
      </c>
      <c r="B3400" t="s">
        <v>1524</v>
      </c>
      <c r="C3400">
        <v>0</v>
      </c>
      <c r="D3400" t="s">
        <v>16</v>
      </c>
      <c r="E3400">
        <v>0</v>
      </c>
      <c r="F3400">
        <v>0</v>
      </c>
      <c r="G3400">
        <v>0</v>
      </c>
      <c r="H3400" t="s">
        <v>16</v>
      </c>
      <c r="I3400" t="s">
        <v>11319</v>
      </c>
      <c r="J3400" t="s">
        <v>17</v>
      </c>
      <c r="K3400" t="s">
        <v>17</v>
      </c>
      <c r="L3400" t="s">
        <v>11320</v>
      </c>
      <c r="M3400" t="s">
        <v>18</v>
      </c>
      <c r="N3400">
        <v>0</v>
      </c>
    </row>
    <row r="3401" spans="1:14" x14ac:dyDescent="0.25">
      <c r="A3401" t="s">
        <v>14</v>
      </c>
      <c r="B3401" t="s">
        <v>1526</v>
      </c>
      <c r="C3401">
        <v>0</v>
      </c>
      <c r="D3401" t="s">
        <v>16</v>
      </c>
      <c r="E3401">
        <v>88295.65</v>
      </c>
      <c r="F3401">
        <v>88295.65</v>
      </c>
      <c r="G3401">
        <v>0</v>
      </c>
      <c r="H3401" t="s">
        <v>16</v>
      </c>
      <c r="I3401" t="s">
        <v>11321</v>
      </c>
      <c r="J3401" t="s">
        <v>11322</v>
      </c>
      <c r="K3401" t="s">
        <v>11323</v>
      </c>
      <c r="L3401" t="s">
        <v>11324</v>
      </c>
      <c r="M3401" t="s">
        <v>18</v>
      </c>
      <c r="N3401">
        <v>0</v>
      </c>
    </row>
    <row r="3402" spans="1:14" x14ac:dyDescent="0.25">
      <c r="A3402" t="s">
        <v>14</v>
      </c>
      <c r="B3402" t="s">
        <v>291</v>
      </c>
      <c r="C3402">
        <v>0</v>
      </c>
      <c r="D3402" t="s">
        <v>16</v>
      </c>
      <c r="E3402">
        <v>0</v>
      </c>
      <c r="F3402">
        <v>0</v>
      </c>
      <c r="G3402">
        <v>0</v>
      </c>
      <c r="H3402" t="s">
        <v>16</v>
      </c>
      <c r="I3402" t="s">
        <v>11325</v>
      </c>
      <c r="J3402" t="s">
        <v>17</v>
      </c>
      <c r="K3402" t="s">
        <v>17</v>
      </c>
      <c r="L3402" t="s">
        <v>11326</v>
      </c>
      <c r="M3402" t="s">
        <v>18</v>
      </c>
      <c r="N3402">
        <v>0</v>
      </c>
    </row>
    <row r="3403" spans="1:14" x14ac:dyDescent="0.25">
      <c r="A3403" t="s">
        <v>14</v>
      </c>
      <c r="B3403" t="s">
        <v>1527</v>
      </c>
      <c r="C3403">
        <v>0</v>
      </c>
      <c r="D3403" t="s">
        <v>16</v>
      </c>
      <c r="E3403">
        <v>11799.51</v>
      </c>
      <c r="F3403">
        <v>11799.51</v>
      </c>
      <c r="G3403">
        <v>0</v>
      </c>
      <c r="H3403" t="s">
        <v>16</v>
      </c>
      <c r="I3403" t="s">
        <v>11327</v>
      </c>
      <c r="J3403" t="s">
        <v>3742</v>
      </c>
      <c r="K3403" t="s">
        <v>11328</v>
      </c>
      <c r="L3403" t="s">
        <v>11329</v>
      </c>
      <c r="M3403" t="s">
        <v>18</v>
      </c>
      <c r="N3403">
        <v>0</v>
      </c>
    </row>
    <row r="3404" spans="1:14" x14ac:dyDescent="0.25">
      <c r="A3404" t="s">
        <v>14</v>
      </c>
      <c r="B3404" t="s">
        <v>1529</v>
      </c>
      <c r="C3404">
        <v>0</v>
      </c>
      <c r="D3404" t="s">
        <v>16</v>
      </c>
      <c r="E3404">
        <v>18342.400000000001</v>
      </c>
      <c r="F3404">
        <v>18342.400000000001</v>
      </c>
      <c r="G3404">
        <v>0</v>
      </c>
      <c r="H3404" t="s">
        <v>16</v>
      </c>
      <c r="I3404" t="s">
        <v>11330</v>
      </c>
      <c r="J3404" t="s">
        <v>7997</v>
      </c>
      <c r="K3404" t="s">
        <v>11331</v>
      </c>
      <c r="L3404" t="s">
        <v>11332</v>
      </c>
      <c r="M3404" t="s">
        <v>18</v>
      </c>
      <c r="N3404">
        <v>0</v>
      </c>
    </row>
    <row r="3405" spans="1:14" x14ac:dyDescent="0.25">
      <c r="A3405" t="s">
        <v>14</v>
      </c>
      <c r="B3405" t="s">
        <v>1530</v>
      </c>
      <c r="C3405">
        <v>0</v>
      </c>
      <c r="D3405" t="s">
        <v>16</v>
      </c>
      <c r="E3405">
        <v>1981.03</v>
      </c>
      <c r="F3405">
        <v>1981.03</v>
      </c>
      <c r="G3405">
        <v>0</v>
      </c>
      <c r="H3405" t="s">
        <v>16</v>
      </c>
      <c r="I3405" t="s">
        <v>11333</v>
      </c>
      <c r="J3405" t="s">
        <v>7998</v>
      </c>
      <c r="K3405" t="s">
        <v>11334</v>
      </c>
      <c r="L3405" t="s">
        <v>11335</v>
      </c>
      <c r="M3405" t="s">
        <v>18</v>
      </c>
      <c r="N3405">
        <v>0</v>
      </c>
    </row>
    <row r="3406" spans="1:14" x14ac:dyDescent="0.25">
      <c r="A3406" t="s">
        <v>14</v>
      </c>
      <c r="B3406" t="s">
        <v>2678</v>
      </c>
      <c r="C3406">
        <v>0</v>
      </c>
      <c r="D3406" t="s">
        <v>16</v>
      </c>
      <c r="E3406">
        <v>0</v>
      </c>
      <c r="F3406">
        <v>0</v>
      </c>
      <c r="G3406">
        <v>0</v>
      </c>
      <c r="H3406" t="s">
        <v>16</v>
      </c>
      <c r="I3406" t="s">
        <v>11336</v>
      </c>
      <c r="J3406" t="s">
        <v>17</v>
      </c>
      <c r="K3406" t="s">
        <v>17</v>
      </c>
      <c r="L3406" t="s">
        <v>11337</v>
      </c>
      <c r="M3406" t="s">
        <v>18</v>
      </c>
      <c r="N3406">
        <v>0</v>
      </c>
    </row>
    <row r="3407" spans="1:14" x14ac:dyDescent="0.25">
      <c r="A3407" t="s">
        <v>14</v>
      </c>
      <c r="B3407" t="s">
        <v>1531</v>
      </c>
      <c r="C3407">
        <v>0</v>
      </c>
      <c r="D3407" t="s">
        <v>16</v>
      </c>
      <c r="E3407">
        <v>2731.15</v>
      </c>
      <c r="F3407">
        <v>2731.15</v>
      </c>
      <c r="G3407">
        <v>0</v>
      </c>
      <c r="H3407" t="s">
        <v>16</v>
      </c>
      <c r="I3407" t="s">
        <v>11338</v>
      </c>
      <c r="J3407" t="s">
        <v>11339</v>
      </c>
      <c r="K3407" t="s">
        <v>11340</v>
      </c>
      <c r="L3407" t="s">
        <v>11341</v>
      </c>
      <c r="M3407" t="s">
        <v>18</v>
      </c>
      <c r="N3407">
        <v>0</v>
      </c>
    </row>
    <row r="3408" spans="1:14" x14ac:dyDescent="0.25">
      <c r="A3408" t="s">
        <v>14</v>
      </c>
      <c r="B3408" t="s">
        <v>1534</v>
      </c>
      <c r="C3408">
        <v>0</v>
      </c>
      <c r="D3408" t="s">
        <v>16</v>
      </c>
      <c r="E3408">
        <v>8628.35</v>
      </c>
      <c r="F3408">
        <v>8628.35</v>
      </c>
      <c r="G3408">
        <v>0</v>
      </c>
      <c r="H3408" t="s">
        <v>16</v>
      </c>
      <c r="I3408" t="s">
        <v>11342</v>
      </c>
      <c r="J3408" t="s">
        <v>7999</v>
      </c>
      <c r="K3408" t="s">
        <v>11343</v>
      </c>
      <c r="L3408" t="s">
        <v>11344</v>
      </c>
      <c r="M3408" t="s">
        <v>18</v>
      </c>
      <c r="N3408">
        <v>0</v>
      </c>
    </row>
    <row r="3409" spans="1:14" x14ac:dyDescent="0.25">
      <c r="A3409" t="s">
        <v>14</v>
      </c>
      <c r="B3409" t="s">
        <v>1535</v>
      </c>
      <c r="C3409">
        <v>0</v>
      </c>
      <c r="D3409" t="s">
        <v>16</v>
      </c>
      <c r="E3409">
        <v>2659.68</v>
      </c>
      <c r="F3409">
        <v>2659.68</v>
      </c>
      <c r="G3409">
        <v>0</v>
      </c>
      <c r="H3409" t="s">
        <v>16</v>
      </c>
      <c r="I3409" t="s">
        <v>11345</v>
      </c>
      <c r="J3409" t="s">
        <v>8000</v>
      </c>
      <c r="K3409" t="s">
        <v>11346</v>
      </c>
      <c r="L3409" t="s">
        <v>11347</v>
      </c>
      <c r="M3409" t="s">
        <v>18</v>
      </c>
      <c r="N3409">
        <v>0</v>
      </c>
    </row>
    <row r="3410" spans="1:14" x14ac:dyDescent="0.25">
      <c r="A3410" t="s">
        <v>14</v>
      </c>
      <c r="B3410" t="s">
        <v>1536</v>
      </c>
      <c r="C3410">
        <v>0</v>
      </c>
      <c r="D3410" t="s">
        <v>16</v>
      </c>
      <c r="E3410">
        <v>0</v>
      </c>
      <c r="F3410">
        <v>0</v>
      </c>
      <c r="G3410">
        <v>0</v>
      </c>
      <c r="H3410" t="s">
        <v>16</v>
      </c>
      <c r="I3410" t="s">
        <v>11348</v>
      </c>
      <c r="J3410" t="s">
        <v>17</v>
      </c>
      <c r="K3410" t="s">
        <v>17</v>
      </c>
      <c r="L3410" t="s">
        <v>11349</v>
      </c>
      <c r="M3410" t="s">
        <v>18</v>
      </c>
      <c r="N3410">
        <v>0</v>
      </c>
    </row>
    <row r="3411" spans="1:14" x14ac:dyDescent="0.25">
      <c r="A3411" t="s">
        <v>14</v>
      </c>
      <c r="B3411" t="s">
        <v>6022</v>
      </c>
      <c r="C3411">
        <v>0</v>
      </c>
      <c r="D3411" t="s">
        <v>16</v>
      </c>
      <c r="E3411">
        <v>8118.03</v>
      </c>
      <c r="F3411">
        <v>8118.03</v>
      </c>
      <c r="G3411">
        <v>0</v>
      </c>
      <c r="H3411" t="s">
        <v>16</v>
      </c>
      <c r="I3411" t="s">
        <v>11350</v>
      </c>
      <c r="J3411" t="s">
        <v>8001</v>
      </c>
      <c r="K3411" t="s">
        <v>11351</v>
      </c>
      <c r="L3411" t="s">
        <v>11352</v>
      </c>
      <c r="M3411" t="s">
        <v>18</v>
      </c>
      <c r="N3411">
        <v>0</v>
      </c>
    </row>
    <row r="3412" spans="1:14" x14ac:dyDescent="0.25">
      <c r="A3412" t="s">
        <v>14</v>
      </c>
      <c r="B3412" t="s">
        <v>6023</v>
      </c>
      <c r="C3412">
        <v>0</v>
      </c>
      <c r="D3412" t="s">
        <v>16</v>
      </c>
      <c r="E3412">
        <v>1409.91</v>
      </c>
      <c r="F3412">
        <v>1409.91</v>
      </c>
      <c r="G3412">
        <v>0</v>
      </c>
      <c r="H3412" t="s">
        <v>16</v>
      </c>
      <c r="I3412" t="s">
        <v>11353</v>
      </c>
      <c r="J3412" t="s">
        <v>8002</v>
      </c>
      <c r="K3412" t="s">
        <v>11354</v>
      </c>
      <c r="L3412" t="s">
        <v>11355</v>
      </c>
      <c r="M3412" t="s">
        <v>18</v>
      </c>
      <c r="N3412">
        <v>0</v>
      </c>
    </row>
    <row r="3413" spans="1:14" x14ac:dyDescent="0.25">
      <c r="A3413" t="s">
        <v>14</v>
      </c>
      <c r="B3413" t="s">
        <v>1537</v>
      </c>
      <c r="C3413">
        <v>0</v>
      </c>
      <c r="D3413" t="s">
        <v>16</v>
      </c>
      <c r="E3413">
        <v>2740.91</v>
      </c>
      <c r="F3413">
        <v>2740.91</v>
      </c>
      <c r="G3413">
        <v>0</v>
      </c>
      <c r="H3413" t="s">
        <v>16</v>
      </c>
      <c r="I3413" t="s">
        <v>11356</v>
      </c>
      <c r="J3413" t="s">
        <v>8003</v>
      </c>
      <c r="K3413" t="s">
        <v>11357</v>
      </c>
      <c r="L3413" t="s">
        <v>11358</v>
      </c>
      <c r="M3413" t="s">
        <v>18</v>
      </c>
      <c r="N3413">
        <v>0</v>
      </c>
    </row>
    <row r="3414" spans="1:14" x14ac:dyDescent="0.25">
      <c r="A3414" t="s">
        <v>14</v>
      </c>
      <c r="B3414" t="s">
        <v>1538</v>
      </c>
      <c r="C3414">
        <v>0</v>
      </c>
      <c r="D3414" t="s">
        <v>16</v>
      </c>
      <c r="E3414">
        <v>16538.990000000002</v>
      </c>
      <c r="F3414">
        <v>16538.990000000002</v>
      </c>
      <c r="G3414">
        <v>0</v>
      </c>
      <c r="H3414" t="s">
        <v>16</v>
      </c>
      <c r="I3414" t="s">
        <v>11359</v>
      </c>
      <c r="J3414" t="s">
        <v>11360</v>
      </c>
      <c r="K3414" t="s">
        <v>11361</v>
      </c>
      <c r="L3414" t="s">
        <v>11362</v>
      </c>
      <c r="M3414" t="s">
        <v>18</v>
      </c>
      <c r="N3414">
        <v>0</v>
      </c>
    </row>
    <row r="3415" spans="1:14" x14ac:dyDescent="0.25">
      <c r="A3415" t="s">
        <v>14</v>
      </c>
      <c r="B3415" t="s">
        <v>2686</v>
      </c>
      <c r="C3415">
        <v>0</v>
      </c>
      <c r="D3415" t="s">
        <v>16</v>
      </c>
      <c r="E3415">
        <v>234.56</v>
      </c>
      <c r="F3415">
        <v>234.56</v>
      </c>
      <c r="G3415">
        <v>0</v>
      </c>
      <c r="H3415" t="s">
        <v>16</v>
      </c>
      <c r="I3415" t="s">
        <v>11363</v>
      </c>
      <c r="J3415" t="s">
        <v>11364</v>
      </c>
      <c r="K3415" t="s">
        <v>8004</v>
      </c>
      <c r="L3415" t="s">
        <v>11365</v>
      </c>
      <c r="M3415" t="s">
        <v>18</v>
      </c>
      <c r="N3415">
        <v>0</v>
      </c>
    </row>
    <row r="3416" spans="1:14" x14ac:dyDescent="0.25">
      <c r="A3416" t="s">
        <v>14</v>
      </c>
      <c r="B3416" t="s">
        <v>1540</v>
      </c>
      <c r="C3416">
        <v>0</v>
      </c>
      <c r="D3416" t="s">
        <v>16</v>
      </c>
      <c r="E3416">
        <v>587.57000000000005</v>
      </c>
      <c r="F3416">
        <v>587.57000000000005</v>
      </c>
      <c r="G3416">
        <v>0</v>
      </c>
      <c r="H3416" t="s">
        <v>16</v>
      </c>
      <c r="I3416" t="s">
        <v>11366</v>
      </c>
      <c r="J3416" t="s">
        <v>11367</v>
      </c>
      <c r="K3416" t="s">
        <v>11368</v>
      </c>
      <c r="L3416" t="s">
        <v>11369</v>
      </c>
      <c r="M3416" t="s">
        <v>18</v>
      </c>
      <c r="N3416">
        <v>0</v>
      </c>
    </row>
    <row r="3417" spans="1:14" x14ac:dyDescent="0.25">
      <c r="A3417" t="s">
        <v>14</v>
      </c>
      <c r="B3417" t="s">
        <v>1542</v>
      </c>
      <c r="C3417">
        <v>0</v>
      </c>
      <c r="D3417" t="s">
        <v>16</v>
      </c>
      <c r="E3417">
        <v>9669.0400000000009</v>
      </c>
      <c r="F3417">
        <v>9669.0400000000009</v>
      </c>
      <c r="G3417">
        <v>0</v>
      </c>
      <c r="H3417" t="s">
        <v>16</v>
      </c>
      <c r="I3417" t="s">
        <v>11370</v>
      </c>
      <c r="J3417" t="s">
        <v>11371</v>
      </c>
      <c r="K3417" t="s">
        <v>11372</v>
      </c>
      <c r="L3417" t="s">
        <v>11373</v>
      </c>
      <c r="M3417" t="s">
        <v>18</v>
      </c>
      <c r="N3417">
        <v>0</v>
      </c>
    </row>
    <row r="3418" spans="1:14" x14ac:dyDescent="0.25">
      <c r="A3418" t="s">
        <v>14</v>
      </c>
      <c r="B3418" t="s">
        <v>1543</v>
      </c>
      <c r="C3418">
        <v>0</v>
      </c>
      <c r="D3418" t="s">
        <v>16</v>
      </c>
      <c r="E3418">
        <v>965.17</v>
      </c>
      <c r="F3418">
        <v>965.17</v>
      </c>
      <c r="G3418">
        <v>0</v>
      </c>
      <c r="H3418" t="s">
        <v>16</v>
      </c>
      <c r="I3418" t="s">
        <v>11374</v>
      </c>
      <c r="J3418" t="s">
        <v>11375</v>
      </c>
      <c r="K3418" t="s">
        <v>11376</v>
      </c>
      <c r="L3418" t="s">
        <v>11377</v>
      </c>
      <c r="M3418" t="s">
        <v>18</v>
      </c>
      <c r="N3418">
        <v>0</v>
      </c>
    </row>
    <row r="3419" spans="1:14" x14ac:dyDescent="0.25">
      <c r="A3419" t="s">
        <v>14</v>
      </c>
      <c r="B3419" t="s">
        <v>1544</v>
      </c>
      <c r="C3419">
        <v>0</v>
      </c>
      <c r="D3419" t="s">
        <v>16</v>
      </c>
      <c r="E3419">
        <v>0</v>
      </c>
      <c r="F3419">
        <v>0</v>
      </c>
      <c r="G3419">
        <v>0</v>
      </c>
      <c r="H3419" t="s">
        <v>16</v>
      </c>
      <c r="I3419" t="s">
        <v>11378</v>
      </c>
      <c r="J3419" t="s">
        <v>17</v>
      </c>
      <c r="K3419" t="s">
        <v>17</v>
      </c>
      <c r="L3419" t="s">
        <v>11379</v>
      </c>
      <c r="M3419" t="s">
        <v>18</v>
      </c>
      <c r="N3419">
        <v>0</v>
      </c>
    </row>
    <row r="3420" spans="1:14" x14ac:dyDescent="0.25">
      <c r="A3420" t="s">
        <v>14</v>
      </c>
      <c r="B3420" t="s">
        <v>1548</v>
      </c>
      <c r="C3420">
        <v>0</v>
      </c>
      <c r="D3420" t="s">
        <v>16</v>
      </c>
      <c r="E3420">
        <v>0</v>
      </c>
      <c r="F3420">
        <v>0</v>
      </c>
      <c r="G3420">
        <v>0</v>
      </c>
      <c r="H3420" t="s">
        <v>16</v>
      </c>
      <c r="I3420" t="s">
        <v>11380</v>
      </c>
      <c r="J3420" t="s">
        <v>17</v>
      </c>
      <c r="K3420" t="s">
        <v>17</v>
      </c>
      <c r="L3420" t="s">
        <v>11381</v>
      </c>
      <c r="M3420" t="s">
        <v>18</v>
      </c>
      <c r="N3420">
        <v>0</v>
      </c>
    </row>
    <row r="3421" spans="1:14" x14ac:dyDescent="0.25">
      <c r="A3421" t="s">
        <v>14</v>
      </c>
      <c r="B3421" t="s">
        <v>63</v>
      </c>
      <c r="C3421">
        <v>0</v>
      </c>
      <c r="D3421" t="s">
        <v>16</v>
      </c>
      <c r="E3421">
        <v>4998.24</v>
      </c>
      <c r="F3421">
        <v>4998.24</v>
      </c>
      <c r="G3421">
        <v>0</v>
      </c>
      <c r="H3421" t="s">
        <v>16</v>
      </c>
      <c r="I3421" t="s">
        <v>11382</v>
      </c>
      <c r="J3421" t="s">
        <v>11383</v>
      </c>
      <c r="K3421" t="s">
        <v>6893</v>
      </c>
      <c r="L3421" t="s">
        <v>11384</v>
      </c>
      <c r="M3421" t="s">
        <v>18</v>
      </c>
      <c r="N3421">
        <v>0</v>
      </c>
    </row>
    <row r="3422" spans="1:14" x14ac:dyDescent="0.25">
      <c r="A3422" t="s">
        <v>14</v>
      </c>
      <c r="B3422" t="s">
        <v>168</v>
      </c>
      <c r="C3422">
        <v>0</v>
      </c>
      <c r="D3422" t="s">
        <v>16</v>
      </c>
      <c r="E3422">
        <v>7931.84</v>
      </c>
      <c r="F3422">
        <v>7931.84</v>
      </c>
      <c r="G3422">
        <v>0</v>
      </c>
      <c r="H3422" t="s">
        <v>16</v>
      </c>
      <c r="I3422" t="s">
        <v>11385</v>
      </c>
      <c r="J3422" t="s">
        <v>11386</v>
      </c>
      <c r="K3422" t="s">
        <v>8006</v>
      </c>
      <c r="L3422" t="s">
        <v>11387</v>
      </c>
      <c r="M3422" t="s">
        <v>18</v>
      </c>
      <c r="N3422">
        <v>0</v>
      </c>
    </row>
    <row r="3423" spans="1:14" x14ac:dyDescent="0.25">
      <c r="A3423" t="s">
        <v>14</v>
      </c>
      <c r="B3423" t="s">
        <v>1552</v>
      </c>
      <c r="C3423">
        <v>0</v>
      </c>
      <c r="D3423" t="s">
        <v>16</v>
      </c>
      <c r="E3423">
        <v>1095.77</v>
      </c>
      <c r="F3423">
        <v>1095.77</v>
      </c>
      <c r="G3423">
        <v>0</v>
      </c>
      <c r="H3423" t="s">
        <v>16</v>
      </c>
      <c r="I3423" t="s">
        <v>11388</v>
      </c>
      <c r="J3423" t="s">
        <v>11389</v>
      </c>
      <c r="K3423" t="s">
        <v>8007</v>
      </c>
      <c r="L3423" t="s">
        <v>11390</v>
      </c>
      <c r="M3423" t="s">
        <v>18</v>
      </c>
      <c r="N3423">
        <v>0</v>
      </c>
    </row>
    <row r="3424" spans="1:14" x14ac:dyDescent="0.25">
      <c r="A3424" t="s">
        <v>14</v>
      </c>
      <c r="B3424" t="s">
        <v>5984</v>
      </c>
      <c r="C3424">
        <v>0</v>
      </c>
      <c r="D3424" t="s">
        <v>16</v>
      </c>
      <c r="E3424">
        <v>0</v>
      </c>
      <c r="F3424">
        <v>0</v>
      </c>
      <c r="G3424">
        <v>0</v>
      </c>
      <c r="H3424" t="s">
        <v>16</v>
      </c>
      <c r="I3424" t="s">
        <v>11391</v>
      </c>
      <c r="J3424" t="s">
        <v>17</v>
      </c>
      <c r="K3424" t="s">
        <v>17</v>
      </c>
      <c r="L3424" t="s">
        <v>11392</v>
      </c>
      <c r="M3424" t="s">
        <v>18</v>
      </c>
      <c r="N3424">
        <v>0</v>
      </c>
    </row>
    <row r="3425" spans="1:14" x14ac:dyDescent="0.25">
      <c r="A3425" t="s">
        <v>14</v>
      </c>
      <c r="B3425" t="s">
        <v>5985</v>
      </c>
      <c r="C3425">
        <v>0</v>
      </c>
      <c r="D3425" t="s">
        <v>16</v>
      </c>
      <c r="E3425">
        <v>0</v>
      </c>
      <c r="F3425">
        <v>0</v>
      </c>
      <c r="G3425">
        <v>0</v>
      </c>
      <c r="H3425" t="s">
        <v>16</v>
      </c>
      <c r="I3425" t="s">
        <v>11393</v>
      </c>
      <c r="J3425" t="s">
        <v>17</v>
      </c>
      <c r="K3425" t="s">
        <v>17</v>
      </c>
      <c r="L3425" t="s">
        <v>11394</v>
      </c>
      <c r="M3425" t="s">
        <v>18</v>
      </c>
      <c r="N3425">
        <v>0</v>
      </c>
    </row>
    <row r="3426" spans="1:14" x14ac:dyDescent="0.25">
      <c r="A3426" t="s">
        <v>14</v>
      </c>
      <c r="B3426" t="s">
        <v>6024</v>
      </c>
      <c r="C3426">
        <v>0</v>
      </c>
      <c r="D3426" t="s">
        <v>16</v>
      </c>
      <c r="E3426">
        <v>0</v>
      </c>
      <c r="F3426">
        <v>0</v>
      </c>
      <c r="G3426">
        <v>0</v>
      </c>
      <c r="H3426" t="s">
        <v>16</v>
      </c>
      <c r="I3426" t="s">
        <v>11395</v>
      </c>
      <c r="J3426" t="s">
        <v>17</v>
      </c>
      <c r="K3426" t="s">
        <v>17</v>
      </c>
      <c r="L3426" t="s">
        <v>11396</v>
      </c>
      <c r="M3426" t="s">
        <v>18</v>
      </c>
      <c r="N3426">
        <v>0</v>
      </c>
    </row>
    <row r="3427" spans="1:14" x14ac:dyDescent="0.25">
      <c r="A3427" t="s">
        <v>14</v>
      </c>
      <c r="B3427" t="s">
        <v>1560</v>
      </c>
      <c r="C3427">
        <v>0</v>
      </c>
      <c r="D3427" t="s">
        <v>16</v>
      </c>
      <c r="E3427">
        <v>9103.57</v>
      </c>
      <c r="F3427">
        <v>9103.57</v>
      </c>
      <c r="G3427">
        <v>0</v>
      </c>
      <c r="H3427" t="s">
        <v>16</v>
      </c>
      <c r="I3427" t="s">
        <v>11397</v>
      </c>
      <c r="J3427" t="s">
        <v>11398</v>
      </c>
      <c r="K3427" t="s">
        <v>8008</v>
      </c>
      <c r="L3427" t="s">
        <v>11399</v>
      </c>
      <c r="M3427" t="s">
        <v>18</v>
      </c>
      <c r="N3427">
        <v>0</v>
      </c>
    </row>
    <row r="3428" spans="1:14" x14ac:dyDescent="0.25">
      <c r="A3428" t="s">
        <v>14</v>
      </c>
      <c r="B3428" t="s">
        <v>1563</v>
      </c>
      <c r="C3428">
        <v>0</v>
      </c>
      <c r="D3428" t="s">
        <v>16</v>
      </c>
      <c r="E3428">
        <v>0</v>
      </c>
      <c r="F3428">
        <v>0</v>
      </c>
      <c r="G3428">
        <v>0</v>
      </c>
      <c r="H3428" t="s">
        <v>16</v>
      </c>
      <c r="I3428" t="s">
        <v>11400</v>
      </c>
      <c r="J3428" t="s">
        <v>17</v>
      </c>
      <c r="K3428" t="s">
        <v>17</v>
      </c>
      <c r="L3428" t="s">
        <v>11401</v>
      </c>
      <c r="M3428" t="s">
        <v>18</v>
      </c>
      <c r="N3428">
        <v>0</v>
      </c>
    </row>
    <row r="3429" spans="1:14" x14ac:dyDescent="0.25">
      <c r="A3429" t="s">
        <v>14</v>
      </c>
      <c r="B3429" t="s">
        <v>1574</v>
      </c>
      <c r="C3429">
        <v>0</v>
      </c>
      <c r="D3429" t="s">
        <v>16</v>
      </c>
      <c r="E3429">
        <v>0</v>
      </c>
      <c r="F3429">
        <v>0</v>
      </c>
      <c r="G3429">
        <v>0</v>
      </c>
      <c r="H3429" t="s">
        <v>16</v>
      </c>
      <c r="I3429" t="s">
        <v>11402</v>
      </c>
      <c r="J3429" t="s">
        <v>17</v>
      </c>
      <c r="K3429" t="s">
        <v>17</v>
      </c>
      <c r="L3429" t="s">
        <v>11403</v>
      </c>
      <c r="M3429" t="s">
        <v>18</v>
      </c>
      <c r="N3429">
        <v>0</v>
      </c>
    </row>
    <row r="3430" spans="1:14" x14ac:dyDescent="0.25">
      <c r="A3430" t="s">
        <v>14</v>
      </c>
      <c r="B3430" t="s">
        <v>1577</v>
      </c>
      <c r="C3430">
        <v>0</v>
      </c>
      <c r="D3430" t="s">
        <v>16</v>
      </c>
      <c r="E3430">
        <v>0</v>
      </c>
      <c r="F3430">
        <v>0</v>
      </c>
      <c r="G3430">
        <v>0</v>
      </c>
      <c r="H3430" t="s">
        <v>16</v>
      </c>
      <c r="I3430" t="s">
        <v>11404</v>
      </c>
      <c r="J3430" t="s">
        <v>17</v>
      </c>
      <c r="K3430" t="s">
        <v>17</v>
      </c>
      <c r="L3430" t="s">
        <v>11405</v>
      </c>
      <c r="M3430" t="s">
        <v>18</v>
      </c>
      <c r="N3430">
        <v>0</v>
      </c>
    </row>
    <row r="3431" spans="1:14" x14ac:dyDescent="0.25">
      <c r="A3431" t="s">
        <v>14</v>
      </c>
      <c r="B3431" t="s">
        <v>1586</v>
      </c>
      <c r="C3431">
        <v>0</v>
      </c>
      <c r="D3431" t="s">
        <v>16</v>
      </c>
      <c r="E3431">
        <v>0</v>
      </c>
      <c r="F3431">
        <v>0</v>
      </c>
      <c r="G3431">
        <v>0</v>
      </c>
      <c r="H3431" t="s">
        <v>16</v>
      </c>
      <c r="I3431" t="s">
        <v>11406</v>
      </c>
      <c r="J3431" t="s">
        <v>17</v>
      </c>
      <c r="K3431" t="s">
        <v>17</v>
      </c>
      <c r="L3431" t="s">
        <v>11407</v>
      </c>
      <c r="M3431" t="s">
        <v>18</v>
      </c>
      <c r="N3431">
        <v>0</v>
      </c>
    </row>
    <row r="3432" spans="1:14" x14ac:dyDescent="0.25">
      <c r="A3432" t="s">
        <v>14</v>
      </c>
      <c r="B3432" t="s">
        <v>1590</v>
      </c>
      <c r="C3432">
        <v>0</v>
      </c>
      <c r="D3432" t="s">
        <v>16</v>
      </c>
      <c r="E3432">
        <v>0</v>
      </c>
      <c r="F3432">
        <v>0</v>
      </c>
      <c r="G3432">
        <v>0</v>
      </c>
      <c r="H3432" t="s">
        <v>16</v>
      </c>
      <c r="I3432" t="s">
        <v>11408</v>
      </c>
      <c r="J3432" t="s">
        <v>17</v>
      </c>
      <c r="K3432" t="s">
        <v>17</v>
      </c>
      <c r="L3432" t="s">
        <v>11409</v>
      </c>
      <c r="M3432" t="s">
        <v>18</v>
      </c>
      <c r="N3432">
        <v>0</v>
      </c>
    </row>
    <row r="3433" spans="1:14" x14ac:dyDescent="0.25">
      <c r="A3433" t="s">
        <v>14</v>
      </c>
      <c r="B3433" t="s">
        <v>1601</v>
      </c>
      <c r="C3433">
        <v>0</v>
      </c>
      <c r="D3433" t="s">
        <v>16</v>
      </c>
      <c r="E3433">
        <v>0</v>
      </c>
      <c r="F3433">
        <v>0</v>
      </c>
      <c r="G3433">
        <v>0</v>
      </c>
      <c r="H3433" t="s">
        <v>16</v>
      </c>
      <c r="I3433" t="s">
        <v>11410</v>
      </c>
      <c r="J3433" t="s">
        <v>17</v>
      </c>
      <c r="K3433" t="s">
        <v>17</v>
      </c>
      <c r="L3433" t="s">
        <v>11411</v>
      </c>
      <c r="M3433" t="s">
        <v>18</v>
      </c>
      <c r="N3433">
        <v>0</v>
      </c>
    </row>
    <row r="3434" spans="1:14" x14ac:dyDescent="0.25">
      <c r="A3434" t="s">
        <v>14</v>
      </c>
      <c r="B3434" t="s">
        <v>5986</v>
      </c>
      <c r="C3434">
        <v>0</v>
      </c>
      <c r="D3434" t="s">
        <v>16</v>
      </c>
      <c r="E3434">
        <v>0</v>
      </c>
      <c r="F3434">
        <v>0</v>
      </c>
      <c r="G3434">
        <v>0</v>
      </c>
      <c r="H3434" t="s">
        <v>16</v>
      </c>
      <c r="I3434" t="s">
        <v>11412</v>
      </c>
      <c r="J3434" t="s">
        <v>17</v>
      </c>
      <c r="K3434" t="s">
        <v>17</v>
      </c>
      <c r="L3434" t="s">
        <v>11413</v>
      </c>
      <c r="M3434" t="s">
        <v>18</v>
      </c>
      <c r="N3434">
        <v>0</v>
      </c>
    </row>
    <row r="3435" spans="1:14" x14ac:dyDescent="0.25">
      <c r="A3435" t="s">
        <v>14</v>
      </c>
      <c r="B3435" t="s">
        <v>5773</v>
      </c>
      <c r="C3435">
        <v>0</v>
      </c>
      <c r="D3435" t="s">
        <v>16</v>
      </c>
      <c r="E3435">
        <v>0</v>
      </c>
      <c r="F3435">
        <v>0</v>
      </c>
      <c r="G3435">
        <v>0</v>
      </c>
      <c r="H3435" t="s">
        <v>16</v>
      </c>
      <c r="I3435" t="s">
        <v>11414</v>
      </c>
      <c r="J3435" t="s">
        <v>17</v>
      </c>
      <c r="K3435" t="s">
        <v>17</v>
      </c>
      <c r="L3435" t="s">
        <v>11415</v>
      </c>
      <c r="M3435" t="s">
        <v>18</v>
      </c>
      <c r="N3435">
        <v>0</v>
      </c>
    </row>
    <row r="3436" spans="1:14" x14ac:dyDescent="0.25">
      <c r="A3436" t="s">
        <v>14</v>
      </c>
      <c r="B3436" t="s">
        <v>1611</v>
      </c>
      <c r="C3436">
        <v>0</v>
      </c>
      <c r="D3436" t="s">
        <v>16</v>
      </c>
      <c r="E3436">
        <v>0</v>
      </c>
      <c r="F3436">
        <v>0</v>
      </c>
      <c r="G3436">
        <v>0</v>
      </c>
      <c r="H3436" t="s">
        <v>16</v>
      </c>
      <c r="I3436" t="s">
        <v>11416</v>
      </c>
      <c r="J3436" t="s">
        <v>17</v>
      </c>
      <c r="K3436" t="s">
        <v>17</v>
      </c>
      <c r="L3436" t="s">
        <v>11417</v>
      </c>
      <c r="M3436" t="s">
        <v>18</v>
      </c>
      <c r="N3436">
        <v>0</v>
      </c>
    </row>
    <row r="3437" spans="1:14" x14ac:dyDescent="0.25">
      <c r="A3437" t="s">
        <v>14</v>
      </c>
      <c r="B3437" t="s">
        <v>1614</v>
      </c>
      <c r="C3437">
        <v>0</v>
      </c>
      <c r="D3437" t="s">
        <v>16</v>
      </c>
      <c r="E3437">
        <v>0</v>
      </c>
      <c r="F3437">
        <v>0</v>
      </c>
      <c r="G3437">
        <v>0</v>
      </c>
      <c r="H3437" t="s">
        <v>16</v>
      </c>
      <c r="I3437" t="s">
        <v>11418</v>
      </c>
      <c r="J3437" t="s">
        <v>17</v>
      </c>
      <c r="K3437" t="s">
        <v>17</v>
      </c>
      <c r="L3437" t="s">
        <v>11419</v>
      </c>
      <c r="M3437" t="s">
        <v>18</v>
      </c>
      <c r="N3437">
        <v>0</v>
      </c>
    </row>
    <row r="3438" spans="1:14" x14ac:dyDescent="0.25">
      <c r="A3438" t="s">
        <v>14</v>
      </c>
      <c r="B3438" t="s">
        <v>1617</v>
      </c>
      <c r="C3438">
        <v>0</v>
      </c>
      <c r="D3438" t="s">
        <v>16</v>
      </c>
      <c r="E3438">
        <v>0</v>
      </c>
      <c r="F3438">
        <v>0</v>
      </c>
      <c r="G3438">
        <v>0</v>
      </c>
      <c r="H3438" t="s">
        <v>16</v>
      </c>
      <c r="I3438" t="s">
        <v>11420</v>
      </c>
      <c r="J3438" t="s">
        <v>17</v>
      </c>
      <c r="K3438" t="s">
        <v>17</v>
      </c>
      <c r="L3438" t="s">
        <v>11421</v>
      </c>
      <c r="M3438" t="s">
        <v>18</v>
      </c>
      <c r="N3438">
        <v>0</v>
      </c>
    </row>
    <row r="3439" spans="1:14" x14ac:dyDescent="0.25">
      <c r="A3439" t="s">
        <v>14</v>
      </c>
      <c r="B3439" t="s">
        <v>1623</v>
      </c>
      <c r="C3439">
        <v>0</v>
      </c>
      <c r="D3439" t="s">
        <v>16</v>
      </c>
      <c r="E3439">
        <v>0</v>
      </c>
      <c r="F3439">
        <v>0</v>
      </c>
      <c r="G3439">
        <v>0</v>
      </c>
      <c r="H3439" t="s">
        <v>16</v>
      </c>
      <c r="I3439" t="s">
        <v>11422</v>
      </c>
      <c r="J3439" t="s">
        <v>17</v>
      </c>
      <c r="K3439" t="s">
        <v>17</v>
      </c>
      <c r="L3439" t="s">
        <v>11423</v>
      </c>
      <c r="M3439" t="s">
        <v>18</v>
      </c>
      <c r="N3439">
        <v>0</v>
      </c>
    </row>
    <row r="3440" spans="1:14" x14ac:dyDescent="0.25">
      <c r="A3440" t="s">
        <v>14</v>
      </c>
      <c r="B3440" t="s">
        <v>1626</v>
      </c>
      <c r="C3440">
        <v>27185.59</v>
      </c>
      <c r="D3440" t="s">
        <v>24</v>
      </c>
      <c r="E3440">
        <v>27185.59</v>
      </c>
      <c r="F3440">
        <v>26946.639999999999</v>
      </c>
      <c r="G3440">
        <v>26946.639999999999</v>
      </c>
      <c r="H3440" t="s">
        <v>24</v>
      </c>
      <c r="I3440" t="s">
        <v>11424</v>
      </c>
      <c r="J3440" t="s">
        <v>11425</v>
      </c>
      <c r="K3440" t="s">
        <v>11426</v>
      </c>
      <c r="L3440" t="s">
        <v>11427</v>
      </c>
      <c r="M3440" t="s">
        <v>18</v>
      </c>
      <c r="N3440">
        <v>0</v>
      </c>
    </row>
    <row r="3441" spans="1:14" x14ac:dyDescent="0.25">
      <c r="A3441" t="s">
        <v>14</v>
      </c>
      <c r="B3441" t="s">
        <v>1629</v>
      </c>
      <c r="C3441">
        <v>5583.77</v>
      </c>
      <c r="D3441" t="s">
        <v>24</v>
      </c>
      <c r="E3441">
        <v>5583.77</v>
      </c>
      <c r="F3441">
        <v>4966.76</v>
      </c>
      <c r="G3441">
        <v>4966.76</v>
      </c>
      <c r="H3441" t="s">
        <v>24</v>
      </c>
      <c r="I3441" t="s">
        <v>11428</v>
      </c>
      <c r="J3441" t="s">
        <v>8010</v>
      </c>
      <c r="K3441" t="s">
        <v>11429</v>
      </c>
      <c r="L3441" t="s">
        <v>11430</v>
      </c>
      <c r="M3441" t="s">
        <v>18</v>
      </c>
      <c r="N3441">
        <v>0</v>
      </c>
    </row>
    <row r="3442" spans="1:14" x14ac:dyDescent="0.25">
      <c r="A3442" t="s">
        <v>14</v>
      </c>
      <c r="B3442" t="s">
        <v>1632</v>
      </c>
      <c r="C3442">
        <v>1003.18</v>
      </c>
      <c r="D3442" t="s">
        <v>24</v>
      </c>
      <c r="E3442">
        <v>1003.18</v>
      </c>
      <c r="F3442">
        <v>1003.18</v>
      </c>
      <c r="G3442">
        <v>1003.18</v>
      </c>
      <c r="H3442" t="s">
        <v>24</v>
      </c>
      <c r="I3442" t="s">
        <v>11431</v>
      </c>
      <c r="J3442" t="s">
        <v>8011</v>
      </c>
      <c r="K3442" t="s">
        <v>11432</v>
      </c>
      <c r="L3442" t="s">
        <v>11433</v>
      </c>
      <c r="M3442" t="s">
        <v>18</v>
      </c>
      <c r="N3442">
        <v>0</v>
      </c>
    </row>
    <row r="3443" spans="1:14" x14ac:dyDescent="0.25">
      <c r="A3443" t="s">
        <v>14</v>
      </c>
      <c r="B3443" t="s">
        <v>1638</v>
      </c>
      <c r="C3443">
        <v>2114.81</v>
      </c>
      <c r="D3443" t="s">
        <v>24</v>
      </c>
      <c r="E3443">
        <v>2114.81</v>
      </c>
      <c r="F3443">
        <v>2080.58</v>
      </c>
      <c r="G3443">
        <v>2080.58</v>
      </c>
      <c r="H3443" t="s">
        <v>24</v>
      </c>
      <c r="I3443" t="s">
        <v>11434</v>
      </c>
      <c r="J3443" t="s">
        <v>8012</v>
      </c>
      <c r="K3443" t="s">
        <v>11435</v>
      </c>
      <c r="L3443" t="s">
        <v>11436</v>
      </c>
      <c r="M3443" t="s">
        <v>18</v>
      </c>
      <c r="N3443">
        <v>0</v>
      </c>
    </row>
    <row r="3444" spans="1:14" x14ac:dyDescent="0.25">
      <c r="A3444" t="s">
        <v>14</v>
      </c>
      <c r="B3444" t="s">
        <v>1641</v>
      </c>
      <c r="C3444">
        <v>1404.27</v>
      </c>
      <c r="D3444" t="s">
        <v>24</v>
      </c>
      <c r="E3444">
        <v>1404.27</v>
      </c>
      <c r="F3444">
        <v>1452.32</v>
      </c>
      <c r="G3444">
        <v>1452.32</v>
      </c>
      <c r="H3444" t="s">
        <v>24</v>
      </c>
      <c r="I3444" t="s">
        <v>11437</v>
      </c>
      <c r="J3444" t="s">
        <v>11438</v>
      </c>
      <c r="K3444" t="s">
        <v>11439</v>
      </c>
      <c r="L3444" t="s">
        <v>11440</v>
      </c>
      <c r="M3444" t="s">
        <v>18</v>
      </c>
      <c r="N3444">
        <v>0</v>
      </c>
    </row>
    <row r="3445" spans="1:14" x14ac:dyDescent="0.25">
      <c r="A3445" t="s">
        <v>14</v>
      </c>
      <c r="B3445" t="s">
        <v>1644</v>
      </c>
      <c r="C3445">
        <v>52274.91</v>
      </c>
      <c r="D3445" t="s">
        <v>24</v>
      </c>
      <c r="E3445">
        <v>52274.91</v>
      </c>
      <c r="F3445">
        <v>51175.92</v>
      </c>
      <c r="G3445">
        <v>51175.92</v>
      </c>
      <c r="H3445" t="s">
        <v>24</v>
      </c>
      <c r="I3445" t="s">
        <v>11441</v>
      </c>
      <c r="J3445" t="s">
        <v>11442</v>
      </c>
      <c r="K3445" t="s">
        <v>11443</v>
      </c>
      <c r="L3445" t="s">
        <v>11444</v>
      </c>
      <c r="M3445" t="s">
        <v>18</v>
      </c>
      <c r="N3445">
        <v>0</v>
      </c>
    </row>
    <row r="3446" spans="1:14" x14ac:dyDescent="0.25">
      <c r="A3446" t="s">
        <v>14</v>
      </c>
      <c r="B3446" t="s">
        <v>404</v>
      </c>
      <c r="C3446">
        <v>1048.67</v>
      </c>
      <c r="D3446" t="s">
        <v>24</v>
      </c>
      <c r="E3446">
        <v>1048.67</v>
      </c>
      <c r="F3446">
        <v>1048.67</v>
      </c>
      <c r="G3446">
        <v>1048.67</v>
      </c>
      <c r="H3446" t="s">
        <v>24</v>
      </c>
      <c r="I3446" t="s">
        <v>11445</v>
      </c>
      <c r="J3446" t="s">
        <v>11446</v>
      </c>
      <c r="K3446" t="s">
        <v>11447</v>
      </c>
      <c r="L3446" t="s">
        <v>11448</v>
      </c>
      <c r="M3446" t="s">
        <v>18</v>
      </c>
      <c r="N3446">
        <v>0</v>
      </c>
    </row>
    <row r="3447" spans="1:14" x14ac:dyDescent="0.25">
      <c r="A3447" t="s">
        <v>14</v>
      </c>
      <c r="B3447" t="s">
        <v>304</v>
      </c>
      <c r="C3447">
        <v>0</v>
      </c>
      <c r="D3447" t="s">
        <v>16</v>
      </c>
      <c r="E3447">
        <v>65608.160000000003</v>
      </c>
      <c r="F3447">
        <v>128831.1</v>
      </c>
      <c r="G3447">
        <v>63222.94</v>
      </c>
      <c r="H3447" t="s">
        <v>24</v>
      </c>
      <c r="I3447" t="s">
        <v>11449</v>
      </c>
      <c r="J3447" t="s">
        <v>8013</v>
      </c>
      <c r="K3447" t="s">
        <v>11450</v>
      </c>
      <c r="L3447" t="s">
        <v>11451</v>
      </c>
      <c r="M3447" t="s">
        <v>18</v>
      </c>
      <c r="N3447">
        <v>0</v>
      </c>
    </row>
    <row r="3448" spans="1:14" x14ac:dyDescent="0.25">
      <c r="A3448" t="s">
        <v>14</v>
      </c>
      <c r="B3448" t="s">
        <v>1656</v>
      </c>
      <c r="C3448">
        <v>0</v>
      </c>
      <c r="D3448" t="s">
        <v>16</v>
      </c>
      <c r="E3448">
        <v>0</v>
      </c>
      <c r="F3448">
        <v>0</v>
      </c>
      <c r="G3448">
        <v>0</v>
      </c>
      <c r="H3448" t="s">
        <v>16</v>
      </c>
      <c r="I3448" t="s">
        <v>11452</v>
      </c>
      <c r="J3448" t="s">
        <v>17</v>
      </c>
      <c r="K3448" t="s">
        <v>17</v>
      </c>
      <c r="L3448" t="s">
        <v>11453</v>
      </c>
      <c r="M3448" t="s">
        <v>18</v>
      </c>
      <c r="N3448">
        <v>0</v>
      </c>
    </row>
    <row r="3449" spans="1:14" x14ac:dyDescent="0.25">
      <c r="A3449" t="s">
        <v>14</v>
      </c>
      <c r="B3449" t="s">
        <v>274</v>
      </c>
      <c r="C3449">
        <v>0</v>
      </c>
      <c r="D3449" t="s">
        <v>16</v>
      </c>
      <c r="E3449">
        <v>0</v>
      </c>
      <c r="F3449">
        <v>0</v>
      </c>
      <c r="G3449">
        <v>0</v>
      </c>
      <c r="H3449" t="s">
        <v>16</v>
      </c>
      <c r="I3449" t="s">
        <v>11454</v>
      </c>
      <c r="J3449" t="s">
        <v>17</v>
      </c>
      <c r="K3449" t="s">
        <v>17</v>
      </c>
      <c r="L3449" t="s">
        <v>11455</v>
      </c>
      <c r="M3449" t="s">
        <v>18</v>
      </c>
      <c r="N3449">
        <v>0</v>
      </c>
    </row>
    <row r="3450" spans="1:14" x14ac:dyDescent="0.25">
      <c r="A3450" t="s">
        <v>14</v>
      </c>
      <c r="B3450" t="s">
        <v>45</v>
      </c>
      <c r="C3450">
        <v>0</v>
      </c>
      <c r="D3450" t="s">
        <v>16</v>
      </c>
      <c r="E3450">
        <v>0</v>
      </c>
      <c r="F3450">
        <v>0</v>
      </c>
      <c r="G3450">
        <v>0</v>
      </c>
      <c r="H3450" t="s">
        <v>16</v>
      </c>
      <c r="I3450" t="s">
        <v>11456</v>
      </c>
      <c r="J3450" t="s">
        <v>17</v>
      </c>
      <c r="K3450" t="s">
        <v>17</v>
      </c>
      <c r="L3450" t="s">
        <v>11457</v>
      </c>
      <c r="M3450" t="s">
        <v>18</v>
      </c>
      <c r="N3450">
        <v>0</v>
      </c>
    </row>
    <row r="3451" spans="1:14" x14ac:dyDescent="0.25">
      <c r="A3451" t="s">
        <v>14</v>
      </c>
      <c r="B3451" t="s">
        <v>5987</v>
      </c>
      <c r="C3451">
        <v>65608.160000000003</v>
      </c>
      <c r="D3451" t="s">
        <v>24</v>
      </c>
      <c r="E3451">
        <v>65608.160000000003</v>
      </c>
      <c r="F3451">
        <v>0</v>
      </c>
      <c r="G3451">
        <v>0</v>
      </c>
      <c r="H3451" t="s">
        <v>16</v>
      </c>
      <c r="I3451" t="s">
        <v>11458</v>
      </c>
      <c r="J3451" t="s">
        <v>8014</v>
      </c>
      <c r="K3451" t="s">
        <v>17</v>
      </c>
      <c r="L3451" t="s">
        <v>11459</v>
      </c>
      <c r="M3451" t="s">
        <v>18</v>
      </c>
      <c r="N3451">
        <v>0</v>
      </c>
    </row>
    <row r="3452" spans="1:14" x14ac:dyDescent="0.25">
      <c r="A3452" t="s">
        <v>14</v>
      </c>
      <c r="B3452" t="s">
        <v>5988</v>
      </c>
      <c r="C3452">
        <v>27488.92</v>
      </c>
      <c r="D3452" t="s">
        <v>24</v>
      </c>
      <c r="E3452">
        <v>27488.92</v>
      </c>
      <c r="F3452">
        <v>25656.09</v>
      </c>
      <c r="G3452">
        <v>25656.09</v>
      </c>
      <c r="H3452" t="s">
        <v>24</v>
      </c>
      <c r="I3452" t="s">
        <v>8015</v>
      </c>
      <c r="J3452" t="s">
        <v>3743</v>
      </c>
      <c r="K3452" t="s">
        <v>8016</v>
      </c>
      <c r="L3452" t="s">
        <v>8017</v>
      </c>
      <c r="M3452" t="s">
        <v>18</v>
      </c>
      <c r="N3452">
        <v>0</v>
      </c>
    </row>
    <row r="3453" spans="1:14" x14ac:dyDescent="0.25">
      <c r="A3453" t="s">
        <v>14</v>
      </c>
      <c r="B3453" t="s">
        <v>5989</v>
      </c>
      <c r="C3453">
        <v>19717.54</v>
      </c>
      <c r="D3453" t="s">
        <v>24</v>
      </c>
      <c r="E3453">
        <v>19717.54</v>
      </c>
      <c r="F3453">
        <v>19722.63</v>
      </c>
      <c r="G3453">
        <v>19722.63</v>
      </c>
      <c r="H3453" t="s">
        <v>24</v>
      </c>
      <c r="I3453" t="s">
        <v>6655</v>
      </c>
      <c r="J3453" t="s">
        <v>11460</v>
      </c>
      <c r="K3453" t="s">
        <v>11461</v>
      </c>
      <c r="L3453" t="s">
        <v>6656</v>
      </c>
      <c r="M3453" t="s">
        <v>18</v>
      </c>
      <c r="N3453">
        <v>0</v>
      </c>
    </row>
    <row r="3454" spans="1:14" x14ac:dyDescent="0.25">
      <c r="A3454" t="s">
        <v>14</v>
      </c>
      <c r="B3454" t="s">
        <v>6025</v>
      </c>
      <c r="C3454">
        <v>3067.98</v>
      </c>
      <c r="D3454" t="s">
        <v>24</v>
      </c>
      <c r="E3454">
        <v>3067.98</v>
      </c>
      <c r="F3454">
        <v>3067.98</v>
      </c>
      <c r="G3454">
        <v>3067.98</v>
      </c>
      <c r="H3454" t="s">
        <v>24</v>
      </c>
      <c r="I3454" t="s">
        <v>8018</v>
      </c>
      <c r="J3454" t="s">
        <v>11462</v>
      </c>
      <c r="K3454" t="s">
        <v>11463</v>
      </c>
      <c r="L3454" t="s">
        <v>8019</v>
      </c>
      <c r="M3454" t="s">
        <v>18</v>
      </c>
      <c r="N3454">
        <v>0</v>
      </c>
    </row>
    <row r="3455" spans="1:14" x14ac:dyDescent="0.25">
      <c r="A3455" t="s">
        <v>14</v>
      </c>
      <c r="B3455" t="s">
        <v>1669</v>
      </c>
      <c r="C3455">
        <v>1871.4</v>
      </c>
      <c r="D3455" t="s">
        <v>24</v>
      </c>
      <c r="E3455">
        <v>1871.4</v>
      </c>
      <c r="F3455">
        <v>1683.86</v>
      </c>
      <c r="G3455">
        <v>1683.86</v>
      </c>
      <c r="H3455" t="s">
        <v>24</v>
      </c>
      <c r="I3455" t="s">
        <v>8020</v>
      </c>
      <c r="J3455" t="s">
        <v>11464</v>
      </c>
      <c r="K3455" t="s">
        <v>11465</v>
      </c>
      <c r="L3455" t="s">
        <v>8021</v>
      </c>
      <c r="M3455" t="s">
        <v>18</v>
      </c>
      <c r="N3455">
        <v>0</v>
      </c>
    </row>
    <row r="3456" spans="1:14" x14ac:dyDescent="0.25">
      <c r="A3456" t="s">
        <v>14</v>
      </c>
      <c r="B3456" t="s">
        <v>2886</v>
      </c>
      <c r="C3456">
        <v>32530.13</v>
      </c>
      <c r="D3456" t="s">
        <v>24</v>
      </c>
      <c r="E3456">
        <v>32530.13</v>
      </c>
      <c r="F3456">
        <v>28443.22</v>
      </c>
      <c r="G3456">
        <v>28443.22</v>
      </c>
      <c r="H3456" t="s">
        <v>24</v>
      </c>
      <c r="I3456" t="s">
        <v>8022</v>
      </c>
      <c r="J3456" t="s">
        <v>11466</v>
      </c>
      <c r="K3456" t="s">
        <v>11467</v>
      </c>
      <c r="L3456" t="s">
        <v>8023</v>
      </c>
      <c r="M3456" t="s">
        <v>18</v>
      </c>
      <c r="N3456">
        <v>0</v>
      </c>
    </row>
    <row r="3457" spans="1:14" x14ac:dyDescent="0.25">
      <c r="A3457" t="s">
        <v>14</v>
      </c>
      <c r="B3457" t="s">
        <v>1672</v>
      </c>
      <c r="C3457">
        <v>15805.63</v>
      </c>
      <c r="D3457" t="s">
        <v>24</v>
      </c>
      <c r="E3457">
        <v>15805.63</v>
      </c>
      <c r="F3457">
        <v>13755.96</v>
      </c>
      <c r="G3457">
        <v>13755.96</v>
      </c>
      <c r="H3457" t="s">
        <v>24</v>
      </c>
      <c r="I3457" t="s">
        <v>8024</v>
      </c>
      <c r="J3457" t="s">
        <v>11468</v>
      </c>
      <c r="K3457" t="s">
        <v>11469</v>
      </c>
      <c r="L3457" t="s">
        <v>8025</v>
      </c>
      <c r="M3457" t="s">
        <v>18</v>
      </c>
      <c r="N3457">
        <v>0</v>
      </c>
    </row>
    <row r="3458" spans="1:14" x14ac:dyDescent="0.25">
      <c r="A3458" t="s">
        <v>14</v>
      </c>
      <c r="B3458" t="s">
        <v>1675</v>
      </c>
      <c r="C3458">
        <v>5883.16</v>
      </c>
      <c r="D3458" t="s">
        <v>24</v>
      </c>
      <c r="E3458">
        <v>5883.16</v>
      </c>
      <c r="F3458">
        <v>4988.6400000000003</v>
      </c>
      <c r="G3458">
        <v>4988.6400000000003</v>
      </c>
      <c r="H3458" t="s">
        <v>24</v>
      </c>
      <c r="I3458" t="s">
        <v>8026</v>
      </c>
      <c r="J3458" t="s">
        <v>11470</v>
      </c>
      <c r="K3458" t="s">
        <v>11471</v>
      </c>
      <c r="L3458" t="s">
        <v>8027</v>
      </c>
      <c r="M3458" t="s">
        <v>18</v>
      </c>
      <c r="N3458">
        <v>0</v>
      </c>
    </row>
    <row r="3459" spans="1:14" x14ac:dyDescent="0.25">
      <c r="A3459" t="s">
        <v>14</v>
      </c>
      <c r="B3459" t="s">
        <v>1680</v>
      </c>
      <c r="C3459">
        <v>1367.05</v>
      </c>
      <c r="D3459" t="s">
        <v>24</v>
      </c>
      <c r="E3459">
        <v>1367.05</v>
      </c>
      <c r="F3459">
        <v>1367.05</v>
      </c>
      <c r="G3459">
        <v>1367.05</v>
      </c>
      <c r="H3459" t="s">
        <v>24</v>
      </c>
      <c r="I3459" t="s">
        <v>11472</v>
      </c>
      <c r="J3459" t="s">
        <v>11473</v>
      </c>
      <c r="K3459" t="s">
        <v>11474</v>
      </c>
      <c r="L3459" t="s">
        <v>8028</v>
      </c>
      <c r="M3459" t="s">
        <v>18</v>
      </c>
      <c r="N3459">
        <v>0</v>
      </c>
    </row>
    <row r="3460" spans="1:14" x14ac:dyDescent="0.25">
      <c r="A3460" t="s">
        <v>14</v>
      </c>
      <c r="B3460" t="s">
        <v>323</v>
      </c>
      <c r="C3460">
        <v>1717</v>
      </c>
      <c r="D3460" t="s">
        <v>24</v>
      </c>
      <c r="E3460">
        <v>1717</v>
      </c>
      <c r="F3460">
        <v>1717</v>
      </c>
      <c r="G3460">
        <v>1717</v>
      </c>
      <c r="H3460" t="s">
        <v>24</v>
      </c>
      <c r="I3460" t="s">
        <v>5713</v>
      </c>
      <c r="J3460" t="s">
        <v>11475</v>
      </c>
      <c r="K3460" t="s">
        <v>11476</v>
      </c>
      <c r="L3460" t="s">
        <v>5714</v>
      </c>
      <c r="M3460" t="s">
        <v>18</v>
      </c>
      <c r="N3460">
        <v>0</v>
      </c>
    </row>
    <row r="3461" spans="1:14" x14ac:dyDescent="0.25">
      <c r="A3461" t="s">
        <v>14</v>
      </c>
      <c r="B3461" t="s">
        <v>1684</v>
      </c>
      <c r="C3461">
        <v>0</v>
      </c>
      <c r="D3461" t="s">
        <v>16</v>
      </c>
      <c r="E3461">
        <v>5444.68</v>
      </c>
      <c r="F3461">
        <v>7091.2</v>
      </c>
      <c r="G3461">
        <v>1646.52</v>
      </c>
      <c r="H3461" t="s">
        <v>24</v>
      </c>
      <c r="I3461" t="s">
        <v>11477</v>
      </c>
      <c r="J3461" t="s">
        <v>11478</v>
      </c>
      <c r="K3461" t="s">
        <v>11479</v>
      </c>
      <c r="L3461" t="s">
        <v>8029</v>
      </c>
      <c r="M3461" t="s">
        <v>18</v>
      </c>
      <c r="N3461">
        <v>0</v>
      </c>
    </row>
    <row r="3462" spans="1:14" x14ac:dyDescent="0.25">
      <c r="A3462" t="s">
        <v>14</v>
      </c>
      <c r="B3462" t="s">
        <v>5057</v>
      </c>
      <c r="C3462">
        <v>0</v>
      </c>
      <c r="D3462" t="s">
        <v>16</v>
      </c>
      <c r="E3462">
        <v>1500</v>
      </c>
      <c r="F3462">
        <v>1500</v>
      </c>
      <c r="G3462">
        <v>0</v>
      </c>
      <c r="H3462" t="s">
        <v>16</v>
      </c>
      <c r="I3462" t="s">
        <v>8030</v>
      </c>
      <c r="J3462" t="s">
        <v>11480</v>
      </c>
      <c r="K3462" t="s">
        <v>11481</v>
      </c>
      <c r="L3462" t="s">
        <v>8031</v>
      </c>
      <c r="M3462" t="s">
        <v>18</v>
      </c>
      <c r="N3462">
        <v>0</v>
      </c>
    </row>
    <row r="3463" spans="1:14" x14ac:dyDescent="0.25">
      <c r="A3463" t="s">
        <v>14</v>
      </c>
      <c r="B3463" t="s">
        <v>161</v>
      </c>
      <c r="C3463">
        <v>0</v>
      </c>
      <c r="D3463" t="s">
        <v>16</v>
      </c>
      <c r="E3463">
        <v>0</v>
      </c>
      <c r="F3463">
        <v>0</v>
      </c>
      <c r="G3463">
        <v>0</v>
      </c>
      <c r="H3463" t="s">
        <v>16</v>
      </c>
      <c r="I3463" t="s">
        <v>11482</v>
      </c>
      <c r="J3463" t="s">
        <v>17</v>
      </c>
      <c r="K3463" t="s">
        <v>17</v>
      </c>
      <c r="L3463" t="s">
        <v>6657</v>
      </c>
      <c r="M3463" t="s">
        <v>18</v>
      </c>
      <c r="N3463">
        <v>0</v>
      </c>
    </row>
    <row r="3464" spans="1:14" x14ac:dyDescent="0.25">
      <c r="A3464" t="s">
        <v>14</v>
      </c>
      <c r="B3464" t="s">
        <v>5056</v>
      </c>
      <c r="C3464">
        <v>0</v>
      </c>
      <c r="D3464" t="s">
        <v>16</v>
      </c>
      <c r="E3464">
        <v>3423</v>
      </c>
      <c r="F3464">
        <v>3423</v>
      </c>
      <c r="G3464">
        <v>0</v>
      </c>
      <c r="H3464" t="s">
        <v>16</v>
      </c>
      <c r="I3464" t="s">
        <v>6658</v>
      </c>
      <c r="J3464" t="s">
        <v>11483</v>
      </c>
      <c r="K3464" t="s">
        <v>11484</v>
      </c>
      <c r="L3464" t="s">
        <v>11485</v>
      </c>
      <c r="M3464" t="s">
        <v>18</v>
      </c>
      <c r="N3464">
        <v>0</v>
      </c>
    </row>
    <row r="3465" spans="1:14" x14ac:dyDescent="0.25">
      <c r="A3465" t="s">
        <v>14</v>
      </c>
      <c r="B3465" t="s">
        <v>222</v>
      </c>
      <c r="C3465">
        <v>0</v>
      </c>
      <c r="D3465" t="s">
        <v>16</v>
      </c>
      <c r="E3465">
        <v>1200</v>
      </c>
      <c r="F3465">
        <v>1200</v>
      </c>
      <c r="G3465">
        <v>0</v>
      </c>
      <c r="H3465" t="s">
        <v>16</v>
      </c>
      <c r="I3465" t="s">
        <v>11486</v>
      </c>
      <c r="J3465" t="s">
        <v>11487</v>
      </c>
      <c r="K3465" t="s">
        <v>11488</v>
      </c>
      <c r="L3465" t="s">
        <v>11489</v>
      </c>
      <c r="M3465" t="s">
        <v>18</v>
      </c>
      <c r="N3465">
        <v>0</v>
      </c>
    </row>
    <row r="3466" spans="1:14" x14ac:dyDescent="0.25">
      <c r="A3466" t="s">
        <v>14</v>
      </c>
      <c r="B3466" t="s">
        <v>23</v>
      </c>
      <c r="C3466">
        <v>0</v>
      </c>
      <c r="D3466" t="s">
        <v>16</v>
      </c>
      <c r="E3466">
        <v>0</v>
      </c>
      <c r="F3466">
        <v>0</v>
      </c>
      <c r="G3466">
        <v>0</v>
      </c>
      <c r="H3466" t="s">
        <v>16</v>
      </c>
      <c r="I3466" t="s">
        <v>6659</v>
      </c>
      <c r="J3466" t="s">
        <v>17</v>
      </c>
      <c r="K3466" t="s">
        <v>17</v>
      </c>
      <c r="L3466" t="s">
        <v>6660</v>
      </c>
      <c r="M3466" t="s">
        <v>18</v>
      </c>
      <c r="N3466">
        <v>0</v>
      </c>
    </row>
    <row r="3467" spans="1:14" x14ac:dyDescent="0.25">
      <c r="A3467" t="s">
        <v>14</v>
      </c>
      <c r="B3467" t="s">
        <v>1687</v>
      </c>
      <c r="C3467">
        <v>0</v>
      </c>
      <c r="D3467" t="s">
        <v>16</v>
      </c>
      <c r="E3467">
        <v>0</v>
      </c>
      <c r="F3467">
        <v>0</v>
      </c>
      <c r="G3467">
        <v>0</v>
      </c>
      <c r="H3467" t="s">
        <v>16</v>
      </c>
      <c r="I3467" t="s">
        <v>8032</v>
      </c>
      <c r="J3467" t="s">
        <v>17</v>
      </c>
      <c r="K3467" t="s">
        <v>17</v>
      </c>
      <c r="L3467" t="s">
        <v>8033</v>
      </c>
      <c r="M3467" t="s">
        <v>18</v>
      </c>
      <c r="N3467">
        <v>0</v>
      </c>
    </row>
    <row r="3468" spans="1:14" x14ac:dyDescent="0.25">
      <c r="A3468" t="s">
        <v>14</v>
      </c>
      <c r="B3468" t="s">
        <v>211</v>
      </c>
      <c r="C3468">
        <v>0</v>
      </c>
      <c r="D3468" t="s">
        <v>16</v>
      </c>
      <c r="E3468">
        <v>0</v>
      </c>
      <c r="F3468">
        <v>0</v>
      </c>
      <c r="G3468">
        <v>0</v>
      </c>
      <c r="H3468" t="s">
        <v>16</v>
      </c>
      <c r="I3468" t="s">
        <v>8034</v>
      </c>
      <c r="J3468" t="s">
        <v>17</v>
      </c>
      <c r="K3468" t="s">
        <v>17</v>
      </c>
      <c r="L3468" t="s">
        <v>8035</v>
      </c>
      <c r="M3468" t="s">
        <v>18</v>
      </c>
      <c r="N3468">
        <v>0</v>
      </c>
    </row>
    <row r="3469" spans="1:14" x14ac:dyDescent="0.25">
      <c r="A3469" t="s">
        <v>14</v>
      </c>
      <c r="B3469" t="s">
        <v>1689</v>
      </c>
      <c r="C3469">
        <v>0</v>
      </c>
      <c r="D3469" t="s">
        <v>16</v>
      </c>
      <c r="E3469">
        <v>1425.79</v>
      </c>
      <c r="F3469">
        <v>1425.79</v>
      </c>
      <c r="G3469">
        <v>0</v>
      </c>
      <c r="H3469" t="s">
        <v>16</v>
      </c>
      <c r="I3469" t="s">
        <v>8036</v>
      </c>
      <c r="J3469" t="s">
        <v>11490</v>
      </c>
      <c r="K3469" t="s">
        <v>11491</v>
      </c>
      <c r="L3469" t="s">
        <v>8037</v>
      </c>
      <c r="M3469" t="s">
        <v>18</v>
      </c>
      <c r="N3469">
        <v>0</v>
      </c>
    </row>
    <row r="3470" spans="1:14" x14ac:dyDescent="0.25">
      <c r="A3470" t="s">
        <v>14</v>
      </c>
      <c r="B3470" t="s">
        <v>48</v>
      </c>
      <c r="C3470">
        <v>0</v>
      </c>
      <c r="D3470" t="s">
        <v>16</v>
      </c>
      <c r="E3470">
        <v>1166.8499999999999</v>
      </c>
      <c r="F3470">
        <v>1166.8499999999999</v>
      </c>
      <c r="G3470">
        <v>0</v>
      </c>
      <c r="H3470" t="s">
        <v>16</v>
      </c>
      <c r="I3470" t="s">
        <v>8038</v>
      </c>
      <c r="J3470" t="s">
        <v>11492</v>
      </c>
      <c r="K3470" t="s">
        <v>11493</v>
      </c>
      <c r="L3470" t="s">
        <v>8039</v>
      </c>
      <c r="M3470" t="s">
        <v>18</v>
      </c>
      <c r="N3470">
        <v>0</v>
      </c>
    </row>
    <row r="3471" spans="1:14" x14ac:dyDescent="0.25">
      <c r="A3471" t="s">
        <v>14</v>
      </c>
      <c r="B3471" t="s">
        <v>1694</v>
      </c>
      <c r="C3471">
        <v>0</v>
      </c>
      <c r="D3471" t="s">
        <v>16</v>
      </c>
      <c r="E3471">
        <v>8782.34</v>
      </c>
      <c r="F3471">
        <v>8782.34</v>
      </c>
      <c r="G3471">
        <v>0</v>
      </c>
      <c r="H3471" t="s">
        <v>16</v>
      </c>
      <c r="I3471" t="s">
        <v>8040</v>
      </c>
      <c r="J3471" t="s">
        <v>11494</v>
      </c>
      <c r="K3471" t="s">
        <v>11495</v>
      </c>
      <c r="L3471" t="s">
        <v>8041</v>
      </c>
      <c r="M3471" t="s">
        <v>18</v>
      </c>
      <c r="N3471">
        <v>0</v>
      </c>
    </row>
    <row r="3472" spans="1:14" x14ac:dyDescent="0.25">
      <c r="A3472" t="s">
        <v>14</v>
      </c>
      <c r="B3472" t="s">
        <v>1697</v>
      </c>
      <c r="C3472">
        <v>0</v>
      </c>
      <c r="D3472" t="s">
        <v>16</v>
      </c>
      <c r="E3472">
        <v>9122.0400000000009</v>
      </c>
      <c r="F3472">
        <v>9122.0400000000009</v>
      </c>
      <c r="G3472">
        <v>0</v>
      </c>
      <c r="H3472" t="s">
        <v>16</v>
      </c>
      <c r="I3472" t="s">
        <v>11496</v>
      </c>
      <c r="J3472" t="s">
        <v>11497</v>
      </c>
      <c r="K3472" t="s">
        <v>11498</v>
      </c>
      <c r="L3472" t="s">
        <v>8042</v>
      </c>
      <c r="M3472" t="s">
        <v>18</v>
      </c>
      <c r="N3472">
        <v>0</v>
      </c>
    </row>
    <row r="3473" spans="1:14" x14ac:dyDescent="0.25">
      <c r="A3473" t="s">
        <v>14</v>
      </c>
      <c r="B3473" t="s">
        <v>1715</v>
      </c>
      <c r="C3473">
        <v>0</v>
      </c>
      <c r="D3473" t="s">
        <v>16</v>
      </c>
      <c r="E3473">
        <v>0</v>
      </c>
      <c r="F3473">
        <v>0</v>
      </c>
      <c r="G3473">
        <v>0</v>
      </c>
      <c r="H3473" t="s">
        <v>16</v>
      </c>
      <c r="I3473" t="s">
        <v>11499</v>
      </c>
      <c r="J3473" t="s">
        <v>17</v>
      </c>
      <c r="K3473" t="s">
        <v>17</v>
      </c>
      <c r="L3473" t="s">
        <v>8043</v>
      </c>
      <c r="M3473" t="s">
        <v>18</v>
      </c>
      <c r="N3473">
        <v>0</v>
      </c>
    </row>
    <row r="3474" spans="1:14" x14ac:dyDescent="0.25">
      <c r="A3474" t="s">
        <v>14</v>
      </c>
      <c r="B3474" t="s">
        <v>2734</v>
      </c>
      <c r="C3474">
        <v>0</v>
      </c>
      <c r="D3474" t="s">
        <v>16</v>
      </c>
      <c r="E3474">
        <v>0</v>
      </c>
      <c r="F3474">
        <v>0</v>
      </c>
      <c r="G3474">
        <v>0</v>
      </c>
      <c r="H3474" t="s">
        <v>16</v>
      </c>
      <c r="I3474" t="s">
        <v>8044</v>
      </c>
      <c r="J3474" t="s">
        <v>17</v>
      </c>
      <c r="K3474" t="s">
        <v>17</v>
      </c>
      <c r="L3474" t="s">
        <v>8045</v>
      </c>
      <c r="M3474" t="s">
        <v>18</v>
      </c>
      <c r="N3474">
        <v>0</v>
      </c>
    </row>
    <row r="3475" spans="1:14" x14ac:dyDescent="0.25">
      <c r="A3475" t="s">
        <v>14</v>
      </c>
      <c r="B3475" t="s">
        <v>2737</v>
      </c>
      <c r="C3475">
        <v>0</v>
      </c>
      <c r="D3475" t="s">
        <v>16</v>
      </c>
      <c r="E3475">
        <v>4472.76</v>
      </c>
      <c r="F3475">
        <v>4472.76</v>
      </c>
      <c r="G3475">
        <v>0</v>
      </c>
      <c r="H3475" t="s">
        <v>16</v>
      </c>
      <c r="I3475" t="s">
        <v>8046</v>
      </c>
      <c r="J3475" t="s">
        <v>11500</v>
      </c>
      <c r="K3475" t="s">
        <v>11501</v>
      </c>
      <c r="L3475" t="s">
        <v>8047</v>
      </c>
      <c r="M3475" t="s">
        <v>18</v>
      </c>
      <c r="N3475">
        <v>0</v>
      </c>
    </row>
    <row r="3476" spans="1:14" x14ac:dyDescent="0.25">
      <c r="A3476" t="s">
        <v>14</v>
      </c>
      <c r="B3476" t="s">
        <v>1727</v>
      </c>
      <c r="C3476">
        <v>0</v>
      </c>
      <c r="D3476" t="s">
        <v>16</v>
      </c>
      <c r="E3476">
        <v>1486.75</v>
      </c>
      <c r="F3476">
        <v>1486.75</v>
      </c>
      <c r="G3476">
        <v>0</v>
      </c>
      <c r="H3476" t="s">
        <v>16</v>
      </c>
      <c r="I3476" t="s">
        <v>8048</v>
      </c>
      <c r="J3476" t="s">
        <v>11502</v>
      </c>
      <c r="K3476" t="s">
        <v>11503</v>
      </c>
      <c r="L3476" t="s">
        <v>8049</v>
      </c>
      <c r="M3476" t="s">
        <v>18</v>
      </c>
      <c r="N3476">
        <v>0</v>
      </c>
    </row>
    <row r="3477" spans="1:14" x14ac:dyDescent="0.25">
      <c r="A3477" t="s">
        <v>14</v>
      </c>
      <c r="B3477" t="s">
        <v>1730</v>
      </c>
      <c r="C3477">
        <v>0</v>
      </c>
      <c r="D3477" t="s">
        <v>16</v>
      </c>
      <c r="E3477">
        <v>0</v>
      </c>
      <c r="F3477">
        <v>0</v>
      </c>
      <c r="G3477">
        <v>0</v>
      </c>
      <c r="H3477" t="s">
        <v>16</v>
      </c>
      <c r="I3477" t="s">
        <v>8050</v>
      </c>
      <c r="J3477" t="s">
        <v>17</v>
      </c>
      <c r="K3477" t="s">
        <v>17</v>
      </c>
      <c r="L3477" t="s">
        <v>8051</v>
      </c>
      <c r="M3477" t="s">
        <v>18</v>
      </c>
      <c r="N3477">
        <v>0</v>
      </c>
    </row>
    <row r="3478" spans="1:14" x14ac:dyDescent="0.25">
      <c r="A3478" t="s">
        <v>14</v>
      </c>
      <c r="B3478" t="s">
        <v>5765</v>
      </c>
      <c r="C3478">
        <v>0</v>
      </c>
      <c r="D3478" t="s">
        <v>16</v>
      </c>
      <c r="E3478">
        <v>0</v>
      </c>
      <c r="F3478">
        <v>0</v>
      </c>
      <c r="G3478">
        <v>0</v>
      </c>
      <c r="H3478" t="s">
        <v>16</v>
      </c>
      <c r="I3478" t="s">
        <v>8052</v>
      </c>
      <c r="J3478" t="s">
        <v>17</v>
      </c>
      <c r="K3478" t="s">
        <v>17</v>
      </c>
      <c r="L3478" t="s">
        <v>8053</v>
      </c>
      <c r="M3478" t="s">
        <v>18</v>
      </c>
      <c r="N3478">
        <v>0</v>
      </c>
    </row>
    <row r="3479" spans="1:14" x14ac:dyDescent="0.25">
      <c r="A3479" t="s">
        <v>14</v>
      </c>
      <c r="B3479" t="s">
        <v>5774</v>
      </c>
      <c r="C3479">
        <v>0</v>
      </c>
      <c r="D3479" t="s">
        <v>16</v>
      </c>
      <c r="E3479">
        <v>0</v>
      </c>
      <c r="F3479">
        <v>0</v>
      </c>
      <c r="G3479">
        <v>0</v>
      </c>
      <c r="H3479" t="s">
        <v>16</v>
      </c>
      <c r="I3479" t="s">
        <v>8054</v>
      </c>
      <c r="J3479" t="s">
        <v>17</v>
      </c>
      <c r="K3479" t="s">
        <v>17</v>
      </c>
      <c r="L3479" t="s">
        <v>8055</v>
      </c>
      <c r="M3479" t="s">
        <v>18</v>
      </c>
      <c r="N3479">
        <v>0</v>
      </c>
    </row>
    <row r="3480" spans="1:14" x14ac:dyDescent="0.25">
      <c r="A3480" t="s">
        <v>14</v>
      </c>
      <c r="B3480" t="s">
        <v>1743</v>
      </c>
      <c r="C3480">
        <v>0</v>
      </c>
      <c r="D3480" t="s">
        <v>16</v>
      </c>
      <c r="E3480">
        <v>0</v>
      </c>
      <c r="F3480">
        <v>0</v>
      </c>
      <c r="G3480">
        <v>0</v>
      </c>
      <c r="H3480" t="s">
        <v>16</v>
      </c>
      <c r="I3480" t="s">
        <v>11504</v>
      </c>
      <c r="J3480" t="s">
        <v>17</v>
      </c>
      <c r="K3480" t="s">
        <v>17</v>
      </c>
      <c r="L3480" t="s">
        <v>8056</v>
      </c>
      <c r="M3480" t="s">
        <v>18</v>
      </c>
      <c r="N3480">
        <v>0</v>
      </c>
    </row>
    <row r="3481" spans="1:14" x14ac:dyDescent="0.25">
      <c r="A3481" t="s">
        <v>14</v>
      </c>
      <c r="B3481" t="s">
        <v>1746</v>
      </c>
      <c r="C3481">
        <v>0</v>
      </c>
      <c r="D3481" t="s">
        <v>16</v>
      </c>
      <c r="E3481">
        <v>2024.43</v>
      </c>
      <c r="F3481">
        <v>2024.43</v>
      </c>
      <c r="G3481">
        <v>0</v>
      </c>
      <c r="H3481" t="s">
        <v>16</v>
      </c>
      <c r="I3481" t="s">
        <v>8057</v>
      </c>
      <c r="J3481" t="s">
        <v>11505</v>
      </c>
      <c r="K3481" t="s">
        <v>11506</v>
      </c>
      <c r="L3481" t="s">
        <v>11507</v>
      </c>
      <c r="M3481" t="s">
        <v>18</v>
      </c>
      <c r="N3481">
        <v>0</v>
      </c>
    </row>
    <row r="3482" spans="1:14" x14ac:dyDescent="0.25">
      <c r="A3482" t="s">
        <v>14</v>
      </c>
      <c r="B3482" t="s">
        <v>1755</v>
      </c>
      <c r="C3482">
        <v>0</v>
      </c>
      <c r="D3482" t="s">
        <v>16</v>
      </c>
      <c r="E3482">
        <v>5945.5</v>
      </c>
      <c r="F3482">
        <v>5945.5</v>
      </c>
      <c r="G3482">
        <v>0</v>
      </c>
      <c r="H3482" t="s">
        <v>16</v>
      </c>
      <c r="I3482" t="s">
        <v>8058</v>
      </c>
      <c r="J3482" t="s">
        <v>6880</v>
      </c>
      <c r="K3482" t="s">
        <v>6881</v>
      </c>
      <c r="L3482" t="s">
        <v>11508</v>
      </c>
      <c r="M3482" t="s">
        <v>18</v>
      </c>
      <c r="N3482">
        <v>0</v>
      </c>
    </row>
    <row r="3483" spans="1:14" x14ac:dyDescent="0.25">
      <c r="A3483" t="s">
        <v>14</v>
      </c>
      <c r="B3483" t="s">
        <v>1758</v>
      </c>
      <c r="C3483">
        <v>0</v>
      </c>
      <c r="D3483" t="s">
        <v>16</v>
      </c>
      <c r="E3483">
        <v>4190</v>
      </c>
      <c r="F3483">
        <v>4190</v>
      </c>
      <c r="G3483">
        <v>0</v>
      </c>
      <c r="H3483" t="s">
        <v>16</v>
      </c>
      <c r="I3483" t="s">
        <v>8059</v>
      </c>
      <c r="J3483" t="s">
        <v>8060</v>
      </c>
      <c r="K3483" t="s">
        <v>8061</v>
      </c>
      <c r="L3483" t="s">
        <v>8062</v>
      </c>
      <c r="M3483" t="s">
        <v>18</v>
      </c>
      <c r="N3483">
        <v>0</v>
      </c>
    </row>
    <row r="3484" spans="1:14" x14ac:dyDescent="0.25">
      <c r="A3484" t="s">
        <v>14</v>
      </c>
      <c r="B3484" t="s">
        <v>1761</v>
      </c>
      <c r="C3484">
        <v>0</v>
      </c>
      <c r="D3484" t="s">
        <v>16</v>
      </c>
      <c r="E3484">
        <v>2325</v>
      </c>
      <c r="F3484">
        <v>2325</v>
      </c>
      <c r="G3484">
        <v>0</v>
      </c>
      <c r="H3484" t="s">
        <v>16</v>
      </c>
      <c r="I3484" t="s">
        <v>11509</v>
      </c>
      <c r="J3484" t="s">
        <v>11510</v>
      </c>
      <c r="K3484" t="s">
        <v>11511</v>
      </c>
      <c r="L3484" t="s">
        <v>11512</v>
      </c>
      <c r="M3484" t="s">
        <v>18</v>
      </c>
      <c r="N3484">
        <v>0</v>
      </c>
    </row>
    <row r="3485" spans="1:14" x14ac:dyDescent="0.25">
      <c r="A3485" t="s">
        <v>14</v>
      </c>
      <c r="B3485" t="s">
        <v>100</v>
      </c>
      <c r="C3485">
        <v>0</v>
      </c>
      <c r="D3485" t="s">
        <v>16</v>
      </c>
      <c r="E3485">
        <v>1085</v>
      </c>
      <c r="F3485">
        <v>1085</v>
      </c>
      <c r="G3485">
        <v>0</v>
      </c>
      <c r="H3485" t="s">
        <v>16</v>
      </c>
      <c r="I3485" t="s">
        <v>8063</v>
      </c>
      <c r="J3485" t="s">
        <v>11513</v>
      </c>
      <c r="K3485" t="s">
        <v>11514</v>
      </c>
      <c r="L3485" t="s">
        <v>8064</v>
      </c>
      <c r="M3485" t="s">
        <v>18</v>
      </c>
      <c r="N3485">
        <v>0</v>
      </c>
    </row>
    <row r="3486" spans="1:14" x14ac:dyDescent="0.25">
      <c r="A3486" t="s">
        <v>14</v>
      </c>
      <c r="B3486" t="s">
        <v>1775</v>
      </c>
      <c r="C3486">
        <v>380</v>
      </c>
      <c r="D3486" t="s">
        <v>24</v>
      </c>
      <c r="E3486">
        <v>380</v>
      </c>
      <c r="F3486">
        <v>0</v>
      </c>
      <c r="G3486">
        <v>0</v>
      </c>
      <c r="H3486" t="s">
        <v>16</v>
      </c>
      <c r="I3486" t="s">
        <v>11515</v>
      </c>
      <c r="J3486" t="s">
        <v>11516</v>
      </c>
      <c r="K3486" t="s">
        <v>17</v>
      </c>
      <c r="L3486" t="s">
        <v>8065</v>
      </c>
      <c r="M3486" t="s">
        <v>18</v>
      </c>
      <c r="N3486">
        <v>0</v>
      </c>
    </row>
    <row r="3487" spans="1:14" x14ac:dyDescent="0.25">
      <c r="A3487" t="s">
        <v>14</v>
      </c>
      <c r="B3487" t="s">
        <v>248</v>
      </c>
      <c r="C3487">
        <v>0</v>
      </c>
      <c r="D3487" t="s">
        <v>16</v>
      </c>
      <c r="E3487">
        <v>0</v>
      </c>
      <c r="F3487">
        <v>0</v>
      </c>
      <c r="G3487">
        <v>0</v>
      </c>
      <c r="H3487" t="s">
        <v>16</v>
      </c>
      <c r="I3487" t="s">
        <v>11517</v>
      </c>
      <c r="J3487" t="s">
        <v>17</v>
      </c>
      <c r="K3487" t="s">
        <v>17</v>
      </c>
      <c r="L3487" t="s">
        <v>11518</v>
      </c>
      <c r="M3487" t="s">
        <v>18</v>
      </c>
      <c r="N3487">
        <v>0</v>
      </c>
    </row>
    <row r="3488" spans="1:14" x14ac:dyDescent="0.25">
      <c r="A3488" t="s">
        <v>14</v>
      </c>
      <c r="B3488" t="s">
        <v>1786</v>
      </c>
      <c r="C3488">
        <v>0</v>
      </c>
      <c r="D3488" t="s">
        <v>16</v>
      </c>
      <c r="E3488">
        <v>8017.6</v>
      </c>
      <c r="F3488">
        <v>8017.6</v>
      </c>
      <c r="G3488">
        <v>0</v>
      </c>
      <c r="H3488" t="s">
        <v>16</v>
      </c>
      <c r="I3488" t="s">
        <v>11519</v>
      </c>
      <c r="J3488" t="s">
        <v>11520</v>
      </c>
      <c r="K3488" t="s">
        <v>8066</v>
      </c>
      <c r="L3488" t="s">
        <v>11521</v>
      </c>
      <c r="M3488" t="s">
        <v>18</v>
      </c>
      <c r="N3488">
        <v>0</v>
      </c>
    </row>
    <row r="3489" spans="1:14" x14ac:dyDescent="0.25">
      <c r="A3489" t="s">
        <v>14</v>
      </c>
      <c r="B3489" t="s">
        <v>1789</v>
      </c>
      <c r="C3489">
        <v>0</v>
      </c>
      <c r="D3489" t="s">
        <v>16</v>
      </c>
      <c r="E3489">
        <v>5268.71</v>
      </c>
      <c r="F3489">
        <v>5268.71</v>
      </c>
      <c r="G3489">
        <v>0</v>
      </c>
      <c r="H3489" t="s">
        <v>16</v>
      </c>
      <c r="I3489" t="s">
        <v>11522</v>
      </c>
      <c r="J3489" t="s">
        <v>11523</v>
      </c>
      <c r="K3489" t="s">
        <v>11524</v>
      </c>
      <c r="L3489" t="s">
        <v>11525</v>
      </c>
      <c r="M3489" t="s">
        <v>18</v>
      </c>
      <c r="N3489">
        <v>0</v>
      </c>
    </row>
    <row r="3490" spans="1:14" x14ac:dyDescent="0.25">
      <c r="A3490" t="s">
        <v>14</v>
      </c>
      <c r="B3490" t="s">
        <v>1792</v>
      </c>
      <c r="C3490">
        <v>0</v>
      </c>
      <c r="D3490" t="s">
        <v>16</v>
      </c>
      <c r="E3490">
        <v>0</v>
      </c>
      <c r="F3490">
        <v>0</v>
      </c>
      <c r="G3490">
        <v>0</v>
      </c>
      <c r="H3490" t="s">
        <v>16</v>
      </c>
      <c r="I3490" t="s">
        <v>11526</v>
      </c>
      <c r="J3490" t="s">
        <v>17</v>
      </c>
      <c r="K3490" t="s">
        <v>17</v>
      </c>
      <c r="L3490" t="s">
        <v>11527</v>
      </c>
      <c r="M3490" t="s">
        <v>18</v>
      </c>
      <c r="N3490">
        <v>0</v>
      </c>
    </row>
    <row r="3491" spans="1:14" x14ac:dyDescent="0.25">
      <c r="A3491" t="s">
        <v>14</v>
      </c>
      <c r="B3491" t="s">
        <v>1798</v>
      </c>
      <c r="C3491">
        <v>0</v>
      </c>
      <c r="D3491" t="s">
        <v>16</v>
      </c>
      <c r="E3491">
        <v>1310</v>
      </c>
      <c r="F3491">
        <v>1310</v>
      </c>
      <c r="G3491">
        <v>0</v>
      </c>
      <c r="H3491" t="s">
        <v>16</v>
      </c>
      <c r="I3491" t="s">
        <v>11528</v>
      </c>
      <c r="J3491" t="s">
        <v>8067</v>
      </c>
      <c r="K3491" t="s">
        <v>11529</v>
      </c>
      <c r="L3491" t="s">
        <v>11530</v>
      </c>
      <c r="M3491" t="s">
        <v>18</v>
      </c>
      <c r="N3491">
        <v>0</v>
      </c>
    </row>
    <row r="3492" spans="1:14" x14ac:dyDescent="0.25">
      <c r="A3492" t="s">
        <v>14</v>
      </c>
      <c r="B3492" t="s">
        <v>1801</v>
      </c>
      <c r="C3492">
        <v>702.5</v>
      </c>
      <c r="D3492" t="s">
        <v>24</v>
      </c>
      <c r="E3492">
        <v>11475</v>
      </c>
      <c r="F3492">
        <v>10772.5</v>
      </c>
      <c r="G3492">
        <v>0</v>
      </c>
      <c r="H3492" t="s">
        <v>16</v>
      </c>
      <c r="I3492" t="s">
        <v>11531</v>
      </c>
      <c r="J3492" t="s">
        <v>11532</v>
      </c>
      <c r="K3492" t="s">
        <v>11533</v>
      </c>
      <c r="L3492" t="s">
        <v>11534</v>
      </c>
      <c r="M3492" t="s">
        <v>18</v>
      </c>
      <c r="N3492">
        <v>0</v>
      </c>
    </row>
    <row r="3493" spans="1:14" x14ac:dyDescent="0.25">
      <c r="A3493" t="s">
        <v>14</v>
      </c>
      <c r="B3493" t="s">
        <v>1822</v>
      </c>
      <c r="C3493">
        <v>480.55</v>
      </c>
      <c r="D3493" t="s">
        <v>24</v>
      </c>
      <c r="E3493">
        <v>6017.91</v>
      </c>
      <c r="F3493">
        <v>5838.06</v>
      </c>
      <c r="G3493">
        <v>300.7</v>
      </c>
      <c r="H3493" t="s">
        <v>24</v>
      </c>
      <c r="I3493" t="s">
        <v>11535</v>
      </c>
      <c r="J3493" t="s">
        <v>11536</v>
      </c>
      <c r="K3493" t="s">
        <v>11537</v>
      </c>
      <c r="L3493" t="s">
        <v>11538</v>
      </c>
      <c r="M3493" t="s">
        <v>18</v>
      </c>
      <c r="N3493">
        <v>0</v>
      </c>
    </row>
    <row r="3494" spans="1:14" x14ac:dyDescent="0.25">
      <c r="A3494" t="s">
        <v>14</v>
      </c>
      <c r="B3494" t="s">
        <v>1825</v>
      </c>
      <c r="C3494">
        <v>0</v>
      </c>
      <c r="D3494" t="s">
        <v>16</v>
      </c>
      <c r="E3494">
        <v>6600.68</v>
      </c>
      <c r="F3494">
        <v>6663.08</v>
      </c>
      <c r="G3494">
        <v>62.4</v>
      </c>
      <c r="H3494" t="s">
        <v>24</v>
      </c>
      <c r="I3494" t="s">
        <v>11539</v>
      </c>
      <c r="J3494" t="s">
        <v>11540</v>
      </c>
      <c r="K3494" t="s">
        <v>11541</v>
      </c>
      <c r="L3494" t="s">
        <v>11542</v>
      </c>
      <c r="M3494" t="s">
        <v>18</v>
      </c>
      <c r="N3494">
        <v>0</v>
      </c>
    </row>
    <row r="3495" spans="1:14" x14ac:dyDescent="0.25">
      <c r="A3495" t="s">
        <v>14</v>
      </c>
      <c r="B3495" t="s">
        <v>1828</v>
      </c>
      <c r="C3495">
        <v>0</v>
      </c>
      <c r="D3495" t="s">
        <v>16</v>
      </c>
      <c r="E3495">
        <v>0</v>
      </c>
      <c r="F3495">
        <v>0</v>
      </c>
      <c r="G3495">
        <v>0</v>
      </c>
      <c r="H3495" t="s">
        <v>16</v>
      </c>
      <c r="I3495" t="s">
        <v>11543</v>
      </c>
      <c r="J3495" t="s">
        <v>17</v>
      </c>
      <c r="K3495" t="s">
        <v>17</v>
      </c>
      <c r="L3495" t="s">
        <v>11544</v>
      </c>
      <c r="M3495" t="s">
        <v>18</v>
      </c>
      <c r="N3495">
        <v>0</v>
      </c>
    </row>
    <row r="3496" spans="1:14" x14ac:dyDescent="0.25">
      <c r="A3496" t="s">
        <v>14</v>
      </c>
      <c r="B3496" t="s">
        <v>314</v>
      </c>
      <c r="C3496">
        <v>0</v>
      </c>
      <c r="D3496" t="s">
        <v>16</v>
      </c>
      <c r="E3496">
        <v>0</v>
      </c>
      <c r="F3496">
        <v>0</v>
      </c>
      <c r="G3496">
        <v>0</v>
      </c>
      <c r="H3496" t="s">
        <v>16</v>
      </c>
      <c r="I3496" t="s">
        <v>11545</v>
      </c>
      <c r="J3496" t="s">
        <v>17</v>
      </c>
      <c r="K3496" t="s">
        <v>17</v>
      </c>
      <c r="L3496" t="s">
        <v>11546</v>
      </c>
      <c r="M3496" t="s">
        <v>18</v>
      </c>
      <c r="N3496">
        <v>0</v>
      </c>
    </row>
    <row r="3497" spans="1:14" x14ac:dyDescent="0.25">
      <c r="A3497" t="s">
        <v>14</v>
      </c>
      <c r="B3497" t="s">
        <v>1842</v>
      </c>
      <c r="C3497">
        <v>0</v>
      </c>
      <c r="D3497" t="s">
        <v>16</v>
      </c>
      <c r="E3497">
        <v>0</v>
      </c>
      <c r="F3497">
        <v>0</v>
      </c>
      <c r="G3497">
        <v>0</v>
      </c>
      <c r="H3497" t="s">
        <v>16</v>
      </c>
      <c r="I3497" t="s">
        <v>11547</v>
      </c>
      <c r="J3497" t="s">
        <v>17</v>
      </c>
      <c r="K3497" t="s">
        <v>17</v>
      </c>
      <c r="L3497" t="s">
        <v>11548</v>
      </c>
      <c r="M3497" t="s">
        <v>18</v>
      </c>
      <c r="N3497">
        <v>0</v>
      </c>
    </row>
    <row r="3498" spans="1:14" x14ac:dyDescent="0.25">
      <c r="A3498" t="s">
        <v>14</v>
      </c>
      <c r="B3498" t="s">
        <v>1848</v>
      </c>
      <c r="C3498">
        <v>0</v>
      </c>
      <c r="D3498" t="s">
        <v>16</v>
      </c>
      <c r="E3498">
        <v>3101.52</v>
      </c>
      <c r="F3498">
        <v>3101.52</v>
      </c>
      <c r="G3498">
        <v>0</v>
      </c>
      <c r="H3498" t="s">
        <v>16</v>
      </c>
      <c r="I3498" t="s">
        <v>11549</v>
      </c>
      <c r="J3498" t="s">
        <v>11550</v>
      </c>
      <c r="K3498" t="s">
        <v>11551</v>
      </c>
      <c r="L3498" t="s">
        <v>11552</v>
      </c>
      <c r="M3498" t="s">
        <v>18</v>
      </c>
      <c r="N3498">
        <v>0</v>
      </c>
    </row>
    <row r="3499" spans="1:14" x14ac:dyDescent="0.25">
      <c r="A3499" t="s">
        <v>14</v>
      </c>
      <c r="B3499" t="s">
        <v>1854</v>
      </c>
      <c r="C3499">
        <v>0</v>
      </c>
      <c r="D3499" t="s">
        <v>16</v>
      </c>
      <c r="E3499">
        <v>3280.57</v>
      </c>
      <c r="F3499">
        <v>3280.57</v>
      </c>
      <c r="G3499">
        <v>0</v>
      </c>
      <c r="H3499" t="s">
        <v>16</v>
      </c>
      <c r="I3499" t="s">
        <v>11553</v>
      </c>
      <c r="J3499" t="s">
        <v>11554</v>
      </c>
      <c r="K3499" t="s">
        <v>11555</v>
      </c>
      <c r="L3499" t="s">
        <v>11556</v>
      </c>
      <c r="M3499" t="s">
        <v>18</v>
      </c>
      <c r="N3499">
        <v>0</v>
      </c>
    </row>
    <row r="3500" spans="1:14" x14ac:dyDescent="0.25">
      <c r="A3500" t="s">
        <v>14</v>
      </c>
      <c r="B3500" t="s">
        <v>1857</v>
      </c>
      <c r="C3500">
        <v>0</v>
      </c>
      <c r="D3500" t="s">
        <v>16</v>
      </c>
      <c r="E3500">
        <v>12231.82</v>
      </c>
      <c r="F3500">
        <v>12231.82</v>
      </c>
      <c r="G3500">
        <v>0</v>
      </c>
      <c r="H3500" t="s">
        <v>16</v>
      </c>
      <c r="I3500" t="s">
        <v>11557</v>
      </c>
      <c r="J3500" t="s">
        <v>11558</v>
      </c>
      <c r="K3500" t="s">
        <v>11559</v>
      </c>
      <c r="L3500" t="s">
        <v>11560</v>
      </c>
      <c r="M3500" t="s">
        <v>18</v>
      </c>
      <c r="N3500">
        <v>0</v>
      </c>
    </row>
    <row r="3501" spans="1:14" x14ac:dyDescent="0.25">
      <c r="A3501" t="s">
        <v>14</v>
      </c>
      <c r="B3501" t="s">
        <v>1863</v>
      </c>
      <c r="C3501">
        <v>0</v>
      </c>
      <c r="D3501" t="s">
        <v>16</v>
      </c>
      <c r="E3501">
        <v>29894.75</v>
      </c>
      <c r="F3501">
        <v>29894.75</v>
      </c>
      <c r="G3501">
        <v>0</v>
      </c>
      <c r="H3501" t="s">
        <v>16</v>
      </c>
      <c r="I3501" t="s">
        <v>11561</v>
      </c>
      <c r="J3501" t="s">
        <v>11562</v>
      </c>
      <c r="K3501" t="s">
        <v>11563</v>
      </c>
      <c r="L3501" t="s">
        <v>11564</v>
      </c>
      <c r="M3501" t="s">
        <v>18</v>
      </c>
      <c r="N3501">
        <v>0</v>
      </c>
    </row>
    <row r="3502" spans="1:14" x14ac:dyDescent="0.25">
      <c r="A3502" t="s">
        <v>14</v>
      </c>
      <c r="B3502" t="s">
        <v>1866</v>
      </c>
      <c r="C3502">
        <v>0</v>
      </c>
      <c r="D3502" t="s">
        <v>16</v>
      </c>
      <c r="E3502">
        <v>15111.75</v>
      </c>
      <c r="F3502">
        <v>15111.75</v>
      </c>
      <c r="G3502">
        <v>0</v>
      </c>
      <c r="H3502" t="s">
        <v>16</v>
      </c>
      <c r="I3502" t="s">
        <v>11565</v>
      </c>
      <c r="J3502" t="s">
        <v>11566</v>
      </c>
      <c r="K3502" t="s">
        <v>11567</v>
      </c>
      <c r="L3502" t="s">
        <v>11568</v>
      </c>
      <c r="M3502" t="s">
        <v>18</v>
      </c>
      <c r="N3502">
        <v>0</v>
      </c>
    </row>
    <row r="3503" spans="1:14" x14ac:dyDescent="0.25">
      <c r="A3503" t="s">
        <v>14</v>
      </c>
      <c r="B3503" t="s">
        <v>1869</v>
      </c>
      <c r="C3503">
        <v>0</v>
      </c>
      <c r="D3503" t="s">
        <v>16</v>
      </c>
      <c r="E3503">
        <v>497.54</v>
      </c>
      <c r="F3503">
        <v>497.54</v>
      </c>
      <c r="G3503">
        <v>0</v>
      </c>
      <c r="H3503" t="s">
        <v>16</v>
      </c>
      <c r="I3503" t="s">
        <v>11569</v>
      </c>
      <c r="J3503" t="s">
        <v>11570</v>
      </c>
      <c r="K3503" t="s">
        <v>11571</v>
      </c>
      <c r="L3503" t="s">
        <v>11572</v>
      </c>
      <c r="M3503" t="s">
        <v>18</v>
      </c>
      <c r="N3503">
        <v>0</v>
      </c>
    </row>
    <row r="3504" spans="1:14" x14ac:dyDescent="0.25">
      <c r="A3504" t="s">
        <v>14</v>
      </c>
      <c r="B3504" t="s">
        <v>1872</v>
      </c>
      <c r="C3504">
        <v>0</v>
      </c>
      <c r="D3504" t="s">
        <v>16</v>
      </c>
      <c r="E3504">
        <v>13634.42</v>
      </c>
      <c r="F3504">
        <v>13634.42</v>
      </c>
      <c r="G3504">
        <v>0</v>
      </c>
      <c r="H3504" t="s">
        <v>16</v>
      </c>
      <c r="I3504" t="s">
        <v>11573</v>
      </c>
      <c r="J3504" t="s">
        <v>11574</v>
      </c>
      <c r="K3504" t="s">
        <v>11575</v>
      </c>
      <c r="L3504" t="s">
        <v>11576</v>
      </c>
      <c r="M3504" t="s">
        <v>18</v>
      </c>
      <c r="N3504">
        <v>0</v>
      </c>
    </row>
    <row r="3505" spans="1:14" x14ac:dyDescent="0.25">
      <c r="A3505" t="s">
        <v>14</v>
      </c>
      <c r="B3505" t="s">
        <v>370</v>
      </c>
      <c r="C3505">
        <v>181</v>
      </c>
      <c r="D3505" t="s">
        <v>24</v>
      </c>
      <c r="E3505">
        <v>6415.8</v>
      </c>
      <c r="F3505">
        <v>6234.8</v>
      </c>
      <c r="G3505">
        <v>0</v>
      </c>
      <c r="H3505" t="s">
        <v>16</v>
      </c>
      <c r="I3505" t="s">
        <v>11577</v>
      </c>
      <c r="J3505" t="s">
        <v>11578</v>
      </c>
      <c r="K3505" t="s">
        <v>11579</v>
      </c>
      <c r="L3505" t="s">
        <v>11580</v>
      </c>
      <c r="M3505" t="s">
        <v>18</v>
      </c>
      <c r="N3505">
        <v>0</v>
      </c>
    </row>
    <row r="3506" spans="1:14" x14ac:dyDescent="0.25">
      <c r="A3506" t="s">
        <v>14</v>
      </c>
      <c r="B3506" t="s">
        <v>1880</v>
      </c>
      <c r="C3506">
        <v>0</v>
      </c>
      <c r="D3506" t="s">
        <v>16</v>
      </c>
      <c r="E3506">
        <v>12826.8</v>
      </c>
      <c r="F3506">
        <v>18526.8</v>
      </c>
      <c r="G3506">
        <v>5700</v>
      </c>
      <c r="H3506" t="s">
        <v>24</v>
      </c>
      <c r="I3506" t="s">
        <v>11581</v>
      </c>
      <c r="J3506" t="s">
        <v>11582</v>
      </c>
      <c r="K3506" t="s">
        <v>8068</v>
      </c>
      <c r="L3506" t="s">
        <v>11583</v>
      </c>
      <c r="M3506" t="s">
        <v>18</v>
      </c>
      <c r="N3506">
        <v>0</v>
      </c>
    </row>
    <row r="3507" spans="1:14" x14ac:dyDescent="0.25">
      <c r="A3507" t="s">
        <v>14</v>
      </c>
      <c r="B3507" t="s">
        <v>1883</v>
      </c>
      <c r="C3507">
        <v>0</v>
      </c>
      <c r="D3507" t="s">
        <v>16</v>
      </c>
      <c r="E3507">
        <v>0</v>
      </c>
      <c r="F3507">
        <v>0</v>
      </c>
      <c r="G3507">
        <v>0</v>
      </c>
      <c r="H3507" t="s">
        <v>16</v>
      </c>
      <c r="I3507" t="s">
        <v>11584</v>
      </c>
      <c r="J3507" t="s">
        <v>17</v>
      </c>
      <c r="K3507" t="s">
        <v>17</v>
      </c>
      <c r="L3507" t="s">
        <v>11585</v>
      </c>
      <c r="M3507" t="s">
        <v>18</v>
      </c>
      <c r="N3507">
        <v>0</v>
      </c>
    </row>
    <row r="3508" spans="1:14" x14ac:dyDescent="0.25">
      <c r="A3508" t="s">
        <v>14</v>
      </c>
      <c r="B3508" t="s">
        <v>1895</v>
      </c>
      <c r="C3508">
        <v>698</v>
      </c>
      <c r="D3508" t="s">
        <v>24</v>
      </c>
      <c r="E3508">
        <v>27209.78</v>
      </c>
      <c r="F3508">
        <v>26511.78</v>
      </c>
      <c r="G3508">
        <v>0</v>
      </c>
      <c r="H3508" t="s">
        <v>16</v>
      </c>
      <c r="I3508" t="s">
        <v>11586</v>
      </c>
      <c r="J3508" t="s">
        <v>11587</v>
      </c>
      <c r="K3508" t="s">
        <v>11588</v>
      </c>
      <c r="L3508" t="s">
        <v>11589</v>
      </c>
      <c r="M3508" t="s">
        <v>18</v>
      </c>
      <c r="N3508">
        <v>0</v>
      </c>
    </row>
    <row r="3509" spans="1:14" x14ac:dyDescent="0.25">
      <c r="A3509" t="s">
        <v>14</v>
      </c>
      <c r="B3509" t="s">
        <v>1907</v>
      </c>
      <c r="C3509">
        <v>892.45</v>
      </c>
      <c r="D3509" t="s">
        <v>24</v>
      </c>
      <c r="E3509">
        <v>414405.05</v>
      </c>
      <c r="F3509">
        <v>413512.6</v>
      </c>
      <c r="G3509">
        <v>0</v>
      </c>
      <c r="H3509" t="s">
        <v>16</v>
      </c>
      <c r="I3509" t="s">
        <v>11590</v>
      </c>
      <c r="J3509" t="s">
        <v>11591</v>
      </c>
      <c r="K3509" t="s">
        <v>11592</v>
      </c>
      <c r="L3509" t="s">
        <v>11593</v>
      </c>
      <c r="M3509" t="s">
        <v>18</v>
      </c>
      <c r="N3509">
        <v>0</v>
      </c>
    </row>
    <row r="3510" spans="1:14" x14ac:dyDescent="0.25">
      <c r="A3510" t="s">
        <v>14</v>
      </c>
      <c r="B3510" t="s">
        <v>1910</v>
      </c>
      <c r="C3510">
        <v>0</v>
      </c>
      <c r="D3510" t="s">
        <v>16</v>
      </c>
      <c r="E3510">
        <v>0</v>
      </c>
      <c r="F3510">
        <v>0</v>
      </c>
      <c r="G3510">
        <v>0</v>
      </c>
      <c r="H3510" t="s">
        <v>16</v>
      </c>
      <c r="I3510" t="s">
        <v>11594</v>
      </c>
      <c r="J3510" t="s">
        <v>17</v>
      </c>
      <c r="K3510" t="s">
        <v>17</v>
      </c>
      <c r="L3510" t="s">
        <v>11595</v>
      </c>
      <c r="M3510" t="s">
        <v>18</v>
      </c>
      <c r="N3510">
        <v>0</v>
      </c>
    </row>
    <row r="3511" spans="1:14" x14ac:dyDescent="0.25">
      <c r="A3511" t="s">
        <v>14</v>
      </c>
      <c r="B3511" t="s">
        <v>1913</v>
      </c>
      <c r="C3511">
        <v>0</v>
      </c>
      <c r="D3511" t="s">
        <v>16</v>
      </c>
      <c r="E3511">
        <v>0</v>
      </c>
      <c r="F3511">
        <v>0</v>
      </c>
      <c r="G3511">
        <v>0</v>
      </c>
      <c r="H3511" t="s">
        <v>16</v>
      </c>
      <c r="I3511" t="s">
        <v>11596</v>
      </c>
      <c r="J3511" t="s">
        <v>17</v>
      </c>
      <c r="K3511" t="s">
        <v>17</v>
      </c>
      <c r="L3511" t="s">
        <v>11597</v>
      </c>
      <c r="M3511" t="s">
        <v>18</v>
      </c>
      <c r="N3511">
        <v>0</v>
      </c>
    </row>
    <row r="3512" spans="1:14" x14ac:dyDescent="0.25">
      <c r="A3512" t="s">
        <v>14</v>
      </c>
      <c r="B3512" t="s">
        <v>1916</v>
      </c>
      <c r="C3512">
        <v>0</v>
      </c>
      <c r="D3512" t="s">
        <v>16</v>
      </c>
      <c r="E3512">
        <v>0</v>
      </c>
      <c r="F3512">
        <v>0</v>
      </c>
      <c r="G3512">
        <v>0</v>
      </c>
      <c r="H3512" t="s">
        <v>16</v>
      </c>
      <c r="I3512" t="s">
        <v>11598</v>
      </c>
      <c r="J3512" t="s">
        <v>17</v>
      </c>
      <c r="K3512" t="s">
        <v>17</v>
      </c>
      <c r="L3512" t="s">
        <v>11599</v>
      </c>
      <c r="M3512" t="s">
        <v>18</v>
      </c>
      <c r="N3512">
        <v>0</v>
      </c>
    </row>
    <row r="3513" spans="1:14" x14ac:dyDescent="0.25">
      <c r="A3513" t="s">
        <v>14</v>
      </c>
      <c r="B3513" t="s">
        <v>1922</v>
      </c>
      <c r="C3513">
        <v>0</v>
      </c>
      <c r="D3513" t="s">
        <v>16</v>
      </c>
      <c r="E3513">
        <v>0</v>
      </c>
      <c r="F3513">
        <v>0</v>
      </c>
      <c r="G3513">
        <v>0</v>
      </c>
      <c r="H3513" t="s">
        <v>16</v>
      </c>
      <c r="I3513" t="s">
        <v>11600</v>
      </c>
      <c r="J3513" t="s">
        <v>17</v>
      </c>
      <c r="K3513" t="s">
        <v>17</v>
      </c>
      <c r="L3513" t="s">
        <v>11601</v>
      </c>
      <c r="M3513" t="s">
        <v>18</v>
      </c>
      <c r="N3513">
        <v>0</v>
      </c>
    </row>
    <row r="3514" spans="1:14" x14ac:dyDescent="0.25">
      <c r="A3514" t="s">
        <v>14</v>
      </c>
      <c r="B3514" t="s">
        <v>64</v>
      </c>
      <c r="C3514">
        <v>0</v>
      </c>
      <c r="D3514" t="s">
        <v>16</v>
      </c>
      <c r="E3514">
        <v>7507.91</v>
      </c>
      <c r="F3514">
        <v>7507.91</v>
      </c>
      <c r="G3514">
        <v>0</v>
      </c>
      <c r="H3514" t="s">
        <v>16</v>
      </c>
      <c r="I3514" t="s">
        <v>11602</v>
      </c>
      <c r="J3514" t="s">
        <v>11603</v>
      </c>
      <c r="K3514" t="s">
        <v>11604</v>
      </c>
      <c r="L3514" t="s">
        <v>11605</v>
      </c>
      <c r="M3514" t="s">
        <v>18</v>
      </c>
      <c r="N3514">
        <v>0</v>
      </c>
    </row>
    <row r="3515" spans="1:14" x14ac:dyDescent="0.25">
      <c r="A3515" t="s">
        <v>14</v>
      </c>
      <c r="B3515" t="s">
        <v>119</v>
      </c>
      <c r="C3515">
        <v>0</v>
      </c>
      <c r="D3515" t="s">
        <v>16</v>
      </c>
      <c r="E3515">
        <v>11650.3</v>
      </c>
      <c r="F3515">
        <v>11650.3</v>
      </c>
      <c r="G3515">
        <v>0</v>
      </c>
      <c r="H3515" t="s">
        <v>16</v>
      </c>
      <c r="I3515" t="s">
        <v>11606</v>
      </c>
      <c r="J3515" t="s">
        <v>11607</v>
      </c>
      <c r="K3515" t="s">
        <v>11608</v>
      </c>
      <c r="L3515" t="s">
        <v>11609</v>
      </c>
      <c r="M3515" t="s">
        <v>18</v>
      </c>
      <c r="N3515">
        <v>0</v>
      </c>
    </row>
    <row r="3516" spans="1:14" x14ac:dyDescent="0.25">
      <c r="A3516" t="s">
        <v>14</v>
      </c>
      <c r="B3516" t="s">
        <v>128</v>
      </c>
      <c r="C3516">
        <v>0</v>
      </c>
      <c r="D3516" t="s">
        <v>16</v>
      </c>
      <c r="E3516">
        <v>6235.85</v>
      </c>
      <c r="F3516">
        <v>6235.85</v>
      </c>
      <c r="G3516">
        <v>0</v>
      </c>
      <c r="H3516" t="s">
        <v>16</v>
      </c>
      <c r="I3516" t="s">
        <v>11610</v>
      </c>
      <c r="J3516" t="s">
        <v>11611</v>
      </c>
      <c r="K3516" t="s">
        <v>11612</v>
      </c>
      <c r="L3516" t="s">
        <v>11613</v>
      </c>
      <c r="M3516" t="s">
        <v>18</v>
      </c>
      <c r="N3516">
        <v>0</v>
      </c>
    </row>
    <row r="3517" spans="1:14" x14ac:dyDescent="0.25">
      <c r="A3517" t="s">
        <v>14</v>
      </c>
      <c r="B3517" t="s">
        <v>6826</v>
      </c>
      <c r="C3517">
        <v>0</v>
      </c>
      <c r="D3517" t="s">
        <v>16</v>
      </c>
      <c r="E3517">
        <v>35216.449999999997</v>
      </c>
      <c r="F3517">
        <v>35216.449999999997</v>
      </c>
      <c r="G3517">
        <v>0</v>
      </c>
      <c r="H3517" t="s">
        <v>16</v>
      </c>
      <c r="I3517" t="s">
        <v>11614</v>
      </c>
      <c r="J3517" t="s">
        <v>11615</v>
      </c>
      <c r="K3517" t="s">
        <v>11616</v>
      </c>
      <c r="L3517" t="s">
        <v>11617</v>
      </c>
      <c r="M3517" t="s">
        <v>18</v>
      </c>
      <c r="N3517">
        <v>0</v>
      </c>
    </row>
    <row r="3518" spans="1:14" x14ac:dyDescent="0.25">
      <c r="A3518" t="s">
        <v>14</v>
      </c>
      <c r="B3518" t="s">
        <v>183</v>
      </c>
      <c r="C3518">
        <v>0</v>
      </c>
      <c r="D3518" t="s">
        <v>16</v>
      </c>
      <c r="E3518">
        <v>0</v>
      </c>
      <c r="F3518">
        <v>0</v>
      </c>
      <c r="G3518">
        <v>0</v>
      </c>
      <c r="H3518" t="s">
        <v>16</v>
      </c>
      <c r="I3518" t="s">
        <v>11618</v>
      </c>
      <c r="J3518" t="s">
        <v>17</v>
      </c>
      <c r="K3518" t="s">
        <v>17</v>
      </c>
      <c r="L3518" t="s">
        <v>11619</v>
      </c>
      <c r="M3518" t="s">
        <v>18</v>
      </c>
      <c r="N3518">
        <v>0</v>
      </c>
    </row>
    <row r="3519" spans="1:14" x14ac:dyDescent="0.25">
      <c r="A3519" t="s">
        <v>14</v>
      </c>
      <c r="B3519" t="s">
        <v>83</v>
      </c>
      <c r="C3519">
        <v>0</v>
      </c>
      <c r="D3519" t="s">
        <v>16</v>
      </c>
      <c r="E3519">
        <v>40834.400000000001</v>
      </c>
      <c r="F3519">
        <v>40834.400000000001</v>
      </c>
      <c r="G3519">
        <v>0</v>
      </c>
      <c r="H3519" t="s">
        <v>16</v>
      </c>
      <c r="I3519" t="s">
        <v>11620</v>
      </c>
      <c r="J3519" t="s">
        <v>6874</v>
      </c>
      <c r="K3519" t="s">
        <v>11621</v>
      </c>
      <c r="L3519" t="s">
        <v>11622</v>
      </c>
      <c r="M3519" t="s">
        <v>18</v>
      </c>
      <c r="N3519">
        <v>0</v>
      </c>
    </row>
    <row r="3520" spans="1:14" x14ac:dyDescent="0.25">
      <c r="A3520" t="s">
        <v>14</v>
      </c>
      <c r="B3520" t="s">
        <v>1935</v>
      </c>
      <c r="C3520">
        <v>0</v>
      </c>
      <c r="D3520" t="s">
        <v>16</v>
      </c>
      <c r="E3520">
        <v>488.5</v>
      </c>
      <c r="F3520">
        <v>488.5</v>
      </c>
      <c r="G3520">
        <v>0</v>
      </c>
      <c r="H3520" t="s">
        <v>16</v>
      </c>
      <c r="I3520" t="s">
        <v>11623</v>
      </c>
      <c r="J3520" t="s">
        <v>11624</v>
      </c>
      <c r="K3520" t="s">
        <v>11625</v>
      </c>
      <c r="L3520" t="s">
        <v>11626</v>
      </c>
      <c r="M3520" t="s">
        <v>18</v>
      </c>
      <c r="N3520">
        <v>0</v>
      </c>
    </row>
    <row r="3521" spans="1:14" x14ac:dyDescent="0.25">
      <c r="A3521" t="s">
        <v>14</v>
      </c>
      <c r="B3521" t="s">
        <v>1944</v>
      </c>
      <c r="C3521">
        <v>0</v>
      </c>
      <c r="D3521" t="s">
        <v>16</v>
      </c>
      <c r="E3521">
        <v>0</v>
      </c>
      <c r="F3521">
        <v>0</v>
      </c>
      <c r="G3521">
        <v>0</v>
      </c>
      <c r="H3521" t="s">
        <v>16</v>
      </c>
      <c r="I3521" t="s">
        <v>11627</v>
      </c>
      <c r="J3521" t="s">
        <v>17</v>
      </c>
      <c r="K3521" t="s">
        <v>17</v>
      </c>
      <c r="L3521" t="s">
        <v>11628</v>
      </c>
      <c r="M3521" t="s">
        <v>18</v>
      </c>
      <c r="N3521">
        <v>0</v>
      </c>
    </row>
    <row r="3522" spans="1:14" x14ac:dyDescent="0.25">
      <c r="A3522" t="s">
        <v>14</v>
      </c>
      <c r="B3522" t="s">
        <v>1950</v>
      </c>
      <c r="C3522">
        <v>0</v>
      </c>
      <c r="D3522" t="s">
        <v>16</v>
      </c>
      <c r="E3522">
        <v>6170.53</v>
      </c>
      <c r="F3522">
        <v>6170.53</v>
      </c>
      <c r="G3522">
        <v>0</v>
      </c>
      <c r="H3522" t="s">
        <v>16</v>
      </c>
      <c r="I3522" t="s">
        <v>11629</v>
      </c>
      <c r="J3522" t="s">
        <v>11630</v>
      </c>
      <c r="K3522" t="s">
        <v>11631</v>
      </c>
      <c r="L3522" t="s">
        <v>11632</v>
      </c>
      <c r="M3522" t="s">
        <v>18</v>
      </c>
      <c r="N3522">
        <v>0</v>
      </c>
    </row>
    <row r="3523" spans="1:14" x14ac:dyDescent="0.25">
      <c r="A3523" t="s">
        <v>14</v>
      </c>
      <c r="B3523" t="s">
        <v>2765</v>
      </c>
      <c r="C3523">
        <v>0</v>
      </c>
      <c r="D3523" t="s">
        <v>16</v>
      </c>
      <c r="E3523">
        <v>0</v>
      </c>
      <c r="F3523">
        <v>0</v>
      </c>
      <c r="G3523">
        <v>0</v>
      </c>
      <c r="H3523" t="s">
        <v>16</v>
      </c>
      <c r="I3523" t="s">
        <v>11633</v>
      </c>
      <c r="J3523" t="s">
        <v>17</v>
      </c>
      <c r="K3523" t="s">
        <v>17</v>
      </c>
      <c r="L3523" t="s">
        <v>11634</v>
      </c>
      <c r="M3523" t="s">
        <v>18</v>
      </c>
      <c r="N3523">
        <v>0</v>
      </c>
    </row>
    <row r="3524" spans="1:14" x14ac:dyDescent="0.25">
      <c r="A3524" t="s">
        <v>14</v>
      </c>
      <c r="B3524" t="s">
        <v>1954</v>
      </c>
      <c r="C3524">
        <v>0</v>
      </c>
      <c r="D3524" t="s">
        <v>16</v>
      </c>
      <c r="E3524">
        <v>984</v>
      </c>
      <c r="F3524">
        <v>984</v>
      </c>
      <c r="G3524">
        <v>0</v>
      </c>
      <c r="H3524" t="s">
        <v>16</v>
      </c>
      <c r="I3524" t="s">
        <v>11635</v>
      </c>
      <c r="J3524" t="s">
        <v>11636</v>
      </c>
      <c r="K3524" t="s">
        <v>11637</v>
      </c>
      <c r="L3524" t="s">
        <v>11638</v>
      </c>
      <c r="M3524" t="s">
        <v>18</v>
      </c>
      <c r="N3524">
        <v>0</v>
      </c>
    </row>
    <row r="3525" spans="1:14" x14ac:dyDescent="0.25">
      <c r="A3525" t="s">
        <v>14</v>
      </c>
      <c r="B3525" t="s">
        <v>142</v>
      </c>
      <c r="C3525">
        <v>0</v>
      </c>
      <c r="D3525" t="s">
        <v>16</v>
      </c>
      <c r="E3525">
        <v>4829.5</v>
      </c>
      <c r="F3525">
        <v>4829.5</v>
      </c>
      <c r="G3525">
        <v>0</v>
      </c>
      <c r="H3525" t="s">
        <v>16</v>
      </c>
      <c r="I3525" t="s">
        <v>11639</v>
      </c>
      <c r="J3525" t="s">
        <v>8069</v>
      </c>
      <c r="K3525" t="s">
        <v>11640</v>
      </c>
      <c r="L3525" t="s">
        <v>11641</v>
      </c>
      <c r="M3525" t="s">
        <v>18</v>
      </c>
      <c r="N3525">
        <v>0</v>
      </c>
    </row>
    <row r="3526" spans="1:14" x14ac:dyDescent="0.25">
      <c r="A3526" t="s">
        <v>14</v>
      </c>
      <c r="B3526" t="s">
        <v>60</v>
      </c>
      <c r="C3526">
        <v>0</v>
      </c>
      <c r="D3526" t="s">
        <v>16</v>
      </c>
      <c r="E3526">
        <v>0</v>
      </c>
      <c r="F3526">
        <v>0</v>
      </c>
      <c r="G3526">
        <v>0</v>
      </c>
      <c r="H3526" t="s">
        <v>16</v>
      </c>
      <c r="I3526" t="s">
        <v>11642</v>
      </c>
      <c r="J3526" t="s">
        <v>17</v>
      </c>
      <c r="K3526" t="s">
        <v>17</v>
      </c>
      <c r="L3526" t="s">
        <v>11643</v>
      </c>
      <c r="M3526" t="s">
        <v>18</v>
      </c>
      <c r="N3526">
        <v>0</v>
      </c>
    </row>
    <row r="3527" spans="1:14" x14ac:dyDescent="0.25">
      <c r="A3527" t="s">
        <v>14</v>
      </c>
      <c r="B3527" t="s">
        <v>369</v>
      </c>
      <c r="C3527">
        <v>0</v>
      </c>
      <c r="D3527" t="s">
        <v>16</v>
      </c>
      <c r="E3527">
        <v>6897.88</v>
      </c>
      <c r="F3527">
        <v>6897.88</v>
      </c>
      <c r="G3527">
        <v>0</v>
      </c>
      <c r="H3527" t="s">
        <v>16</v>
      </c>
      <c r="I3527" t="s">
        <v>11644</v>
      </c>
      <c r="J3527" t="s">
        <v>8070</v>
      </c>
      <c r="K3527" t="s">
        <v>11645</v>
      </c>
      <c r="L3527" t="s">
        <v>11646</v>
      </c>
      <c r="M3527" t="s">
        <v>18</v>
      </c>
      <c r="N3527">
        <v>0</v>
      </c>
    </row>
    <row r="3528" spans="1:14" x14ac:dyDescent="0.25">
      <c r="A3528" t="s">
        <v>14</v>
      </c>
      <c r="B3528" t="s">
        <v>342</v>
      </c>
      <c r="C3528">
        <v>0</v>
      </c>
      <c r="D3528" t="s">
        <v>16</v>
      </c>
      <c r="E3528">
        <v>0</v>
      </c>
      <c r="F3528">
        <v>0</v>
      </c>
      <c r="G3528">
        <v>0</v>
      </c>
      <c r="H3528" t="s">
        <v>16</v>
      </c>
      <c r="I3528" t="s">
        <v>11647</v>
      </c>
      <c r="J3528" t="s">
        <v>17</v>
      </c>
      <c r="K3528" t="s">
        <v>17</v>
      </c>
      <c r="L3528" t="s">
        <v>11648</v>
      </c>
      <c r="M3528" t="s">
        <v>18</v>
      </c>
      <c r="N3528">
        <v>0</v>
      </c>
    </row>
    <row r="3529" spans="1:14" x14ac:dyDescent="0.25">
      <c r="A3529" t="s">
        <v>14</v>
      </c>
      <c r="B3529" t="s">
        <v>1961</v>
      </c>
      <c r="C3529">
        <v>0</v>
      </c>
      <c r="D3529" t="s">
        <v>16</v>
      </c>
      <c r="E3529">
        <v>3853.52</v>
      </c>
      <c r="F3529">
        <v>3853.52</v>
      </c>
      <c r="G3529">
        <v>0</v>
      </c>
      <c r="H3529" t="s">
        <v>16</v>
      </c>
      <c r="I3529" t="s">
        <v>11649</v>
      </c>
      <c r="J3529" t="s">
        <v>11650</v>
      </c>
      <c r="K3529" t="s">
        <v>11651</v>
      </c>
      <c r="L3529" t="s">
        <v>11652</v>
      </c>
      <c r="M3529" t="s">
        <v>18</v>
      </c>
      <c r="N3529">
        <v>0</v>
      </c>
    </row>
    <row r="3530" spans="1:14" x14ac:dyDescent="0.25">
      <c r="A3530" t="s">
        <v>14</v>
      </c>
      <c r="B3530" t="s">
        <v>1962</v>
      </c>
      <c r="C3530">
        <v>0</v>
      </c>
      <c r="D3530" t="s">
        <v>16</v>
      </c>
      <c r="E3530">
        <v>5674.84</v>
      </c>
      <c r="F3530">
        <v>5674.84</v>
      </c>
      <c r="G3530">
        <v>0</v>
      </c>
      <c r="H3530" t="s">
        <v>16</v>
      </c>
      <c r="I3530" t="s">
        <v>11653</v>
      </c>
      <c r="J3530" t="s">
        <v>11654</v>
      </c>
      <c r="K3530" t="s">
        <v>11655</v>
      </c>
      <c r="L3530" t="s">
        <v>11656</v>
      </c>
      <c r="M3530" t="s">
        <v>18</v>
      </c>
      <c r="N3530">
        <v>0</v>
      </c>
    </row>
    <row r="3531" spans="1:14" x14ac:dyDescent="0.25">
      <c r="A3531" t="s">
        <v>14</v>
      </c>
      <c r="B3531" t="s">
        <v>1963</v>
      </c>
      <c r="C3531">
        <v>0</v>
      </c>
      <c r="D3531" t="s">
        <v>16</v>
      </c>
      <c r="E3531">
        <v>0</v>
      </c>
      <c r="F3531">
        <v>0</v>
      </c>
      <c r="G3531">
        <v>0</v>
      </c>
      <c r="H3531" t="s">
        <v>16</v>
      </c>
      <c r="I3531" t="s">
        <v>11657</v>
      </c>
      <c r="J3531" t="s">
        <v>17</v>
      </c>
      <c r="K3531" t="s">
        <v>17</v>
      </c>
      <c r="L3531" t="s">
        <v>11658</v>
      </c>
      <c r="M3531" t="s">
        <v>18</v>
      </c>
      <c r="N3531">
        <v>0</v>
      </c>
    </row>
    <row r="3532" spans="1:14" x14ac:dyDescent="0.25">
      <c r="A3532" t="s">
        <v>14</v>
      </c>
      <c r="B3532" t="s">
        <v>1964</v>
      </c>
      <c r="C3532">
        <v>0</v>
      </c>
      <c r="D3532" t="s">
        <v>16</v>
      </c>
      <c r="E3532">
        <v>220</v>
      </c>
      <c r="F3532">
        <v>220</v>
      </c>
      <c r="G3532">
        <v>0</v>
      </c>
      <c r="H3532" t="s">
        <v>16</v>
      </c>
      <c r="I3532" t="s">
        <v>11659</v>
      </c>
      <c r="J3532" t="s">
        <v>11660</v>
      </c>
      <c r="K3532" t="s">
        <v>11661</v>
      </c>
      <c r="L3532" t="s">
        <v>11662</v>
      </c>
      <c r="M3532" t="s">
        <v>18</v>
      </c>
      <c r="N3532">
        <v>0</v>
      </c>
    </row>
    <row r="3533" spans="1:14" x14ac:dyDescent="0.25">
      <c r="A3533" t="s">
        <v>14</v>
      </c>
      <c r="B3533" t="s">
        <v>1966</v>
      </c>
      <c r="C3533">
        <v>0</v>
      </c>
      <c r="D3533" t="s">
        <v>16</v>
      </c>
      <c r="E3533">
        <v>0</v>
      </c>
      <c r="F3533">
        <v>0</v>
      </c>
      <c r="G3533">
        <v>0</v>
      </c>
      <c r="H3533" t="s">
        <v>16</v>
      </c>
      <c r="I3533" t="s">
        <v>11663</v>
      </c>
      <c r="J3533" t="s">
        <v>17</v>
      </c>
      <c r="K3533" t="s">
        <v>17</v>
      </c>
      <c r="L3533" t="s">
        <v>11664</v>
      </c>
      <c r="M3533" t="s">
        <v>18</v>
      </c>
      <c r="N3533">
        <v>0</v>
      </c>
    </row>
    <row r="3534" spans="1:14" x14ac:dyDescent="0.25">
      <c r="A3534" t="s">
        <v>14</v>
      </c>
      <c r="B3534" t="s">
        <v>1967</v>
      </c>
      <c r="C3534">
        <v>0</v>
      </c>
      <c r="D3534" t="s">
        <v>16</v>
      </c>
      <c r="E3534">
        <v>32884.370000000003</v>
      </c>
      <c r="F3534">
        <v>33916.620000000003</v>
      </c>
      <c r="G3534">
        <v>1032.25</v>
      </c>
      <c r="H3534" t="s">
        <v>24</v>
      </c>
      <c r="I3534" t="s">
        <v>11665</v>
      </c>
      <c r="J3534" t="s">
        <v>5715</v>
      </c>
      <c r="K3534" t="s">
        <v>11666</v>
      </c>
      <c r="L3534" t="s">
        <v>11667</v>
      </c>
      <c r="M3534" t="s">
        <v>18</v>
      </c>
      <c r="N3534">
        <v>0</v>
      </c>
    </row>
    <row r="3535" spans="1:14" x14ac:dyDescent="0.25">
      <c r="A3535" t="s">
        <v>14</v>
      </c>
      <c r="B3535" t="s">
        <v>5055</v>
      </c>
      <c r="C3535">
        <v>0</v>
      </c>
      <c r="D3535" t="s">
        <v>16</v>
      </c>
      <c r="E3535">
        <v>0</v>
      </c>
      <c r="F3535">
        <v>0</v>
      </c>
      <c r="G3535">
        <v>0</v>
      </c>
      <c r="H3535" t="s">
        <v>16</v>
      </c>
      <c r="I3535" t="s">
        <v>11668</v>
      </c>
      <c r="J3535" t="s">
        <v>17</v>
      </c>
      <c r="K3535" t="s">
        <v>17</v>
      </c>
      <c r="L3535" t="s">
        <v>11669</v>
      </c>
      <c r="M3535" t="s">
        <v>18</v>
      </c>
      <c r="N3535">
        <v>0</v>
      </c>
    </row>
    <row r="3536" spans="1:14" x14ac:dyDescent="0.25">
      <c r="A3536" t="s">
        <v>14</v>
      </c>
      <c r="B3536" t="s">
        <v>1969</v>
      </c>
      <c r="C3536">
        <v>0</v>
      </c>
      <c r="D3536" t="s">
        <v>16</v>
      </c>
      <c r="E3536">
        <v>0</v>
      </c>
      <c r="F3536">
        <v>0</v>
      </c>
      <c r="G3536">
        <v>0</v>
      </c>
      <c r="H3536" t="s">
        <v>16</v>
      </c>
      <c r="I3536" t="s">
        <v>11670</v>
      </c>
      <c r="J3536" t="s">
        <v>17</v>
      </c>
      <c r="K3536" t="s">
        <v>17</v>
      </c>
      <c r="L3536" t="s">
        <v>11671</v>
      </c>
      <c r="M3536" t="s">
        <v>18</v>
      </c>
      <c r="N3536">
        <v>0</v>
      </c>
    </row>
    <row r="3537" spans="1:14" x14ac:dyDescent="0.25">
      <c r="A3537" t="s">
        <v>14</v>
      </c>
      <c r="B3537" t="s">
        <v>186</v>
      </c>
      <c r="C3537">
        <v>0</v>
      </c>
      <c r="D3537" t="s">
        <v>16</v>
      </c>
      <c r="E3537">
        <v>1000</v>
      </c>
      <c r="F3537">
        <v>1000</v>
      </c>
      <c r="G3537">
        <v>0</v>
      </c>
      <c r="H3537" t="s">
        <v>16</v>
      </c>
      <c r="I3537" t="s">
        <v>11672</v>
      </c>
      <c r="J3537" t="s">
        <v>11673</v>
      </c>
      <c r="K3537" t="s">
        <v>8071</v>
      </c>
      <c r="L3537" t="s">
        <v>11674</v>
      </c>
      <c r="M3537" t="s">
        <v>18</v>
      </c>
      <c r="N3537">
        <v>0</v>
      </c>
    </row>
    <row r="3538" spans="1:14" x14ac:dyDescent="0.25">
      <c r="A3538" t="s">
        <v>14</v>
      </c>
      <c r="B3538" t="s">
        <v>1985</v>
      </c>
      <c r="C3538">
        <v>0</v>
      </c>
      <c r="D3538" t="s">
        <v>16</v>
      </c>
      <c r="E3538">
        <v>1059.5999999999999</v>
      </c>
      <c r="F3538">
        <v>1059.5999999999999</v>
      </c>
      <c r="G3538">
        <v>0</v>
      </c>
      <c r="H3538" t="s">
        <v>16</v>
      </c>
      <c r="I3538" t="s">
        <v>11675</v>
      </c>
      <c r="J3538" t="s">
        <v>11676</v>
      </c>
      <c r="K3538" t="s">
        <v>11677</v>
      </c>
      <c r="L3538" t="s">
        <v>11678</v>
      </c>
      <c r="M3538" t="s">
        <v>18</v>
      </c>
      <c r="N3538">
        <v>0</v>
      </c>
    </row>
    <row r="3539" spans="1:14" x14ac:dyDescent="0.25">
      <c r="A3539" t="s">
        <v>14</v>
      </c>
      <c r="B3539" t="s">
        <v>2006</v>
      </c>
      <c r="C3539">
        <v>0</v>
      </c>
      <c r="D3539" t="s">
        <v>16</v>
      </c>
      <c r="E3539">
        <v>8148.68</v>
      </c>
      <c r="F3539">
        <v>8148.68</v>
      </c>
      <c r="G3539">
        <v>0</v>
      </c>
      <c r="H3539" t="s">
        <v>16</v>
      </c>
      <c r="I3539" t="s">
        <v>11679</v>
      </c>
      <c r="J3539" t="s">
        <v>11680</v>
      </c>
      <c r="K3539" t="s">
        <v>11681</v>
      </c>
      <c r="L3539" t="s">
        <v>11682</v>
      </c>
      <c r="M3539" t="s">
        <v>18</v>
      </c>
      <c r="N3539">
        <v>0</v>
      </c>
    </row>
    <row r="3540" spans="1:14" x14ac:dyDescent="0.25">
      <c r="A3540" t="s">
        <v>14</v>
      </c>
      <c r="B3540" t="s">
        <v>2009</v>
      </c>
      <c r="C3540">
        <v>0</v>
      </c>
      <c r="D3540" t="s">
        <v>16</v>
      </c>
      <c r="E3540">
        <v>0</v>
      </c>
      <c r="F3540">
        <v>0</v>
      </c>
      <c r="G3540">
        <v>0</v>
      </c>
      <c r="H3540" t="s">
        <v>16</v>
      </c>
      <c r="I3540" t="s">
        <v>11683</v>
      </c>
      <c r="J3540" t="s">
        <v>17</v>
      </c>
      <c r="K3540" t="s">
        <v>17</v>
      </c>
      <c r="L3540" t="s">
        <v>11684</v>
      </c>
      <c r="M3540" t="s">
        <v>18</v>
      </c>
      <c r="N3540">
        <v>0</v>
      </c>
    </row>
    <row r="3541" spans="1:14" x14ac:dyDescent="0.25">
      <c r="A3541" t="s">
        <v>14</v>
      </c>
      <c r="B3541" t="s">
        <v>2909</v>
      </c>
      <c r="C3541">
        <v>0</v>
      </c>
      <c r="D3541" t="s">
        <v>16</v>
      </c>
      <c r="E3541">
        <v>599.9</v>
      </c>
      <c r="F3541">
        <v>599.9</v>
      </c>
      <c r="G3541">
        <v>0</v>
      </c>
      <c r="H3541" t="s">
        <v>16</v>
      </c>
      <c r="I3541" t="s">
        <v>11685</v>
      </c>
      <c r="J3541" t="s">
        <v>5449</v>
      </c>
      <c r="K3541" t="s">
        <v>5759</v>
      </c>
      <c r="L3541" t="s">
        <v>11686</v>
      </c>
      <c r="M3541" t="s">
        <v>18</v>
      </c>
      <c r="N3541">
        <v>0</v>
      </c>
    </row>
    <row r="3542" spans="1:14" x14ac:dyDescent="0.25">
      <c r="A3542" t="s">
        <v>14</v>
      </c>
      <c r="B3542" t="s">
        <v>2040</v>
      </c>
      <c r="C3542">
        <v>0</v>
      </c>
      <c r="D3542" t="s">
        <v>16</v>
      </c>
      <c r="E3542">
        <v>243.95</v>
      </c>
      <c r="F3542">
        <v>243.95</v>
      </c>
      <c r="G3542">
        <v>0</v>
      </c>
      <c r="H3542" t="s">
        <v>16</v>
      </c>
      <c r="I3542" t="s">
        <v>11687</v>
      </c>
      <c r="J3542" t="s">
        <v>11688</v>
      </c>
      <c r="K3542" t="s">
        <v>11689</v>
      </c>
      <c r="L3542" t="s">
        <v>11690</v>
      </c>
      <c r="M3542" t="s">
        <v>18</v>
      </c>
      <c r="N3542">
        <v>0</v>
      </c>
    </row>
    <row r="3543" spans="1:14" x14ac:dyDescent="0.25">
      <c r="A3543" t="s">
        <v>14</v>
      </c>
      <c r="B3543" t="s">
        <v>328</v>
      </c>
      <c r="C3543">
        <v>0</v>
      </c>
      <c r="D3543" t="s">
        <v>16</v>
      </c>
      <c r="E3543">
        <v>10314.15</v>
      </c>
      <c r="F3543">
        <v>10643.15</v>
      </c>
      <c r="G3543">
        <v>329</v>
      </c>
      <c r="H3543" t="s">
        <v>24</v>
      </c>
      <c r="I3543" t="s">
        <v>11691</v>
      </c>
      <c r="J3543" t="s">
        <v>11692</v>
      </c>
      <c r="K3543" t="s">
        <v>11693</v>
      </c>
      <c r="L3543" t="s">
        <v>11694</v>
      </c>
      <c r="M3543" t="s">
        <v>18</v>
      </c>
      <c r="N3543">
        <v>0</v>
      </c>
    </row>
    <row r="3544" spans="1:14" x14ac:dyDescent="0.25">
      <c r="A3544" t="s">
        <v>14</v>
      </c>
      <c r="B3544" t="s">
        <v>7142</v>
      </c>
      <c r="C3544">
        <v>0</v>
      </c>
      <c r="D3544" t="s">
        <v>16</v>
      </c>
      <c r="E3544">
        <v>0</v>
      </c>
      <c r="F3544">
        <v>0</v>
      </c>
      <c r="G3544">
        <v>0</v>
      </c>
      <c r="H3544" t="s">
        <v>16</v>
      </c>
      <c r="I3544" t="s">
        <v>11695</v>
      </c>
      <c r="J3544" t="s">
        <v>17</v>
      </c>
      <c r="K3544" t="s">
        <v>17</v>
      </c>
      <c r="L3544" t="s">
        <v>11696</v>
      </c>
      <c r="M3544" t="s">
        <v>18</v>
      </c>
      <c r="N3544">
        <v>0</v>
      </c>
    </row>
    <row r="3545" spans="1:14" x14ac:dyDescent="0.25">
      <c r="A3545" t="s">
        <v>14</v>
      </c>
      <c r="B3545" t="s">
        <v>2779</v>
      </c>
      <c r="C3545">
        <v>0</v>
      </c>
      <c r="D3545" t="s">
        <v>16</v>
      </c>
      <c r="E3545">
        <v>0</v>
      </c>
      <c r="F3545">
        <v>0</v>
      </c>
      <c r="G3545">
        <v>0</v>
      </c>
      <c r="H3545" t="s">
        <v>16</v>
      </c>
      <c r="I3545" t="s">
        <v>11697</v>
      </c>
      <c r="J3545" t="s">
        <v>17</v>
      </c>
      <c r="K3545" t="s">
        <v>17</v>
      </c>
      <c r="L3545" t="s">
        <v>11698</v>
      </c>
      <c r="M3545" t="s">
        <v>18</v>
      </c>
      <c r="N3545">
        <v>0</v>
      </c>
    </row>
    <row r="3546" spans="1:14" x14ac:dyDescent="0.25">
      <c r="A3546" t="s">
        <v>14</v>
      </c>
      <c r="B3546" t="s">
        <v>2781</v>
      </c>
      <c r="C3546">
        <v>0</v>
      </c>
      <c r="D3546" t="s">
        <v>16</v>
      </c>
      <c r="E3546">
        <v>0</v>
      </c>
      <c r="F3546">
        <v>0</v>
      </c>
      <c r="G3546">
        <v>0</v>
      </c>
      <c r="H3546" t="s">
        <v>16</v>
      </c>
      <c r="I3546" t="s">
        <v>11699</v>
      </c>
      <c r="J3546" t="s">
        <v>17</v>
      </c>
      <c r="K3546" t="s">
        <v>17</v>
      </c>
      <c r="L3546" t="s">
        <v>11700</v>
      </c>
      <c r="M3546" t="s">
        <v>18</v>
      </c>
      <c r="N3546">
        <v>0</v>
      </c>
    </row>
    <row r="3547" spans="1:14" x14ac:dyDescent="0.25">
      <c r="A3547" t="s">
        <v>14</v>
      </c>
      <c r="B3547" t="s">
        <v>2054</v>
      </c>
      <c r="C3547">
        <v>1400</v>
      </c>
      <c r="D3547" t="s">
        <v>24</v>
      </c>
      <c r="E3547">
        <v>6825.8</v>
      </c>
      <c r="F3547">
        <v>8451.6</v>
      </c>
      <c r="G3547">
        <v>3025.8</v>
      </c>
      <c r="H3547" t="s">
        <v>24</v>
      </c>
      <c r="I3547" t="s">
        <v>11701</v>
      </c>
      <c r="J3547" t="s">
        <v>11702</v>
      </c>
      <c r="K3547" t="s">
        <v>11703</v>
      </c>
      <c r="L3547" t="s">
        <v>11704</v>
      </c>
      <c r="M3547" t="s">
        <v>18</v>
      </c>
      <c r="N3547">
        <v>0</v>
      </c>
    </row>
    <row r="3548" spans="1:14" x14ac:dyDescent="0.25">
      <c r="A3548" t="s">
        <v>14</v>
      </c>
      <c r="B3548" t="s">
        <v>2056</v>
      </c>
      <c r="C3548">
        <v>0</v>
      </c>
      <c r="D3548" t="s">
        <v>16</v>
      </c>
      <c r="E3548">
        <v>1068</v>
      </c>
      <c r="F3548">
        <v>1068</v>
      </c>
      <c r="G3548">
        <v>0</v>
      </c>
      <c r="H3548" t="s">
        <v>16</v>
      </c>
      <c r="I3548" t="s">
        <v>11705</v>
      </c>
      <c r="J3548" t="s">
        <v>11706</v>
      </c>
      <c r="K3548" t="s">
        <v>11707</v>
      </c>
      <c r="L3548" t="s">
        <v>11708</v>
      </c>
      <c r="M3548" t="s">
        <v>18</v>
      </c>
      <c r="N3548">
        <v>0</v>
      </c>
    </row>
    <row r="3549" spans="1:14" x14ac:dyDescent="0.25">
      <c r="A3549" t="s">
        <v>14</v>
      </c>
      <c r="B3549" t="s">
        <v>2057</v>
      </c>
      <c r="C3549">
        <v>0</v>
      </c>
      <c r="D3549" t="s">
        <v>16</v>
      </c>
      <c r="E3549">
        <v>807.24</v>
      </c>
      <c r="F3549">
        <v>807.24</v>
      </c>
      <c r="G3549">
        <v>0</v>
      </c>
      <c r="H3549" t="s">
        <v>16</v>
      </c>
      <c r="I3549" t="s">
        <v>11709</v>
      </c>
      <c r="J3549" t="s">
        <v>11710</v>
      </c>
      <c r="K3549" t="s">
        <v>11711</v>
      </c>
      <c r="L3549" t="s">
        <v>11712</v>
      </c>
      <c r="M3549" t="s">
        <v>18</v>
      </c>
      <c r="N3549">
        <v>0</v>
      </c>
    </row>
    <row r="3550" spans="1:14" x14ac:dyDescent="0.25">
      <c r="A3550" t="s">
        <v>14</v>
      </c>
      <c r="B3550" t="s">
        <v>2066</v>
      </c>
      <c r="C3550">
        <v>0</v>
      </c>
      <c r="D3550" t="s">
        <v>16</v>
      </c>
      <c r="E3550">
        <v>181.9</v>
      </c>
      <c r="F3550">
        <v>181.9</v>
      </c>
      <c r="G3550">
        <v>0</v>
      </c>
      <c r="H3550" t="s">
        <v>16</v>
      </c>
      <c r="I3550" t="s">
        <v>11713</v>
      </c>
      <c r="J3550" t="s">
        <v>11714</v>
      </c>
      <c r="K3550" t="s">
        <v>11715</v>
      </c>
      <c r="L3550" t="s">
        <v>11716</v>
      </c>
      <c r="M3550" t="s">
        <v>18</v>
      </c>
      <c r="N3550">
        <v>0</v>
      </c>
    </row>
    <row r="3551" spans="1:14" x14ac:dyDescent="0.25">
      <c r="A3551" t="s">
        <v>14</v>
      </c>
      <c r="B3551" t="s">
        <v>2108</v>
      </c>
      <c r="C3551">
        <v>0</v>
      </c>
      <c r="D3551" t="s">
        <v>16</v>
      </c>
      <c r="E3551">
        <v>0</v>
      </c>
      <c r="F3551">
        <v>0</v>
      </c>
      <c r="G3551">
        <v>0</v>
      </c>
      <c r="H3551" t="s">
        <v>16</v>
      </c>
      <c r="I3551" t="s">
        <v>11717</v>
      </c>
      <c r="J3551" t="s">
        <v>17</v>
      </c>
      <c r="K3551" t="s">
        <v>17</v>
      </c>
      <c r="L3551" t="s">
        <v>11718</v>
      </c>
      <c r="M3551" t="s">
        <v>18</v>
      </c>
      <c r="N3551">
        <v>0</v>
      </c>
    </row>
    <row r="3552" spans="1:14" x14ac:dyDescent="0.25">
      <c r="A3552" t="s">
        <v>14</v>
      </c>
      <c r="B3552" t="s">
        <v>2137</v>
      </c>
      <c r="C3552">
        <v>0</v>
      </c>
      <c r="D3552" t="s">
        <v>16</v>
      </c>
      <c r="E3552">
        <v>12</v>
      </c>
      <c r="F3552">
        <v>12</v>
      </c>
      <c r="G3552">
        <v>0</v>
      </c>
      <c r="H3552" t="s">
        <v>16</v>
      </c>
      <c r="I3552" t="s">
        <v>11719</v>
      </c>
      <c r="J3552" t="s">
        <v>8072</v>
      </c>
      <c r="K3552" t="s">
        <v>11720</v>
      </c>
      <c r="L3552" t="s">
        <v>11721</v>
      </c>
      <c r="M3552" t="s">
        <v>18</v>
      </c>
      <c r="N3552">
        <v>0</v>
      </c>
    </row>
    <row r="3553" spans="1:14" x14ac:dyDescent="0.25">
      <c r="A3553" t="s">
        <v>14</v>
      </c>
      <c r="B3553" t="s">
        <v>2142</v>
      </c>
      <c r="C3553">
        <v>0</v>
      </c>
      <c r="D3553" t="s">
        <v>16</v>
      </c>
      <c r="E3553">
        <v>2520</v>
      </c>
      <c r="F3553">
        <v>2520</v>
      </c>
      <c r="G3553">
        <v>0</v>
      </c>
      <c r="H3553" t="s">
        <v>16</v>
      </c>
      <c r="I3553" t="s">
        <v>11722</v>
      </c>
      <c r="J3553" t="s">
        <v>11723</v>
      </c>
      <c r="K3553" t="s">
        <v>11724</v>
      </c>
      <c r="L3553" t="s">
        <v>11725</v>
      </c>
      <c r="M3553" t="s">
        <v>18</v>
      </c>
      <c r="N3553">
        <v>0</v>
      </c>
    </row>
    <row r="3554" spans="1:14" x14ac:dyDescent="0.25">
      <c r="A3554" t="s">
        <v>14</v>
      </c>
      <c r="B3554" t="s">
        <v>2147</v>
      </c>
      <c r="C3554">
        <v>2820</v>
      </c>
      <c r="D3554" t="s">
        <v>24</v>
      </c>
      <c r="E3554">
        <v>17557.82</v>
      </c>
      <c r="F3554">
        <v>20033.509999999998</v>
      </c>
      <c r="G3554">
        <v>5295.69</v>
      </c>
      <c r="H3554" t="s">
        <v>24</v>
      </c>
      <c r="I3554" t="s">
        <v>11726</v>
      </c>
      <c r="J3554" t="s">
        <v>11727</v>
      </c>
      <c r="K3554" t="s">
        <v>8073</v>
      </c>
      <c r="L3554" t="s">
        <v>11728</v>
      </c>
      <c r="M3554" t="s">
        <v>18</v>
      </c>
      <c r="N3554">
        <v>0</v>
      </c>
    </row>
    <row r="3555" spans="1:14" x14ac:dyDescent="0.25">
      <c r="A3555" t="s">
        <v>14</v>
      </c>
      <c r="B3555" t="s">
        <v>2148</v>
      </c>
      <c r="C3555">
        <v>904</v>
      </c>
      <c r="D3555" t="s">
        <v>24</v>
      </c>
      <c r="E3555">
        <v>9167.4</v>
      </c>
      <c r="F3555">
        <v>9859.4</v>
      </c>
      <c r="G3555">
        <v>1596</v>
      </c>
      <c r="H3555" t="s">
        <v>24</v>
      </c>
      <c r="I3555" t="s">
        <v>11729</v>
      </c>
      <c r="J3555" t="s">
        <v>6789</v>
      </c>
      <c r="K3555" t="s">
        <v>8074</v>
      </c>
      <c r="L3555" t="s">
        <v>11730</v>
      </c>
      <c r="M3555" t="s">
        <v>18</v>
      </c>
      <c r="N3555">
        <v>0</v>
      </c>
    </row>
    <row r="3556" spans="1:14" x14ac:dyDescent="0.25">
      <c r="A3556" t="s">
        <v>14</v>
      </c>
      <c r="B3556" t="s">
        <v>2149</v>
      </c>
      <c r="C3556">
        <v>0</v>
      </c>
      <c r="D3556" t="s">
        <v>16</v>
      </c>
      <c r="E3556">
        <v>2500</v>
      </c>
      <c r="F3556">
        <v>4117.3</v>
      </c>
      <c r="G3556">
        <v>1617.3</v>
      </c>
      <c r="H3556" t="s">
        <v>24</v>
      </c>
      <c r="I3556" t="s">
        <v>11731</v>
      </c>
      <c r="J3556" t="s">
        <v>11732</v>
      </c>
      <c r="K3556" t="s">
        <v>11733</v>
      </c>
      <c r="L3556" t="s">
        <v>11734</v>
      </c>
      <c r="M3556" t="s">
        <v>18</v>
      </c>
      <c r="N3556">
        <v>0</v>
      </c>
    </row>
    <row r="3557" spans="1:14" x14ac:dyDescent="0.25">
      <c r="A3557" t="s">
        <v>14</v>
      </c>
      <c r="B3557" t="s">
        <v>2153</v>
      </c>
      <c r="C3557">
        <v>0</v>
      </c>
      <c r="D3557" t="s">
        <v>16</v>
      </c>
      <c r="E3557">
        <v>2000</v>
      </c>
      <c r="F3557">
        <v>2599</v>
      </c>
      <c r="G3557">
        <v>599</v>
      </c>
      <c r="H3557" t="s">
        <v>24</v>
      </c>
      <c r="I3557" t="s">
        <v>11735</v>
      </c>
      <c r="J3557" t="s">
        <v>11736</v>
      </c>
      <c r="K3557" t="s">
        <v>11737</v>
      </c>
      <c r="L3557" t="s">
        <v>11738</v>
      </c>
      <c r="M3557" t="s">
        <v>18</v>
      </c>
      <c r="N3557">
        <v>0</v>
      </c>
    </row>
    <row r="3558" spans="1:14" x14ac:dyDescent="0.25">
      <c r="A3558" t="s">
        <v>14</v>
      </c>
      <c r="B3558" t="s">
        <v>2156</v>
      </c>
      <c r="C3558">
        <v>0</v>
      </c>
      <c r="D3558" t="s">
        <v>16</v>
      </c>
      <c r="E3558">
        <v>3744.08</v>
      </c>
      <c r="F3558">
        <v>3744.08</v>
      </c>
      <c r="G3558">
        <v>0</v>
      </c>
      <c r="H3558" t="s">
        <v>16</v>
      </c>
      <c r="I3558" t="s">
        <v>11739</v>
      </c>
      <c r="J3558" t="s">
        <v>11740</v>
      </c>
      <c r="K3558" t="s">
        <v>11741</v>
      </c>
      <c r="L3558" t="s">
        <v>11742</v>
      </c>
      <c r="M3558" t="s">
        <v>18</v>
      </c>
      <c r="N3558">
        <v>0</v>
      </c>
    </row>
    <row r="3559" spans="1:14" x14ac:dyDescent="0.25">
      <c r="A3559" t="s">
        <v>14</v>
      </c>
      <c r="B3559" t="s">
        <v>2168</v>
      </c>
      <c r="C3559">
        <v>0</v>
      </c>
      <c r="D3559" t="s">
        <v>16</v>
      </c>
      <c r="E3559">
        <v>7519.6</v>
      </c>
      <c r="F3559">
        <v>7606.97</v>
      </c>
      <c r="G3559">
        <v>87.37</v>
      </c>
      <c r="H3559" t="s">
        <v>24</v>
      </c>
      <c r="I3559" t="s">
        <v>8075</v>
      </c>
      <c r="J3559" t="s">
        <v>11743</v>
      </c>
      <c r="K3559" t="s">
        <v>11744</v>
      </c>
      <c r="L3559" t="s">
        <v>11745</v>
      </c>
      <c r="M3559" t="s">
        <v>18</v>
      </c>
      <c r="N3559">
        <v>0</v>
      </c>
    </row>
    <row r="3560" spans="1:14" x14ac:dyDescent="0.25">
      <c r="A3560" t="s">
        <v>14</v>
      </c>
      <c r="B3560" t="s">
        <v>2174</v>
      </c>
      <c r="C3560">
        <v>0</v>
      </c>
      <c r="D3560" t="s">
        <v>16</v>
      </c>
      <c r="E3560">
        <v>5652.6</v>
      </c>
      <c r="F3560">
        <v>5736.1</v>
      </c>
      <c r="G3560">
        <v>83.5</v>
      </c>
      <c r="H3560" t="s">
        <v>24</v>
      </c>
      <c r="I3560" t="s">
        <v>11746</v>
      </c>
      <c r="J3560" t="s">
        <v>8076</v>
      </c>
      <c r="K3560" t="s">
        <v>11747</v>
      </c>
      <c r="L3560" t="s">
        <v>11748</v>
      </c>
      <c r="M3560" t="s">
        <v>18</v>
      </c>
      <c r="N3560">
        <v>0</v>
      </c>
    </row>
    <row r="3561" spans="1:14" x14ac:dyDescent="0.25">
      <c r="A3561" t="s">
        <v>14</v>
      </c>
      <c r="B3561" t="s">
        <v>2177</v>
      </c>
      <c r="C3561">
        <v>0</v>
      </c>
      <c r="D3561" t="s">
        <v>16</v>
      </c>
      <c r="E3561">
        <v>12411</v>
      </c>
      <c r="F3561">
        <v>12411</v>
      </c>
      <c r="G3561">
        <v>0</v>
      </c>
      <c r="H3561" t="s">
        <v>16</v>
      </c>
      <c r="I3561" t="s">
        <v>8077</v>
      </c>
      <c r="J3561" t="s">
        <v>11749</v>
      </c>
      <c r="K3561" t="s">
        <v>8078</v>
      </c>
      <c r="L3561" t="s">
        <v>8079</v>
      </c>
      <c r="M3561" t="s">
        <v>18</v>
      </c>
      <c r="N3561">
        <v>0</v>
      </c>
    </row>
    <row r="3562" spans="1:14" x14ac:dyDescent="0.25">
      <c r="A3562" t="s">
        <v>14</v>
      </c>
      <c r="B3562" t="s">
        <v>182</v>
      </c>
      <c r="C3562">
        <v>0</v>
      </c>
      <c r="D3562" t="s">
        <v>16</v>
      </c>
      <c r="E3562">
        <v>0</v>
      </c>
      <c r="F3562">
        <v>0</v>
      </c>
      <c r="G3562">
        <v>0</v>
      </c>
      <c r="H3562" t="s">
        <v>16</v>
      </c>
      <c r="I3562" t="s">
        <v>11750</v>
      </c>
      <c r="J3562" t="s">
        <v>17</v>
      </c>
      <c r="K3562" t="s">
        <v>17</v>
      </c>
      <c r="L3562" t="s">
        <v>11751</v>
      </c>
      <c r="M3562" t="s">
        <v>18</v>
      </c>
      <c r="N3562">
        <v>0</v>
      </c>
    </row>
    <row r="3563" spans="1:14" x14ac:dyDescent="0.25">
      <c r="A3563" t="s">
        <v>14</v>
      </c>
      <c r="B3563" t="s">
        <v>2915</v>
      </c>
      <c r="C3563">
        <v>0</v>
      </c>
      <c r="D3563" t="s">
        <v>16</v>
      </c>
      <c r="E3563">
        <v>845</v>
      </c>
      <c r="F3563">
        <v>845</v>
      </c>
      <c r="G3563">
        <v>0</v>
      </c>
      <c r="H3563" t="s">
        <v>16</v>
      </c>
      <c r="I3563" t="s">
        <v>8080</v>
      </c>
      <c r="J3563" t="s">
        <v>11752</v>
      </c>
      <c r="K3563" t="s">
        <v>8081</v>
      </c>
      <c r="L3563" t="s">
        <v>8082</v>
      </c>
      <c r="M3563" t="s">
        <v>18</v>
      </c>
      <c r="N3563">
        <v>0</v>
      </c>
    </row>
    <row r="3564" spans="1:14" x14ac:dyDescent="0.25">
      <c r="A3564" t="s">
        <v>14</v>
      </c>
      <c r="B3564" t="s">
        <v>2185</v>
      </c>
      <c r="C3564">
        <v>0</v>
      </c>
      <c r="D3564" t="s">
        <v>16</v>
      </c>
      <c r="E3564">
        <v>0</v>
      </c>
      <c r="F3564">
        <v>0</v>
      </c>
      <c r="G3564">
        <v>0</v>
      </c>
      <c r="H3564" t="s">
        <v>16</v>
      </c>
      <c r="I3564" t="s">
        <v>11753</v>
      </c>
      <c r="J3564" t="s">
        <v>17</v>
      </c>
      <c r="K3564" t="s">
        <v>17</v>
      </c>
      <c r="L3564" t="s">
        <v>11754</v>
      </c>
      <c r="M3564" t="s">
        <v>18</v>
      </c>
      <c r="N3564">
        <v>0</v>
      </c>
    </row>
    <row r="3565" spans="1:14" x14ac:dyDescent="0.25">
      <c r="A3565" t="s">
        <v>14</v>
      </c>
      <c r="B3565" t="s">
        <v>2188</v>
      </c>
      <c r="C3565">
        <v>0</v>
      </c>
      <c r="D3565" t="s">
        <v>16</v>
      </c>
      <c r="E3565">
        <v>62662.17</v>
      </c>
      <c r="F3565">
        <v>62769.32</v>
      </c>
      <c r="G3565">
        <v>107.15</v>
      </c>
      <c r="H3565" t="s">
        <v>24</v>
      </c>
      <c r="I3565" t="s">
        <v>11755</v>
      </c>
      <c r="J3565" t="s">
        <v>11756</v>
      </c>
      <c r="K3565" t="s">
        <v>11757</v>
      </c>
      <c r="L3565" t="s">
        <v>8083</v>
      </c>
      <c r="M3565" t="s">
        <v>18</v>
      </c>
      <c r="N3565">
        <v>0</v>
      </c>
    </row>
    <row r="3566" spans="1:14" x14ac:dyDescent="0.25">
      <c r="A3566" t="s">
        <v>14</v>
      </c>
      <c r="B3566" t="s">
        <v>2191</v>
      </c>
      <c r="C3566">
        <v>171</v>
      </c>
      <c r="D3566" t="s">
        <v>24</v>
      </c>
      <c r="E3566">
        <v>13794.07</v>
      </c>
      <c r="F3566">
        <v>14412.42</v>
      </c>
      <c r="G3566">
        <v>789.35</v>
      </c>
      <c r="H3566" t="s">
        <v>24</v>
      </c>
      <c r="I3566" t="s">
        <v>11758</v>
      </c>
      <c r="J3566" t="s">
        <v>11759</v>
      </c>
      <c r="K3566" t="s">
        <v>11760</v>
      </c>
      <c r="L3566" t="s">
        <v>11761</v>
      </c>
      <c r="M3566" t="s">
        <v>18</v>
      </c>
      <c r="N3566">
        <v>0</v>
      </c>
    </row>
    <row r="3567" spans="1:14" x14ac:dyDescent="0.25">
      <c r="A3567" t="s">
        <v>14</v>
      </c>
      <c r="B3567" t="s">
        <v>2194</v>
      </c>
      <c r="C3567">
        <v>397.5</v>
      </c>
      <c r="D3567" t="s">
        <v>24</v>
      </c>
      <c r="E3567">
        <v>50414.95</v>
      </c>
      <c r="F3567">
        <v>50667.61</v>
      </c>
      <c r="G3567">
        <v>650.16</v>
      </c>
      <c r="H3567" t="s">
        <v>24</v>
      </c>
      <c r="I3567" t="s">
        <v>8084</v>
      </c>
      <c r="J3567" t="s">
        <v>11762</v>
      </c>
      <c r="K3567" t="s">
        <v>8085</v>
      </c>
      <c r="L3567" t="s">
        <v>6661</v>
      </c>
      <c r="M3567" t="s">
        <v>18</v>
      </c>
      <c r="N3567">
        <v>0</v>
      </c>
    </row>
    <row r="3568" spans="1:14" x14ac:dyDescent="0.25">
      <c r="A3568" t="s">
        <v>14</v>
      </c>
      <c r="B3568" t="s">
        <v>2197</v>
      </c>
      <c r="C3568">
        <v>0</v>
      </c>
      <c r="D3568" t="s">
        <v>16</v>
      </c>
      <c r="E3568">
        <v>0</v>
      </c>
      <c r="F3568">
        <v>0</v>
      </c>
      <c r="G3568">
        <v>0</v>
      </c>
      <c r="H3568" t="s">
        <v>16</v>
      </c>
      <c r="I3568" t="s">
        <v>11763</v>
      </c>
      <c r="J3568" t="s">
        <v>17</v>
      </c>
      <c r="K3568" t="s">
        <v>17</v>
      </c>
      <c r="L3568" t="s">
        <v>11764</v>
      </c>
      <c r="M3568" t="s">
        <v>18</v>
      </c>
      <c r="N3568">
        <v>0</v>
      </c>
    </row>
    <row r="3569" spans="1:14" x14ac:dyDescent="0.25">
      <c r="A3569" t="s">
        <v>14</v>
      </c>
      <c r="B3569" t="s">
        <v>2200</v>
      </c>
      <c r="C3569">
        <v>0</v>
      </c>
      <c r="D3569" t="s">
        <v>16</v>
      </c>
      <c r="E3569">
        <v>0</v>
      </c>
      <c r="F3569">
        <v>4000</v>
      </c>
      <c r="G3569">
        <v>4000</v>
      </c>
      <c r="H3569" t="s">
        <v>24</v>
      </c>
      <c r="I3569" t="s">
        <v>8086</v>
      </c>
      <c r="J3569" t="s">
        <v>17</v>
      </c>
      <c r="K3569" t="s">
        <v>8087</v>
      </c>
      <c r="L3569" t="s">
        <v>8088</v>
      </c>
      <c r="M3569" t="s">
        <v>18</v>
      </c>
      <c r="N3569">
        <v>0</v>
      </c>
    </row>
    <row r="3570" spans="1:14" x14ac:dyDescent="0.25">
      <c r="A3570" t="s">
        <v>14</v>
      </c>
      <c r="B3570" t="s">
        <v>146</v>
      </c>
      <c r="C3570">
        <v>0</v>
      </c>
      <c r="D3570" t="s">
        <v>16</v>
      </c>
      <c r="E3570">
        <v>110</v>
      </c>
      <c r="F3570">
        <v>110</v>
      </c>
      <c r="G3570">
        <v>0</v>
      </c>
      <c r="H3570" t="s">
        <v>16</v>
      </c>
      <c r="I3570" t="s">
        <v>11765</v>
      </c>
      <c r="J3570" t="s">
        <v>11766</v>
      </c>
      <c r="K3570" t="s">
        <v>11767</v>
      </c>
      <c r="L3570" t="s">
        <v>11768</v>
      </c>
      <c r="M3570" t="s">
        <v>18</v>
      </c>
      <c r="N3570">
        <v>0</v>
      </c>
    </row>
    <row r="3571" spans="1:14" x14ac:dyDescent="0.25">
      <c r="A3571" t="s">
        <v>14</v>
      </c>
      <c r="B3571" t="s">
        <v>2214</v>
      </c>
      <c r="C3571">
        <v>0</v>
      </c>
      <c r="D3571" t="s">
        <v>16</v>
      </c>
      <c r="E3571">
        <v>15993.35</v>
      </c>
      <c r="F3571">
        <v>22817.7</v>
      </c>
      <c r="G3571">
        <v>6824.35</v>
      </c>
      <c r="H3571" t="s">
        <v>24</v>
      </c>
      <c r="I3571" t="s">
        <v>11769</v>
      </c>
      <c r="J3571" t="s">
        <v>11770</v>
      </c>
      <c r="K3571" t="s">
        <v>6842</v>
      </c>
      <c r="L3571" t="s">
        <v>11771</v>
      </c>
      <c r="M3571" t="s">
        <v>18</v>
      </c>
      <c r="N3571">
        <v>0</v>
      </c>
    </row>
    <row r="3572" spans="1:14" x14ac:dyDescent="0.25">
      <c r="A3572" t="s">
        <v>14</v>
      </c>
      <c r="B3572" t="s">
        <v>2226</v>
      </c>
      <c r="C3572">
        <v>0</v>
      </c>
      <c r="D3572" t="s">
        <v>16</v>
      </c>
      <c r="E3572">
        <v>85610.62</v>
      </c>
      <c r="F3572">
        <v>86613.48</v>
      </c>
      <c r="G3572">
        <v>1002.86</v>
      </c>
      <c r="H3572" t="s">
        <v>24</v>
      </c>
      <c r="I3572" t="s">
        <v>11772</v>
      </c>
      <c r="J3572" t="s">
        <v>11773</v>
      </c>
      <c r="K3572" t="s">
        <v>11774</v>
      </c>
      <c r="L3572" t="s">
        <v>11775</v>
      </c>
      <c r="M3572" t="s">
        <v>18</v>
      </c>
      <c r="N3572">
        <v>0</v>
      </c>
    </row>
    <row r="3573" spans="1:14" x14ac:dyDescent="0.25">
      <c r="A3573" t="s">
        <v>14</v>
      </c>
      <c r="B3573" t="s">
        <v>2229</v>
      </c>
      <c r="C3573">
        <v>0</v>
      </c>
      <c r="D3573" t="s">
        <v>16</v>
      </c>
      <c r="E3573">
        <v>4976</v>
      </c>
      <c r="F3573">
        <v>4976</v>
      </c>
      <c r="G3573">
        <v>0</v>
      </c>
      <c r="H3573" t="s">
        <v>16</v>
      </c>
      <c r="I3573" t="s">
        <v>11776</v>
      </c>
      <c r="J3573" t="s">
        <v>11777</v>
      </c>
      <c r="K3573" t="s">
        <v>11778</v>
      </c>
      <c r="L3573" t="s">
        <v>11779</v>
      </c>
      <c r="M3573" t="s">
        <v>18</v>
      </c>
      <c r="N3573">
        <v>0</v>
      </c>
    </row>
    <row r="3574" spans="1:14" x14ac:dyDescent="0.25">
      <c r="A3574" t="s">
        <v>14</v>
      </c>
      <c r="B3574" t="s">
        <v>2232</v>
      </c>
      <c r="C3574">
        <v>0</v>
      </c>
      <c r="D3574" t="s">
        <v>16</v>
      </c>
      <c r="E3574">
        <v>3690</v>
      </c>
      <c r="F3574">
        <v>3690</v>
      </c>
      <c r="G3574">
        <v>0</v>
      </c>
      <c r="H3574" t="s">
        <v>16</v>
      </c>
      <c r="I3574" t="s">
        <v>11780</v>
      </c>
      <c r="J3574" t="s">
        <v>11781</v>
      </c>
      <c r="K3574" t="s">
        <v>11782</v>
      </c>
      <c r="L3574" t="s">
        <v>11783</v>
      </c>
      <c r="M3574" t="s">
        <v>18</v>
      </c>
      <c r="N3574">
        <v>0</v>
      </c>
    </row>
    <row r="3575" spans="1:14" x14ac:dyDescent="0.25">
      <c r="A3575" t="s">
        <v>14</v>
      </c>
      <c r="B3575" t="s">
        <v>2235</v>
      </c>
      <c r="C3575">
        <v>0</v>
      </c>
      <c r="D3575" t="s">
        <v>16</v>
      </c>
      <c r="E3575">
        <v>4654.3900000000003</v>
      </c>
      <c r="F3575">
        <v>4654.3900000000003</v>
      </c>
      <c r="G3575">
        <v>0</v>
      </c>
      <c r="H3575" t="s">
        <v>16</v>
      </c>
      <c r="I3575" t="s">
        <v>11784</v>
      </c>
      <c r="J3575" t="s">
        <v>11785</v>
      </c>
      <c r="K3575" t="s">
        <v>11786</v>
      </c>
      <c r="L3575" t="s">
        <v>11787</v>
      </c>
      <c r="M3575" t="s">
        <v>18</v>
      </c>
      <c r="N3575">
        <v>0</v>
      </c>
    </row>
    <row r="3576" spans="1:14" x14ac:dyDescent="0.25">
      <c r="A3576" t="s">
        <v>14</v>
      </c>
      <c r="B3576" t="s">
        <v>2238</v>
      </c>
      <c r="C3576">
        <v>0</v>
      </c>
      <c r="D3576" t="s">
        <v>16</v>
      </c>
      <c r="E3576">
        <v>0</v>
      </c>
      <c r="F3576">
        <v>0</v>
      </c>
      <c r="G3576">
        <v>0</v>
      </c>
      <c r="H3576" t="s">
        <v>16</v>
      </c>
      <c r="I3576" t="s">
        <v>11788</v>
      </c>
      <c r="J3576" t="s">
        <v>17</v>
      </c>
      <c r="K3576" t="s">
        <v>17</v>
      </c>
      <c r="L3576" t="s">
        <v>11789</v>
      </c>
      <c r="M3576" t="s">
        <v>18</v>
      </c>
      <c r="N3576">
        <v>0</v>
      </c>
    </row>
    <row r="3577" spans="1:14" x14ac:dyDescent="0.25">
      <c r="A3577" t="s">
        <v>14</v>
      </c>
      <c r="B3577" t="s">
        <v>401</v>
      </c>
      <c r="C3577">
        <v>0</v>
      </c>
      <c r="D3577" t="s">
        <v>16</v>
      </c>
      <c r="E3577">
        <v>0</v>
      </c>
      <c r="F3577">
        <v>0</v>
      </c>
      <c r="G3577">
        <v>0</v>
      </c>
      <c r="H3577" t="s">
        <v>16</v>
      </c>
      <c r="I3577" t="s">
        <v>11790</v>
      </c>
      <c r="J3577" t="s">
        <v>17</v>
      </c>
      <c r="K3577" t="s">
        <v>17</v>
      </c>
      <c r="L3577" t="s">
        <v>11791</v>
      </c>
      <c r="M3577" t="s">
        <v>18</v>
      </c>
      <c r="N3577">
        <v>0</v>
      </c>
    </row>
    <row r="3578" spans="1:14" x14ac:dyDescent="0.25">
      <c r="A3578" t="s">
        <v>14</v>
      </c>
      <c r="B3578" t="s">
        <v>360</v>
      </c>
      <c r="C3578">
        <v>0</v>
      </c>
      <c r="D3578" t="s">
        <v>16</v>
      </c>
      <c r="E3578">
        <v>4755.74</v>
      </c>
      <c r="F3578">
        <v>7663.87</v>
      </c>
      <c r="G3578">
        <v>2908.13</v>
      </c>
      <c r="H3578" t="s">
        <v>24</v>
      </c>
      <c r="I3578" t="s">
        <v>11792</v>
      </c>
      <c r="J3578" t="s">
        <v>11793</v>
      </c>
      <c r="K3578" t="s">
        <v>11794</v>
      </c>
      <c r="L3578" t="s">
        <v>11795</v>
      </c>
      <c r="M3578" t="s">
        <v>18</v>
      </c>
      <c r="N3578">
        <v>0</v>
      </c>
    </row>
    <row r="3579" spans="1:14" x14ac:dyDescent="0.25">
      <c r="A3579" t="s">
        <v>14</v>
      </c>
      <c r="B3579" t="s">
        <v>2245</v>
      </c>
      <c r="C3579">
        <v>0</v>
      </c>
      <c r="D3579" t="s">
        <v>16</v>
      </c>
      <c r="E3579">
        <v>2079.56</v>
      </c>
      <c r="F3579">
        <v>3565.36</v>
      </c>
      <c r="G3579">
        <v>1485.8</v>
      </c>
      <c r="H3579" t="s">
        <v>24</v>
      </c>
      <c r="I3579" t="s">
        <v>11796</v>
      </c>
      <c r="J3579" t="s">
        <v>11797</v>
      </c>
      <c r="K3579" t="s">
        <v>11798</v>
      </c>
      <c r="L3579" t="s">
        <v>11799</v>
      </c>
      <c r="M3579" t="s">
        <v>18</v>
      </c>
      <c r="N3579">
        <v>0</v>
      </c>
    </row>
    <row r="3580" spans="1:14" x14ac:dyDescent="0.25">
      <c r="A3580" t="s">
        <v>14</v>
      </c>
      <c r="B3580" t="s">
        <v>165</v>
      </c>
      <c r="C3580">
        <v>0</v>
      </c>
      <c r="D3580" t="s">
        <v>16</v>
      </c>
      <c r="E3580">
        <v>7983.12</v>
      </c>
      <c r="F3580">
        <v>7983.12</v>
      </c>
      <c r="G3580">
        <v>0</v>
      </c>
      <c r="H3580" t="s">
        <v>16</v>
      </c>
      <c r="I3580" t="s">
        <v>11800</v>
      </c>
      <c r="J3580" t="s">
        <v>11801</v>
      </c>
      <c r="K3580" t="s">
        <v>11802</v>
      </c>
      <c r="L3580" t="s">
        <v>11803</v>
      </c>
      <c r="M3580" t="s">
        <v>18</v>
      </c>
      <c r="N3580">
        <v>0</v>
      </c>
    </row>
    <row r="3581" spans="1:14" x14ac:dyDescent="0.25">
      <c r="A3581" t="s">
        <v>14</v>
      </c>
      <c r="B3581" t="s">
        <v>103</v>
      </c>
      <c r="C3581">
        <v>0</v>
      </c>
      <c r="D3581" t="s">
        <v>16</v>
      </c>
      <c r="E3581">
        <v>1462.23</v>
      </c>
      <c r="F3581">
        <v>1462.23</v>
      </c>
      <c r="G3581">
        <v>0</v>
      </c>
      <c r="H3581" t="s">
        <v>16</v>
      </c>
      <c r="I3581" t="s">
        <v>11804</v>
      </c>
      <c r="J3581" t="s">
        <v>11805</v>
      </c>
      <c r="K3581" t="s">
        <v>11806</v>
      </c>
      <c r="L3581" t="s">
        <v>11807</v>
      </c>
      <c r="M3581" t="s">
        <v>18</v>
      </c>
      <c r="N3581">
        <v>0</v>
      </c>
    </row>
    <row r="3582" spans="1:14" x14ac:dyDescent="0.25">
      <c r="A3582" t="s">
        <v>14</v>
      </c>
      <c r="B3582" t="s">
        <v>2252</v>
      </c>
      <c r="C3582">
        <v>0</v>
      </c>
      <c r="D3582" t="s">
        <v>16</v>
      </c>
      <c r="E3582">
        <v>39881.160000000003</v>
      </c>
      <c r="F3582">
        <v>40598.99</v>
      </c>
      <c r="G3582">
        <v>717.83</v>
      </c>
      <c r="H3582" t="s">
        <v>24</v>
      </c>
      <c r="I3582" t="s">
        <v>11808</v>
      </c>
      <c r="J3582" t="s">
        <v>11809</v>
      </c>
      <c r="K3582" t="s">
        <v>11810</v>
      </c>
      <c r="L3582" t="s">
        <v>11811</v>
      </c>
      <c r="M3582" t="s">
        <v>18</v>
      </c>
      <c r="N3582">
        <v>0</v>
      </c>
    </row>
    <row r="3583" spans="1:14" x14ac:dyDescent="0.25">
      <c r="A3583" t="s">
        <v>14</v>
      </c>
      <c r="B3583" t="s">
        <v>2255</v>
      </c>
      <c r="C3583">
        <v>0</v>
      </c>
      <c r="D3583" t="s">
        <v>16</v>
      </c>
      <c r="E3583">
        <v>18525.400000000001</v>
      </c>
      <c r="F3583">
        <v>23045.54</v>
      </c>
      <c r="G3583">
        <v>4520.1400000000003</v>
      </c>
      <c r="H3583" t="s">
        <v>24</v>
      </c>
      <c r="I3583" t="s">
        <v>11812</v>
      </c>
      <c r="J3583" t="s">
        <v>8089</v>
      </c>
      <c r="K3583" t="s">
        <v>11813</v>
      </c>
      <c r="L3583" t="s">
        <v>11814</v>
      </c>
      <c r="M3583" t="s">
        <v>18</v>
      </c>
      <c r="N3583">
        <v>0</v>
      </c>
    </row>
    <row r="3584" spans="1:14" x14ac:dyDescent="0.25">
      <c r="A3584" t="s">
        <v>14</v>
      </c>
      <c r="B3584" t="s">
        <v>2258</v>
      </c>
      <c r="C3584">
        <v>10556</v>
      </c>
      <c r="D3584" t="s">
        <v>24</v>
      </c>
      <c r="E3584">
        <v>52023.95</v>
      </c>
      <c r="F3584">
        <v>48595.95</v>
      </c>
      <c r="G3584">
        <v>7128</v>
      </c>
      <c r="H3584" t="s">
        <v>24</v>
      </c>
      <c r="I3584" t="s">
        <v>11815</v>
      </c>
      <c r="J3584" t="s">
        <v>8090</v>
      </c>
      <c r="K3584" t="s">
        <v>11816</v>
      </c>
      <c r="L3584" t="s">
        <v>11817</v>
      </c>
      <c r="M3584" t="s">
        <v>18</v>
      </c>
      <c r="N3584">
        <v>0</v>
      </c>
    </row>
    <row r="3585" spans="1:14" x14ac:dyDescent="0.25">
      <c r="A3585" t="s">
        <v>14</v>
      </c>
      <c r="B3585" t="s">
        <v>2264</v>
      </c>
      <c r="C3585">
        <v>0</v>
      </c>
      <c r="D3585" t="s">
        <v>16</v>
      </c>
      <c r="E3585">
        <v>0</v>
      </c>
      <c r="F3585">
        <v>0</v>
      </c>
      <c r="G3585">
        <v>0</v>
      </c>
      <c r="H3585" t="s">
        <v>16</v>
      </c>
      <c r="I3585" t="s">
        <v>11818</v>
      </c>
      <c r="J3585" t="s">
        <v>17</v>
      </c>
      <c r="K3585" t="s">
        <v>17</v>
      </c>
      <c r="L3585" t="s">
        <v>11819</v>
      </c>
      <c r="M3585" t="s">
        <v>18</v>
      </c>
      <c r="N3585">
        <v>0</v>
      </c>
    </row>
    <row r="3586" spans="1:14" x14ac:dyDescent="0.25">
      <c r="A3586" t="s">
        <v>14</v>
      </c>
      <c r="B3586" t="s">
        <v>2269</v>
      </c>
      <c r="C3586">
        <v>0</v>
      </c>
      <c r="D3586" t="s">
        <v>16</v>
      </c>
      <c r="E3586">
        <v>0</v>
      </c>
      <c r="F3586">
        <v>0</v>
      </c>
      <c r="G3586">
        <v>0</v>
      </c>
      <c r="H3586" t="s">
        <v>16</v>
      </c>
      <c r="I3586" t="s">
        <v>11820</v>
      </c>
      <c r="J3586" t="s">
        <v>17</v>
      </c>
      <c r="K3586" t="s">
        <v>17</v>
      </c>
      <c r="L3586" t="s">
        <v>11821</v>
      </c>
      <c r="M3586" t="s">
        <v>18</v>
      </c>
      <c r="N3586">
        <v>0</v>
      </c>
    </row>
    <row r="3587" spans="1:14" x14ac:dyDescent="0.25">
      <c r="A3587" t="s">
        <v>14</v>
      </c>
      <c r="B3587" t="s">
        <v>2272</v>
      </c>
      <c r="C3587">
        <v>0</v>
      </c>
      <c r="D3587" t="s">
        <v>16</v>
      </c>
      <c r="E3587">
        <v>67.72</v>
      </c>
      <c r="F3587">
        <v>67.72</v>
      </c>
      <c r="G3587">
        <v>0</v>
      </c>
      <c r="H3587" t="s">
        <v>16</v>
      </c>
      <c r="I3587" t="s">
        <v>11822</v>
      </c>
      <c r="J3587" t="s">
        <v>11823</v>
      </c>
      <c r="K3587" t="s">
        <v>11824</v>
      </c>
      <c r="L3587" t="s">
        <v>11825</v>
      </c>
      <c r="M3587" t="s">
        <v>18</v>
      </c>
      <c r="N3587">
        <v>0</v>
      </c>
    </row>
    <row r="3588" spans="1:14" x14ac:dyDescent="0.25">
      <c r="A3588" t="s">
        <v>14</v>
      </c>
      <c r="B3588" t="s">
        <v>2275</v>
      </c>
      <c r="C3588">
        <v>0</v>
      </c>
      <c r="D3588" t="s">
        <v>16</v>
      </c>
      <c r="E3588">
        <v>16313.67</v>
      </c>
      <c r="F3588">
        <v>16313.67</v>
      </c>
      <c r="G3588">
        <v>0</v>
      </c>
      <c r="H3588" t="s">
        <v>16</v>
      </c>
      <c r="I3588" t="s">
        <v>11826</v>
      </c>
      <c r="J3588" t="s">
        <v>11827</v>
      </c>
      <c r="K3588" t="s">
        <v>11828</v>
      </c>
      <c r="L3588" t="s">
        <v>11829</v>
      </c>
      <c r="M3588" t="s">
        <v>18</v>
      </c>
      <c r="N3588">
        <v>0</v>
      </c>
    </row>
    <row r="3589" spans="1:14" x14ac:dyDescent="0.25">
      <c r="A3589" t="s">
        <v>14</v>
      </c>
      <c r="B3589" t="s">
        <v>2278</v>
      </c>
      <c r="C3589">
        <v>0</v>
      </c>
      <c r="D3589" t="s">
        <v>16</v>
      </c>
      <c r="E3589">
        <v>6995</v>
      </c>
      <c r="F3589">
        <v>6995</v>
      </c>
      <c r="G3589">
        <v>0</v>
      </c>
      <c r="H3589" t="s">
        <v>16</v>
      </c>
      <c r="I3589" t="s">
        <v>11830</v>
      </c>
      <c r="J3589" t="s">
        <v>11831</v>
      </c>
      <c r="K3589" t="s">
        <v>11832</v>
      </c>
      <c r="L3589" t="s">
        <v>11833</v>
      </c>
      <c r="M3589" t="s">
        <v>18</v>
      </c>
      <c r="N3589">
        <v>0</v>
      </c>
    </row>
    <row r="3590" spans="1:14" x14ac:dyDescent="0.25">
      <c r="A3590" t="s">
        <v>14</v>
      </c>
      <c r="B3590" t="s">
        <v>319</v>
      </c>
      <c r="C3590">
        <v>0</v>
      </c>
      <c r="D3590" t="s">
        <v>16</v>
      </c>
      <c r="E3590">
        <v>17148.48</v>
      </c>
      <c r="F3590">
        <v>17148.48</v>
      </c>
      <c r="G3590">
        <v>0</v>
      </c>
      <c r="H3590" t="s">
        <v>16</v>
      </c>
      <c r="I3590" t="s">
        <v>11834</v>
      </c>
      <c r="J3590" t="s">
        <v>11835</v>
      </c>
      <c r="K3590" t="s">
        <v>5716</v>
      </c>
      <c r="L3590" t="s">
        <v>11836</v>
      </c>
      <c r="M3590" t="s">
        <v>18</v>
      </c>
      <c r="N3590">
        <v>0</v>
      </c>
    </row>
    <row r="3591" spans="1:14" x14ac:dyDescent="0.25">
      <c r="A3591" t="s">
        <v>14</v>
      </c>
      <c r="B3591" t="s">
        <v>2283</v>
      </c>
      <c r="C3591">
        <v>0</v>
      </c>
      <c r="D3591" t="s">
        <v>16</v>
      </c>
      <c r="E3591">
        <v>0</v>
      </c>
      <c r="F3591">
        <v>0</v>
      </c>
      <c r="G3591">
        <v>0</v>
      </c>
      <c r="H3591" t="s">
        <v>16</v>
      </c>
      <c r="I3591" t="s">
        <v>11837</v>
      </c>
      <c r="J3591" t="s">
        <v>17</v>
      </c>
      <c r="K3591" t="s">
        <v>17</v>
      </c>
      <c r="L3591" t="s">
        <v>11838</v>
      </c>
      <c r="M3591" t="s">
        <v>18</v>
      </c>
      <c r="N3591">
        <v>0</v>
      </c>
    </row>
    <row r="3592" spans="1:14" x14ac:dyDescent="0.25">
      <c r="A3592" t="s">
        <v>14</v>
      </c>
      <c r="B3592" t="s">
        <v>2922</v>
      </c>
      <c r="C3592">
        <v>0</v>
      </c>
      <c r="D3592" t="s">
        <v>16</v>
      </c>
      <c r="E3592">
        <v>0</v>
      </c>
      <c r="F3592">
        <v>0</v>
      </c>
      <c r="G3592">
        <v>0</v>
      </c>
      <c r="H3592" t="s">
        <v>16</v>
      </c>
      <c r="I3592" t="s">
        <v>11839</v>
      </c>
      <c r="J3592" t="s">
        <v>17</v>
      </c>
      <c r="K3592" t="s">
        <v>17</v>
      </c>
      <c r="L3592" t="s">
        <v>11840</v>
      </c>
      <c r="M3592" t="s">
        <v>18</v>
      </c>
      <c r="N3592">
        <v>0</v>
      </c>
    </row>
    <row r="3593" spans="1:14" x14ac:dyDescent="0.25">
      <c r="A3593" t="s">
        <v>14</v>
      </c>
      <c r="B3593" t="s">
        <v>287</v>
      </c>
      <c r="C3593">
        <v>0</v>
      </c>
      <c r="D3593" t="s">
        <v>16</v>
      </c>
      <c r="E3593">
        <v>0</v>
      </c>
      <c r="F3593">
        <v>0</v>
      </c>
      <c r="G3593">
        <v>0</v>
      </c>
      <c r="H3593" t="s">
        <v>16</v>
      </c>
      <c r="I3593" t="s">
        <v>11841</v>
      </c>
      <c r="J3593" t="s">
        <v>17</v>
      </c>
      <c r="K3593" t="s">
        <v>17</v>
      </c>
      <c r="L3593" t="s">
        <v>11842</v>
      </c>
      <c r="M3593" t="s">
        <v>18</v>
      </c>
      <c r="N3593">
        <v>0</v>
      </c>
    </row>
    <row r="3594" spans="1:14" x14ac:dyDescent="0.25">
      <c r="A3594" t="s">
        <v>14</v>
      </c>
      <c r="B3594" t="s">
        <v>2291</v>
      </c>
      <c r="C3594">
        <v>0</v>
      </c>
      <c r="D3594" t="s">
        <v>16</v>
      </c>
      <c r="E3594">
        <v>1985.83</v>
      </c>
      <c r="F3594">
        <v>1985.83</v>
      </c>
      <c r="G3594">
        <v>0</v>
      </c>
      <c r="H3594" t="s">
        <v>16</v>
      </c>
      <c r="I3594" t="s">
        <v>11843</v>
      </c>
      <c r="J3594" t="s">
        <v>11844</v>
      </c>
      <c r="K3594" t="s">
        <v>11845</v>
      </c>
      <c r="L3594" t="s">
        <v>11846</v>
      </c>
      <c r="M3594" t="s">
        <v>18</v>
      </c>
      <c r="N3594">
        <v>0</v>
      </c>
    </row>
    <row r="3595" spans="1:14" x14ac:dyDescent="0.25">
      <c r="A3595" t="s">
        <v>14</v>
      </c>
      <c r="B3595" t="s">
        <v>2295</v>
      </c>
      <c r="C3595">
        <v>0</v>
      </c>
      <c r="D3595" t="s">
        <v>16</v>
      </c>
      <c r="E3595">
        <v>5981.11</v>
      </c>
      <c r="F3595">
        <v>5981.11</v>
      </c>
      <c r="G3595">
        <v>0</v>
      </c>
      <c r="H3595" t="s">
        <v>16</v>
      </c>
      <c r="I3595" t="s">
        <v>11847</v>
      </c>
      <c r="J3595" t="s">
        <v>11848</v>
      </c>
      <c r="K3595" t="s">
        <v>11849</v>
      </c>
      <c r="L3595" t="s">
        <v>11850</v>
      </c>
      <c r="M3595" t="s">
        <v>18</v>
      </c>
      <c r="N3595">
        <v>0</v>
      </c>
    </row>
    <row r="3596" spans="1:14" x14ac:dyDescent="0.25">
      <c r="A3596" t="s">
        <v>14</v>
      </c>
      <c r="B3596" t="s">
        <v>2297</v>
      </c>
      <c r="C3596">
        <v>0</v>
      </c>
      <c r="D3596" t="s">
        <v>16</v>
      </c>
      <c r="E3596">
        <v>3631.68</v>
      </c>
      <c r="F3596">
        <v>3631.68</v>
      </c>
      <c r="G3596">
        <v>0</v>
      </c>
      <c r="H3596" t="s">
        <v>16</v>
      </c>
      <c r="I3596" t="s">
        <v>11851</v>
      </c>
      <c r="J3596" t="s">
        <v>6841</v>
      </c>
      <c r="K3596" t="s">
        <v>11852</v>
      </c>
      <c r="L3596" t="s">
        <v>11853</v>
      </c>
      <c r="M3596" t="s">
        <v>18</v>
      </c>
      <c r="N3596">
        <v>0</v>
      </c>
    </row>
    <row r="3597" spans="1:14" x14ac:dyDescent="0.25">
      <c r="A3597" t="s">
        <v>14</v>
      </c>
      <c r="B3597" t="s">
        <v>2300</v>
      </c>
      <c r="C3597">
        <v>0</v>
      </c>
      <c r="D3597" t="s">
        <v>16</v>
      </c>
      <c r="E3597">
        <v>135.01</v>
      </c>
      <c r="F3597">
        <v>135.01</v>
      </c>
      <c r="G3597">
        <v>0</v>
      </c>
      <c r="H3597" t="s">
        <v>16</v>
      </c>
      <c r="I3597" t="s">
        <v>11854</v>
      </c>
      <c r="J3597" t="s">
        <v>5717</v>
      </c>
      <c r="K3597" t="s">
        <v>11855</v>
      </c>
      <c r="L3597" t="s">
        <v>11856</v>
      </c>
      <c r="M3597" t="s">
        <v>18</v>
      </c>
      <c r="N3597">
        <v>0</v>
      </c>
    </row>
    <row r="3598" spans="1:14" x14ac:dyDescent="0.25">
      <c r="A3598" t="s">
        <v>14</v>
      </c>
      <c r="B3598" t="s">
        <v>2303</v>
      </c>
      <c r="C3598">
        <v>0</v>
      </c>
      <c r="D3598" t="s">
        <v>16</v>
      </c>
      <c r="E3598">
        <v>2601.08</v>
      </c>
      <c r="F3598">
        <v>2601.08</v>
      </c>
      <c r="G3598">
        <v>0</v>
      </c>
      <c r="H3598" t="s">
        <v>16</v>
      </c>
      <c r="I3598" t="s">
        <v>11857</v>
      </c>
      <c r="J3598" t="s">
        <v>11858</v>
      </c>
      <c r="K3598" t="s">
        <v>11859</v>
      </c>
      <c r="L3598" t="s">
        <v>11860</v>
      </c>
      <c r="M3598" t="s">
        <v>18</v>
      </c>
      <c r="N3598">
        <v>0</v>
      </c>
    </row>
    <row r="3599" spans="1:14" x14ac:dyDescent="0.25">
      <c r="A3599" t="s">
        <v>14</v>
      </c>
      <c r="B3599" t="s">
        <v>2306</v>
      </c>
      <c r="C3599">
        <v>0</v>
      </c>
      <c r="D3599" t="s">
        <v>16</v>
      </c>
      <c r="E3599">
        <v>2883.45</v>
      </c>
      <c r="F3599">
        <v>2883.45</v>
      </c>
      <c r="G3599">
        <v>0</v>
      </c>
      <c r="H3599" t="s">
        <v>16</v>
      </c>
      <c r="I3599" t="s">
        <v>11861</v>
      </c>
      <c r="J3599" t="s">
        <v>11862</v>
      </c>
      <c r="K3599" t="s">
        <v>11863</v>
      </c>
      <c r="L3599" t="s">
        <v>11864</v>
      </c>
      <c r="M3599" t="s">
        <v>18</v>
      </c>
      <c r="N3599">
        <v>0</v>
      </c>
    </row>
    <row r="3600" spans="1:14" x14ac:dyDescent="0.25">
      <c r="A3600" t="s">
        <v>14</v>
      </c>
      <c r="B3600" t="s">
        <v>2321</v>
      </c>
      <c r="C3600">
        <v>0</v>
      </c>
      <c r="D3600" t="s">
        <v>16</v>
      </c>
      <c r="E3600">
        <v>267.27</v>
      </c>
      <c r="F3600">
        <v>267.27</v>
      </c>
      <c r="G3600">
        <v>0</v>
      </c>
      <c r="H3600" t="s">
        <v>16</v>
      </c>
      <c r="I3600" t="s">
        <v>6662</v>
      </c>
      <c r="J3600" t="s">
        <v>11865</v>
      </c>
      <c r="K3600" t="s">
        <v>11866</v>
      </c>
      <c r="L3600" t="s">
        <v>11867</v>
      </c>
      <c r="M3600" t="s">
        <v>18</v>
      </c>
      <c r="N3600">
        <v>0</v>
      </c>
    </row>
    <row r="3601" spans="1:14" x14ac:dyDescent="0.25">
      <c r="A3601" t="s">
        <v>14</v>
      </c>
      <c r="B3601" t="s">
        <v>2332</v>
      </c>
      <c r="C3601">
        <v>0</v>
      </c>
      <c r="D3601" t="s">
        <v>16</v>
      </c>
      <c r="E3601">
        <v>997.51</v>
      </c>
      <c r="F3601">
        <v>997.51</v>
      </c>
      <c r="G3601">
        <v>0</v>
      </c>
      <c r="H3601" t="s">
        <v>16</v>
      </c>
      <c r="I3601" t="s">
        <v>11868</v>
      </c>
      <c r="J3601" t="s">
        <v>11869</v>
      </c>
      <c r="K3601" t="s">
        <v>5718</v>
      </c>
      <c r="L3601" t="s">
        <v>11870</v>
      </c>
      <c r="M3601" t="s">
        <v>18</v>
      </c>
      <c r="N3601">
        <v>0</v>
      </c>
    </row>
    <row r="3602" spans="1:14" x14ac:dyDescent="0.25">
      <c r="A3602" t="s">
        <v>14</v>
      </c>
      <c r="B3602" t="s">
        <v>2335</v>
      </c>
      <c r="C3602">
        <v>0</v>
      </c>
      <c r="D3602" t="s">
        <v>16</v>
      </c>
      <c r="E3602">
        <v>212.19</v>
      </c>
      <c r="F3602">
        <v>212.19</v>
      </c>
      <c r="G3602">
        <v>0</v>
      </c>
      <c r="H3602" t="s">
        <v>16</v>
      </c>
      <c r="I3602" t="s">
        <v>11871</v>
      </c>
      <c r="J3602" t="s">
        <v>11872</v>
      </c>
      <c r="K3602" t="s">
        <v>11873</v>
      </c>
      <c r="L3602" t="s">
        <v>11874</v>
      </c>
      <c r="M3602" t="s">
        <v>18</v>
      </c>
      <c r="N3602">
        <v>0</v>
      </c>
    </row>
    <row r="3603" spans="1:14" x14ac:dyDescent="0.25">
      <c r="A3603" t="s">
        <v>14</v>
      </c>
      <c r="B3603" t="s">
        <v>2340</v>
      </c>
      <c r="C3603">
        <v>0</v>
      </c>
      <c r="D3603" t="s">
        <v>16</v>
      </c>
      <c r="E3603">
        <v>821.57</v>
      </c>
      <c r="F3603">
        <v>821.57</v>
      </c>
      <c r="G3603">
        <v>0</v>
      </c>
      <c r="H3603" t="s">
        <v>16</v>
      </c>
      <c r="I3603" t="s">
        <v>11875</v>
      </c>
      <c r="J3603" t="s">
        <v>11876</v>
      </c>
      <c r="K3603" t="s">
        <v>11877</v>
      </c>
      <c r="L3603" t="s">
        <v>11878</v>
      </c>
      <c r="M3603" t="s">
        <v>18</v>
      </c>
      <c r="N3603">
        <v>0</v>
      </c>
    </row>
    <row r="3604" spans="1:14" x14ac:dyDescent="0.25">
      <c r="A3604" t="s">
        <v>14</v>
      </c>
      <c r="B3604" t="s">
        <v>2343</v>
      </c>
      <c r="C3604">
        <v>0</v>
      </c>
      <c r="D3604" t="s">
        <v>16</v>
      </c>
      <c r="E3604">
        <v>1461</v>
      </c>
      <c r="F3604">
        <v>1461</v>
      </c>
      <c r="G3604">
        <v>0</v>
      </c>
      <c r="H3604" t="s">
        <v>16</v>
      </c>
      <c r="I3604" t="s">
        <v>11879</v>
      </c>
      <c r="J3604" t="s">
        <v>11880</v>
      </c>
      <c r="K3604" t="s">
        <v>8091</v>
      </c>
      <c r="L3604" t="s">
        <v>11881</v>
      </c>
      <c r="M3604" t="s">
        <v>18</v>
      </c>
      <c r="N3604">
        <v>0</v>
      </c>
    </row>
    <row r="3605" spans="1:14" x14ac:dyDescent="0.25">
      <c r="A3605" t="s">
        <v>14</v>
      </c>
      <c r="B3605" t="s">
        <v>2355</v>
      </c>
      <c r="C3605">
        <v>36419.39</v>
      </c>
      <c r="D3605" t="s">
        <v>24</v>
      </c>
      <c r="E3605">
        <v>36419.39</v>
      </c>
      <c r="F3605">
        <v>0</v>
      </c>
      <c r="G3605">
        <v>0</v>
      </c>
      <c r="H3605" t="s">
        <v>16</v>
      </c>
      <c r="I3605" t="s">
        <v>11882</v>
      </c>
      <c r="J3605" t="s">
        <v>8092</v>
      </c>
      <c r="K3605" t="s">
        <v>17</v>
      </c>
      <c r="L3605" t="s">
        <v>11883</v>
      </c>
      <c r="M3605" t="s">
        <v>18</v>
      </c>
      <c r="N3605">
        <v>0</v>
      </c>
    </row>
    <row r="3606" spans="1:14" x14ac:dyDescent="0.25">
      <c r="A3606" t="s">
        <v>14</v>
      </c>
      <c r="B3606" t="s">
        <v>2358</v>
      </c>
      <c r="C3606">
        <v>4822.97</v>
      </c>
      <c r="D3606" t="s">
        <v>24</v>
      </c>
      <c r="E3606">
        <v>4822.97</v>
      </c>
      <c r="F3606">
        <v>0</v>
      </c>
      <c r="G3606">
        <v>0</v>
      </c>
      <c r="H3606" t="s">
        <v>16</v>
      </c>
      <c r="I3606" t="s">
        <v>8093</v>
      </c>
      <c r="J3606" t="s">
        <v>8094</v>
      </c>
      <c r="K3606" t="s">
        <v>17</v>
      </c>
      <c r="L3606" t="s">
        <v>8095</v>
      </c>
      <c r="M3606" t="s">
        <v>18</v>
      </c>
      <c r="N3606">
        <v>0</v>
      </c>
    </row>
    <row r="3607" spans="1:14" x14ac:dyDescent="0.25">
      <c r="A3607" t="s">
        <v>14</v>
      </c>
      <c r="B3607" t="s">
        <v>2361</v>
      </c>
      <c r="C3607">
        <v>465.99</v>
      </c>
      <c r="D3607" t="s">
        <v>24</v>
      </c>
      <c r="E3607">
        <v>465.99</v>
      </c>
      <c r="F3607">
        <v>0</v>
      </c>
      <c r="G3607">
        <v>0</v>
      </c>
      <c r="H3607" t="s">
        <v>16</v>
      </c>
      <c r="I3607" t="s">
        <v>11884</v>
      </c>
      <c r="J3607" t="s">
        <v>11885</v>
      </c>
      <c r="K3607" t="s">
        <v>17</v>
      </c>
      <c r="L3607" t="s">
        <v>11886</v>
      </c>
      <c r="M3607" t="s">
        <v>18</v>
      </c>
      <c r="N3607">
        <v>0</v>
      </c>
    </row>
    <row r="3608" spans="1:14" x14ac:dyDescent="0.25">
      <c r="A3608" t="s">
        <v>14</v>
      </c>
      <c r="B3608" t="s">
        <v>2367</v>
      </c>
      <c r="C3608">
        <v>1700.86</v>
      </c>
      <c r="D3608" t="s">
        <v>24</v>
      </c>
      <c r="E3608">
        <v>1700.86</v>
      </c>
      <c r="F3608">
        <v>0</v>
      </c>
      <c r="G3608">
        <v>0</v>
      </c>
      <c r="H3608" t="s">
        <v>16</v>
      </c>
      <c r="I3608" t="s">
        <v>11887</v>
      </c>
      <c r="J3608" t="s">
        <v>11888</v>
      </c>
      <c r="K3608" t="s">
        <v>17</v>
      </c>
      <c r="L3608" t="s">
        <v>11889</v>
      </c>
      <c r="M3608" t="s">
        <v>18</v>
      </c>
      <c r="N3608">
        <v>0</v>
      </c>
    </row>
    <row r="3609" spans="1:14" x14ac:dyDescent="0.25">
      <c r="A3609" t="s">
        <v>14</v>
      </c>
      <c r="B3609" t="s">
        <v>2373</v>
      </c>
      <c r="C3609">
        <v>1001.87</v>
      </c>
      <c r="D3609" t="s">
        <v>24</v>
      </c>
      <c r="E3609">
        <v>1001.87</v>
      </c>
      <c r="F3609">
        <v>0</v>
      </c>
      <c r="G3609">
        <v>0</v>
      </c>
      <c r="H3609" t="s">
        <v>16</v>
      </c>
      <c r="I3609" t="s">
        <v>11890</v>
      </c>
      <c r="J3609" t="s">
        <v>11891</v>
      </c>
      <c r="K3609" t="s">
        <v>17</v>
      </c>
      <c r="L3609" t="s">
        <v>11892</v>
      </c>
      <c r="M3609" t="s">
        <v>18</v>
      </c>
      <c r="N3609">
        <v>0</v>
      </c>
    </row>
    <row r="3610" spans="1:14" x14ac:dyDescent="0.25">
      <c r="A3610" t="s">
        <v>14</v>
      </c>
      <c r="B3610" t="s">
        <v>190</v>
      </c>
      <c r="C3610">
        <v>2027.06</v>
      </c>
      <c r="D3610" t="s">
        <v>24</v>
      </c>
      <c r="E3610">
        <v>2027.06</v>
      </c>
      <c r="F3610">
        <v>0</v>
      </c>
      <c r="G3610">
        <v>0</v>
      </c>
      <c r="H3610" t="s">
        <v>16</v>
      </c>
      <c r="I3610" t="s">
        <v>11893</v>
      </c>
      <c r="J3610" t="s">
        <v>11894</v>
      </c>
      <c r="K3610" t="s">
        <v>17</v>
      </c>
      <c r="L3610" t="s">
        <v>17</v>
      </c>
      <c r="M3610" t="s">
        <v>18</v>
      </c>
      <c r="N3610">
        <v>0</v>
      </c>
    </row>
    <row r="3611" spans="1:14" x14ac:dyDescent="0.25">
      <c r="A3611" t="s">
        <v>14</v>
      </c>
      <c r="B3611" t="s">
        <v>2381</v>
      </c>
      <c r="C3611">
        <v>16135.06</v>
      </c>
      <c r="D3611" t="s">
        <v>24</v>
      </c>
      <c r="E3611">
        <v>16135.06</v>
      </c>
      <c r="F3611">
        <v>0</v>
      </c>
      <c r="G3611">
        <v>0</v>
      </c>
      <c r="H3611" t="s">
        <v>16</v>
      </c>
      <c r="I3611" t="s">
        <v>11895</v>
      </c>
      <c r="J3611" t="s">
        <v>11896</v>
      </c>
      <c r="K3611" t="s">
        <v>17</v>
      </c>
      <c r="L3611" t="s">
        <v>11897</v>
      </c>
      <c r="M3611" t="s">
        <v>18</v>
      </c>
      <c r="N3611">
        <v>0</v>
      </c>
    </row>
    <row r="3612" spans="1:14" x14ac:dyDescent="0.25">
      <c r="A3612" t="s">
        <v>14</v>
      </c>
      <c r="B3612" t="s">
        <v>2384</v>
      </c>
      <c r="C3612">
        <v>21039.57</v>
      </c>
      <c r="D3612" t="s">
        <v>24</v>
      </c>
      <c r="E3612">
        <v>21039.57</v>
      </c>
      <c r="F3612">
        <v>0</v>
      </c>
      <c r="G3612">
        <v>0</v>
      </c>
      <c r="H3612" t="s">
        <v>16</v>
      </c>
      <c r="I3612" t="s">
        <v>11898</v>
      </c>
      <c r="J3612" t="s">
        <v>11899</v>
      </c>
      <c r="K3612" t="s">
        <v>17</v>
      </c>
      <c r="L3612" t="s">
        <v>11900</v>
      </c>
      <c r="M3612" t="s">
        <v>18</v>
      </c>
      <c r="N3612">
        <v>0</v>
      </c>
    </row>
    <row r="3613" spans="1:14" x14ac:dyDescent="0.25">
      <c r="A3613" t="s">
        <v>14</v>
      </c>
      <c r="B3613" t="s">
        <v>2387</v>
      </c>
      <c r="C3613">
        <v>4426.8999999999996</v>
      </c>
      <c r="D3613" t="s">
        <v>24</v>
      </c>
      <c r="E3613">
        <v>4426.8999999999996</v>
      </c>
      <c r="F3613">
        <v>0</v>
      </c>
      <c r="G3613">
        <v>0</v>
      </c>
      <c r="H3613" t="s">
        <v>16</v>
      </c>
      <c r="I3613" t="s">
        <v>11901</v>
      </c>
      <c r="J3613" t="s">
        <v>11902</v>
      </c>
      <c r="K3613" t="s">
        <v>17</v>
      </c>
      <c r="L3613" t="s">
        <v>11903</v>
      </c>
      <c r="M3613" t="s">
        <v>18</v>
      </c>
      <c r="N3613">
        <v>0</v>
      </c>
    </row>
    <row r="3614" spans="1:14" x14ac:dyDescent="0.25">
      <c r="A3614" t="s">
        <v>14</v>
      </c>
      <c r="B3614" t="s">
        <v>2390</v>
      </c>
      <c r="C3614">
        <v>4729.8</v>
      </c>
      <c r="D3614" t="s">
        <v>24</v>
      </c>
      <c r="E3614">
        <v>4729.8</v>
      </c>
      <c r="F3614">
        <v>0</v>
      </c>
      <c r="G3614">
        <v>0</v>
      </c>
      <c r="H3614" t="s">
        <v>16</v>
      </c>
      <c r="I3614" t="s">
        <v>11904</v>
      </c>
      <c r="J3614" t="s">
        <v>8099</v>
      </c>
      <c r="K3614" t="s">
        <v>17</v>
      </c>
      <c r="L3614" t="s">
        <v>11905</v>
      </c>
      <c r="M3614" t="s">
        <v>18</v>
      </c>
      <c r="N3614">
        <v>0</v>
      </c>
    </row>
    <row r="3615" spans="1:14" x14ac:dyDescent="0.25">
      <c r="A3615" t="s">
        <v>14</v>
      </c>
      <c r="B3615" t="s">
        <v>2393</v>
      </c>
      <c r="C3615">
        <v>16239.71</v>
      </c>
      <c r="D3615" t="s">
        <v>24</v>
      </c>
      <c r="E3615">
        <v>16239.71</v>
      </c>
      <c r="F3615">
        <v>0</v>
      </c>
      <c r="G3615">
        <v>0</v>
      </c>
      <c r="H3615" t="s">
        <v>16</v>
      </c>
      <c r="I3615" t="s">
        <v>11906</v>
      </c>
      <c r="J3615" t="s">
        <v>11907</v>
      </c>
      <c r="K3615" t="s">
        <v>17</v>
      </c>
      <c r="L3615" t="s">
        <v>11908</v>
      </c>
      <c r="M3615" t="s">
        <v>18</v>
      </c>
      <c r="N3615">
        <v>0</v>
      </c>
    </row>
    <row r="3616" spans="1:14" x14ac:dyDescent="0.25">
      <c r="A3616" t="s">
        <v>14</v>
      </c>
      <c r="B3616" t="s">
        <v>2394</v>
      </c>
      <c r="C3616">
        <v>3232.87</v>
      </c>
      <c r="D3616" t="s">
        <v>24</v>
      </c>
      <c r="E3616">
        <v>3232.87</v>
      </c>
      <c r="F3616">
        <v>0</v>
      </c>
      <c r="G3616">
        <v>0</v>
      </c>
      <c r="H3616" t="s">
        <v>16</v>
      </c>
      <c r="I3616" t="s">
        <v>11909</v>
      </c>
      <c r="J3616" t="s">
        <v>11910</v>
      </c>
      <c r="K3616" t="s">
        <v>17</v>
      </c>
      <c r="L3616" t="s">
        <v>11911</v>
      </c>
      <c r="M3616" t="s">
        <v>18</v>
      </c>
      <c r="N3616">
        <v>0</v>
      </c>
    </row>
    <row r="3617" spans="1:14" x14ac:dyDescent="0.25">
      <c r="A3617" t="s">
        <v>14</v>
      </c>
      <c r="B3617" t="s">
        <v>2397</v>
      </c>
      <c r="C3617">
        <v>465.99</v>
      </c>
      <c r="D3617" t="s">
        <v>24</v>
      </c>
      <c r="E3617">
        <v>465.99</v>
      </c>
      <c r="F3617">
        <v>0</v>
      </c>
      <c r="G3617">
        <v>0</v>
      </c>
      <c r="H3617" t="s">
        <v>16</v>
      </c>
      <c r="I3617" t="s">
        <v>11912</v>
      </c>
      <c r="J3617" t="s">
        <v>11913</v>
      </c>
      <c r="K3617" t="s">
        <v>17</v>
      </c>
      <c r="L3617" t="s">
        <v>11914</v>
      </c>
      <c r="M3617" t="s">
        <v>18</v>
      </c>
      <c r="N3617">
        <v>0</v>
      </c>
    </row>
    <row r="3618" spans="1:14" x14ac:dyDescent="0.25">
      <c r="A3618" t="s">
        <v>14</v>
      </c>
      <c r="B3618" t="s">
        <v>2398</v>
      </c>
      <c r="C3618">
        <v>465.99</v>
      </c>
      <c r="D3618" t="s">
        <v>24</v>
      </c>
      <c r="E3618">
        <v>465.99</v>
      </c>
      <c r="F3618">
        <v>0</v>
      </c>
      <c r="G3618">
        <v>0</v>
      </c>
      <c r="H3618" t="s">
        <v>16</v>
      </c>
      <c r="I3618" t="s">
        <v>11915</v>
      </c>
      <c r="J3618" t="s">
        <v>11916</v>
      </c>
      <c r="K3618" t="s">
        <v>17</v>
      </c>
      <c r="L3618" t="s">
        <v>11917</v>
      </c>
      <c r="M3618" t="s">
        <v>18</v>
      </c>
      <c r="N3618">
        <v>0</v>
      </c>
    </row>
    <row r="3619" spans="1:14" x14ac:dyDescent="0.25">
      <c r="A3619" t="s">
        <v>14</v>
      </c>
      <c r="B3619" t="s">
        <v>2401</v>
      </c>
      <c r="C3619">
        <v>21250.83</v>
      </c>
      <c r="D3619" t="s">
        <v>24</v>
      </c>
      <c r="E3619">
        <v>36954</v>
      </c>
      <c r="F3619">
        <v>36657.85</v>
      </c>
      <c r="G3619">
        <v>20954.68</v>
      </c>
      <c r="H3619" t="s">
        <v>24</v>
      </c>
      <c r="I3619" t="s">
        <v>11918</v>
      </c>
      <c r="J3619" t="s">
        <v>11919</v>
      </c>
      <c r="K3619" t="s">
        <v>11920</v>
      </c>
      <c r="L3619" t="s">
        <v>11921</v>
      </c>
      <c r="M3619" t="s">
        <v>18</v>
      </c>
      <c r="N3619">
        <v>0</v>
      </c>
    </row>
    <row r="3620" spans="1:14" x14ac:dyDescent="0.25">
      <c r="A3620" t="s">
        <v>14</v>
      </c>
      <c r="B3620" t="s">
        <v>15</v>
      </c>
      <c r="C3620">
        <v>0</v>
      </c>
      <c r="D3620" t="s">
        <v>16</v>
      </c>
      <c r="E3620">
        <v>0</v>
      </c>
      <c r="F3620">
        <v>0</v>
      </c>
      <c r="G3620">
        <v>0</v>
      </c>
      <c r="H3620" t="s">
        <v>16</v>
      </c>
      <c r="I3620" t="s">
        <v>11922</v>
      </c>
      <c r="J3620" t="s">
        <v>17</v>
      </c>
      <c r="K3620" t="s">
        <v>17</v>
      </c>
      <c r="L3620" t="s">
        <v>11923</v>
      </c>
      <c r="M3620" t="s">
        <v>18</v>
      </c>
      <c r="N3620">
        <v>0</v>
      </c>
    </row>
    <row r="3621" spans="1:14" x14ac:dyDescent="0.25">
      <c r="A3621" t="s">
        <v>14</v>
      </c>
      <c r="B3621" t="s">
        <v>285</v>
      </c>
      <c r="C3621">
        <v>0</v>
      </c>
      <c r="D3621" t="s">
        <v>16</v>
      </c>
      <c r="E3621">
        <v>0</v>
      </c>
      <c r="F3621">
        <v>0</v>
      </c>
      <c r="G3621">
        <v>0</v>
      </c>
      <c r="H3621" t="s">
        <v>16</v>
      </c>
      <c r="I3621" t="s">
        <v>8100</v>
      </c>
      <c r="J3621" t="s">
        <v>17</v>
      </c>
      <c r="K3621" t="s">
        <v>17</v>
      </c>
      <c r="L3621" t="s">
        <v>8102</v>
      </c>
      <c r="M3621" t="s">
        <v>18</v>
      </c>
      <c r="N3621">
        <v>0</v>
      </c>
    </row>
    <row r="3622" spans="1:14" x14ac:dyDescent="0.25">
      <c r="A3622" t="s">
        <v>14</v>
      </c>
      <c r="B3622" t="s">
        <v>2411</v>
      </c>
      <c r="C3622">
        <v>0</v>
      </c>
      <c r="D3622" t="s">
        <v>16</v>
      </c>
      <c r="E3622">
        <v>975.2</v>
      </c>
      <c r="F3622">
        <v>975.2</v>
      </c>
      <c r="G3622">
        <v>0</v>
      </c>
      <c r="H3622" t="s">
        <v>16</v>
      </c>
      <c r="I3622" t="s">
        <v>8103</v>
      </c>
      <c r="J3622" t="s">
        <v>11924</v>
      </c>
      <c r="K3622" t="s">
        <v>11925</v>
      </c>
      <c r="L3622" t="s">
        <v>11926</v>
      </c>
      <c r="M3622" t="s">
        <v>18</v>
      </c>
      <c r="N3622">
        <v>0</v>
      </c>
    </row>
    <row r="3623" spans="1:14" x14ac:dyDescent="0.25">
      <c r="A3623" t="s">
        <v>14</v>
      </c>
      <c r="B3623" t="s">
        <v>2414</v>
      </c>
      <c r="C3623">
        <v>0</v>
      </c>
      <c r="D3623" t="s">
        <v>16</v>
      </c>
      <c r="E3623">
        <v>1855.8</v>
      </c>
      <c r="F3623">
        <v>1855.8</v>
      </c>
      <c r="G3623">
        <v>0</v>
      </c>
      <c r="H3623" t="s">
        <v>16</v>
      </c>
      <c r="I3623" t="s">
        <v>11927</v>
      </c>
      <c r="J3623" t="s">
        <v>8104</v>
      </c>
      <c r="K3623" t="s">
        <v>11928</v>
      </c>
      <c r="L3623" t="s">
        <v>11929</v>
      </c>
      <c r="M3623" t="s">
        <v>18</v>
      </c>
      <c r="N3623">
        <v>0</v>
      </c>
    </row>
    <row r="3624" spans="1:14" x14ac:dyDescent="0.25">
      <c r="A3624" t="s">
        <v>14</v>
      </c>
      <c r="B3624" t="s">
        <v>2417</v>
      </c>
      <c r="C3624">
        <v>0</v>
      </c>
      <c r="D3624" t="s">
        <v>16</v>
      </c>
      <c r="E3624">
        <v>1856</v>
      </c>
      <c r="F3624">
        <v>1856</v>
      </c>
      <c r="G3624">
        <v>0</v>
      </c>
      <c r="H3624" t="s">
        <v>16</v>
      </c>
      <c r="I3624" t="s">
        <v>11930</v>
      </c>
      <c r="J3624" t="s">
        <v>8105</v>
      </c>
      <c r="K3624" t="s">
        <v>11931</v>
      </c>
      <c r="L3624" t="s">
        <v>11932</v>
      </c>
      <c r="M3624" t="s">
        <v>18</v>
      </c>
      <c r="N3624">
        <v>0</v>
      </c>
    </row>
    <row r="3625" spans="1:14" x14ac:dyDescent="0.25">
      <c r="A3625" t="s">
        <v>14</v>
      </c>
      <c r="B3625" t="s">
        <v>2432</v>
      </c>
      <c r="C3625">
        <v>0</v>
      </c>
      <c r="D3625" t="s">
        <v>16</v>
      </c>
      <c r="E3625">
        <v>0</v>
      </c>
      <c r="F3625">
        <v>0</v>
      </c>
      <c r="G3625">
        <v>0</v>
      </c>
      <c r="H3625" t="s">
        <v>16</v>
      </c>
      <c r="I3625" t="s">
        <v>11933</v>
      </c>
      <c r="J3625" t="s">
        <v>17</v>
      </c>
      <c r="K3625" t="s">
        <v>17</v>
      </c>
      <c r="L3625" t="s">
        <v>11934</v>
      </c>
      <c r="M3625" t="s">
        <v>18</v>
      </c>
      <c r="N3625">
        <v>0</v>
      </c>
    </row>
    <row r="3626" spans="1:14" x14ac:dyDescent="0.25">
      <c r="A3626" t="s">
        <v>14</v>
      </c>
      <c r="B3626" t="s">
        <v>2441</v>
      </c>
      <c r="C3626">
        <v>0</v>
      </c>
      <c r="D3626" t="s">
        <v>16</v>
      </c>
      <c r="E3626">
        <v>0</v>
      </c>
      <c r="F3626">
        <v>0</v>
      </c>
      <c r="G3626">
        <v>0</v>
      </c>
      <c r="H3626" t="s">
        <v>16</v>
      </c>
      <c r="I3626" t="s">
        <v>11935</v>
      </c>
      <c r="J3626" t="s">
        <v>17</v>
      </c>
      <c r="K3626" t="s">
        <v>17</v>
      </c>
      <c r="L3626" t="s">
        <v>11936</v>
      </c>
      <c r="M3626" t="s">
        <v>18</v>
      </c>
      <c r="N3626">
        <v>0</v>
      </c>
    </row>
    <row r="3627" spans="1:14" x14ac:dyDescent="0.25">
      <c r="A3627" t="s">
        <v>14</v>
      </c>
      <c r="B3627" t="s">
        <v>2444</v>
      </c>
      <c r="C3627">
        <v>0</v>
      </c>
      <c r="D3627" t="s">
        <v>16</v>
      </c>
      <c r="E3627">
        <v>3326.57</v>
      </c>
      <c r="F3627">
        <v>3326.57</v>
      </c>
      <c r="G3627">
        <v>0</v>
      </c>
      <c r="H3627" t="s">
        <v>16</v>
      </c>
      <c r="I3627" t="s">
        <v>11937</v>
      </c>
      <c r="J3627" t="s">
        <v>11938</v>
      </c>
      <c r="K3627" t="s">
        <v>11939</v>
      </c>
      <c r="L3627" t="s">
        <v>6664</v>
      </c>
      <c r="M3627" t="s">
        <v>18</v>
      </c>
      <c r="N3627">
        <v>0</v>
      </c>
    </row>
    <row r="3628" spans="1:14" x14ac:dyDescent="0.25">
      <c r="A3628" t="s">
        <v>14</v>
      </c>
      <c r="B3628" t="s">
        <v>2447</v>
      </c>
      <c r="C3628">
        <v>0</v>
      </c>
      <c r="D3628" t="s">
        <v>16</v>
      </c>
      <c r="E3628">
        <v>0</v>
      </c>
      <c r="F3628">
        <v>0</v>
      </c>
      <c r="G3628">
        <v>0</v>
      </c>
      <c r="H3628" t="s">
        <v>16</v>
      </c>
      <c r="I3628" t="s">
        <v>8106</v>
      </c>
      <c r="J3628" t="s">
        <v>17</v>
      </c>
      <c r="K3628" t="s">
        <v>17</v>
      </c>
      <c r="L3628" t="s">
        <v>8107</v>
      </c>
      <c r="M3628" t="s">
        <v>18</v>
      </c>
      <c r="N3628">
        <v>0</v>
      </c>
    </row>
    <row r="3629" spans="1:14" x14ac:dyDescent="0.25">
      <c r="A3629" t="s">
        <v>14</v>
      </c>
      <c r="B3629" t="s">
        <v>2459</v>
      </c>
      <c r="C3629">
        <v>0</v>
      </c>
      <c r="D3629" t="s">
        <v>16</v>
      </c>
      <c r="E3629">
        <v>0</v>
      </c>
      <c r="F3629">
        <v>0</v>
      </c>
      <c r="G3629">
        <v>0</v>
      </c>
      <c r="H3629" t="s">
        <v>16</v>
      </c>
      <c r="I3629" t="s">
        <v>8108</v>
      </c>
      <c r="J3629" t="s">
        <v>17</v>
      </c>
      <c r="K3629" t="s">
        <v>17</v>
      </c>
      <c r="L3629" t="s">
        <v>8109</v>
      </c>
      <c r="M3629" t="s">
        <v>18</v>
      </c>
      <c r="N3629">
        <v>0</v>
      </c>
    </row>
    <row r="3630" spans="1:14" x14ac:dyDescent="0.25">
      <c r="A3630" t="s">
        <v>14</v>
      </c>
      <c r="B3630" t="s">
        <v>2462</v>
      </c>
      <c r="C3630">
        <v>0</v>
      </c>
      <c r="D3630" t="s">
        <v>16</v>
      </c>
      <c r="E3630">
        <v>0</v>
      </c>
      <c r="F3630">
        <v>0</v>
      </c>
      <c r="G3630">
        <v>0</v>
      </c>
      <c r="H3630" t="s">
        <v>16</v>
      </c>
      <c r="I3630" t="s">
        <v>8110</v>
      </c>
      <c r="J3630" t="s">
        <v>17</v>
      </c>
      <c r="K3630" t="s">
        <v>17</v>
      </c>
      <c r="L3630" t="s">
        <v>8111</v>
      </c>
      <c r="M3630" t="s">
        <v>18</v>
      </c>
      <c r="N3630">
        <v>0</v>
      </c>
    </row>
    <row r="3631" spans="1:14" x14ac:dyDescent="0.25">
      <c r="A3631" t="s">
        <v>14</v>
      </c>
      <c r="B3631" t="s">
        <v>2468</v>
      </c>
      <c r="C3631">
        <v>0</v>
      </c>
      <c r="D3631" t="s">
        <v>16</v>
      </c>
      <c r="E3631">
        <v>7815</v>
      </c>
      <c r="F3631">
        <v>7815</v>
      </c>
      <c r="G3631">
        <v>0</v>
      </c>
      <c r="H3631" t="s">
        <v>16</v>
      </c>
      <c r="I3631" t="s">
        <v>11940</v>
      </c>
      <c r="J3631" t="s">
        <v>11941</v>
      </c>
      <c r="K3631" t="s">
        <v>11942</v>
      </c>
      <c r="L3631" t="s">
        <v>8112</v>
      </c>
      <c r="M3631" t="s">
        <v>18</v>
      </c>
      <c r="N3631">
        <v>0</v>
      </c>
    </row>
    <row r="3632" spans="1:14" x14ac:dyDescent="0.25">
      <c r="A3632" t="s">
        <v>14</v>
      </c>
      <c r="B3632" t="s">
        <v>2846</v>
      </c>
      <c r="C3632">
        <v>0</v>
      </c>
      <c r="D3632" t="s">
        <v>16</v>
      </c>
      <c r="E3632">
        <v>0</v>
      </c>
      <c r="F3632">
        <v>0</v>
      </c>
      <c r="G3632">
        <v>0</v>
      </c>
      <c r="H3632" t="s">
        <v>16</v>
      </c>
      <c r="I3632" t="s">
        <v>8114</v>
      </c>
      <c r="J3632" t="s">
        <v>17</v>
      </c>
      <c r="K3632" t="s">
        <v>17</v>
      </c>
      <c r="L3632" t="s">
        <v>8115</v>
      </c>
      <c r="M3632" t="s">
        <v>18</v>
      </c>
      <c r="N3632">
        <v>0</v>
      </c>
    </row>
    <row r="3633" spans="1:14" x14ac:dyDescent="0.25">
      <c r="A3633" t="s">
        <v>14</v>
      </c>
      <c r="B3633" t="s">
        <v>5727</v>
      </c>
      <c r="C3633">
        <v>0</v>
      </c>
      <c r="D3633" t="s">
        <v>16</v>
      </c>
      <c r="E3633">
        <v>1630.45</v>
      </c>
      <c r="F3633">
        <v>13313.49</v>
      </c>
      <c r="G3633">
        <v>11683.04</v>
      </c>
      <c r="H3633" t="s">
        <v>24</v>
      </c>
      <c r="I3633" t="s">
        <v>8116</v>
      </c>
      <c r="J3633" t="s">
        <v>11943</v>
      </c>
      <c r="K3633" t="s">
        <v>11944</v>
      </c>
      <c r="L3633" t="s">
        <v>8117</v>
      </c>
      <c r="M3633" t="s">
        <v>18</v>
      </c>
      <c r="N3633">
        <v>0</v>
      </c>
    </row>
    <row r="3634" spans="1:14" x14ac:dyDescent="0.25">
      <c r="A3634" t="s">
        <v>14</v>
      </c>
      <c r="B3634" t="s">
        <v>5066</v>
      </c>
      <c r="C3634">
        <v>0</v>
      </c>
      <c r="D3634" t="s">
        <v>16</v>
      </c>
      <c r="E3634">
        <v>0</v>
      </c>
      <c r="F3634">
        <v>0</v>
      </c>
      <c r="G3634">
        <v>0</v>
      </c>
      <c r="H3634" t="s">
        <v>16</v>
      </c>
      <c r="I3634" t="s">
        <v>8118</v>
      </c>
      <c r="J3634" t="s">
        <v>17</v>
      </c>
      <c r="K3634" t="s">
        <v>17</v>
      </c>
      <c r="L3634" t="s">
        <v>8119</v>
      </c>
      <c r="M3634" t="s">
        <v>18</v>
      </c>
      <c r="N3634">
        <v>0</v>
      </c>
    </row>
    <row r="3635" spans="1:14" x14ac:dyDescent="0.25">
      <c r="A3635" t="s">
        <v>14</v>
      </c>
      <c r="B3635" t="s">
        <v>73</v>
      </c>
      <c r="C3635">
        <v>9338.32</v>
      </c>
      <c r="D3635" t="s">
        <v>24</v>
      </c>
      <c r="E3635">
        <v>25549.71</v>
      </c>
      <c r="F3635">
        <v>16211.39</v>
      </c>
      <c r="G3635">
        <v>0</v>
      </c>
      <c r="H3635" t="s">
        <v>16</v>
      </c>
      <c r="I3635" t="s">
        <v>11945</v>
      </c>
      <c r="J3635" t="s">
        <v>8120</v>
      </c>
      <c r="K3635" t="s">
        <v>11946</v>
      </c>
      <c r="L3635" t="s">
        <v>17</v>
      </c>
      <c r="M3635" t="s">
        <v>18</v>
      </c>
      <c r="N3635">
        <v>0</v>
      </c>
    </row>
    <row r="3636" spans="1:14" x14ac:dyDescent="0.25">
      <c r="A3636" t="s">
        <v>14</v>
      </c>
      <c r="B3636" t="s">
        <v>318</v>
      </c>
      <c r="C3636">
        <v>0</v>
      </c>
      <c r="D3636" t="s">
        <v>16</v>
      </c>
      <c r="E3636">
        <v>0</v>
      </c>
      <c r="F3636">
        <v>0</v>
      </c>
      <c r="G3636">
        <v>0</v>
      </c>
      <c r="H3636" t="s">
        <v>16</v>
      </c>
      <c r="I3636" t="s">
        <v>11947</v>
      </c>
      <c r="J3636" t="s">
        <v>17</v>
      </c>
      <c r="K3636" t="s">
        <v>17</v>
      </c>
      <c r="L3636" t="s">
        <v>11948</v>
      </c>
      <c r="M3636" t="s">
        <v>18</v>
      </c>
      <c r="N3636">
        <v>0</v>
      </c>
    </row>
    <row r="3637" spans="1:14" x14ac:dyDescent="0.25">
      <c r="A3637" t="s">
        <v>14</v>
      </c>
      <c r="B3637" t="s">
        <v>2494</v>
      </c>
      <c r="C3637">
        <v>0</v>
      </c>
      <c r="D3637" t="s">
        <v>16</v>
      </c>
      <c r="E3637">
        <v>0</v>
      </c>
      <c r="F3637">
        <v>0</v>
      </c>
      <c r="G3637">
        <v>0</v>
      </c>
      <c r="H3637" t="s">
        <v>16</v>
      </c>
      <c r="I3637" t="s">
        <v>11949</v>
      </c>
      <c r="J3637" t="s">
        <v>17</v>
      </c>
      <c r="K3637" t="s">
        <v>17</v>
      </c>
      <c r="L3637" t="s">
        <v>11950</v>
      </c>
      <c r="M3637" t="s">
        <v>18</v>
      </c>
      <c r="N3637">
        <v>0</v>
      </c>
    </row>
    <row r="3638" spans="1:14" x14ac:dyDescent="0.25">
      <c r="A3638" t="s">
        <v>14</v>
      </c>
      <c r="B3638" t="s">
        <v>36</v>
      </c>
      <c r="C3638">
        <v>0</v>
      </c>
      <c r="D3638" t="s">
        <v>16</v>
      </c>
      <c r="E3638">
        <v>108517.18</v>
      </c>
      <c r="F3638">
        <v>108517.18</v>
      </c>
      <c r="G3638">
        <v>0</v>
      </c>
      <c r="H3638" t="s">
        <v>16</v>
      </c>
      <c r="I3638" t="s">
        <v>11951</v>
      </c>
      <c r="J3638" t="s">
        <v>11952</v>
      </c>
      <c r="K3638" t="s">
        <v>11953</v>
      </c>
      <c r="L3638" t="s">
        <v>11954</v>
      </c>
      <c r="M3638" t="s">
        <v>18</v>
      </c>
      <c r="N3638">
        <v>0</v>
      </c>
    </row>
    <row r="3639" spans="1:14" x14ac:dyDescent="0.25">
      <c r="A3639" t="s">
        <v>14</v>
      </c>
      <c r="B3639" t="s">
        <v>2565</v>
      </c>
      <c r="C3639">
        <v>0</v>
      </c>
      <c r="D3639" t="s">
        <v>16</v>
      </c>
      <c r="E3639">
        <v>25200</v>
      </c>
      <c r="F3639">
        <v>25200</v>
      </c>
      <c r="G3639">
        <v>0</v>
      </c>
      <c r="H3639" t="s">
        <v>16</v>
      </c>
      <c r="I3639" t="s">
        <v>11955</v>
      </c>
      <c r="J3639" t="s">
        <v>11956</v>
      </c>
      <c r="K3639" t="s">
        <v>11957</v>
      </c>
      <c r="L3639" t="s">
        <v>11958</v>
      </c>
      <c r="M3639" t="s">
        <v>18</v>
      </c>
      <c r="N3639">
        <v>0</v>
      </c>
    </row>
    <row r="3640" spans="1:14" x14ac:dyDescent="0.25">
      <c r="A3640" t="s">
        <v>14</v>
      </c>
      <c r="B3640" t="s">
        <v>2574</v>
      </c>
      <c r="C3640">
        <v>0</v>
      </c>
      <c r="D3640" t="s">
        <v>16</v>
      </c>
      <c r="E3640">
        <v>0</v>
      </c>
      <c r="F3640">
        <v>0</v>
      </c>
      <c r="G3640">
        <v>0</v>
      </c>
      <c r="H3640" t="s">
        <v>16</v>
      </c>
      <c r="I3640" t="s">
        <v>11959</v>
      </c>
      <c r="J3640" t="s">
        <v>17</v>
      </c>
      <c r="K3640" t="s">
        <v>17</v>
      </c>
      <c r="L3640" t="s">
        <v>11960</v>
      </c>
      <c r="M3640" t="s">
        <v>18</v>
      </c>
      <c r="N3640">
        <v>0</v>
      </c>
    </row>
    <row r="3641" spans="1:14" x14ac:dyDescent="0.25">
      <c r="A3641" t="s">
        <v>14</v>
      </c>
      <c r="B3641" t="s">
        <v>2581</v>
      </c>
      <c r="C3641">
        <v>0</v>
      </c>
      <c r="D3641" t="s">
        <v>16</v>
      </c>
      <c r="E3641">
        <v>0</v>
      </c>
      <c r="F3641">
        <v>0</v>
      </c>
      <c r="G3641">
        <v>0</v>
      </c>
      <c r="H3641" t="s">
        <v>16</v>
      </c>
      <c r="I3641" t="s">
        <v>11961</v>
      </c>
      <c r="J3641" t="s">
        <v>17</v>
      </c>
      <c r="K3641" t="s">
        <v>17</v>
      </c>
      <c r="L3641" t="s">
        <v>11962</v>
      </c>
      <c r="M3641" t="s">
        <v>18</v>
      </c>
      <c r="N3641">
        <v>0</v>
      </c>
    </row>
    <row r="3642" spans="1:14" x14ac:dyDescent="0.25">
      <c r="A3642" t="s">
        <v>14</v>
      </c>
      <c r="B3642" t="s">
        <v>2584</v>
      </c>
      <c r="C3642">
        <v>0</v>
      </c>
      <c r="D3642" t="s">
        <v>16</v>
      </c>
      <c r="E3642">
        <v>17222.419999999998</v>
      </c>
      <c r="F3642">
        <v>17222.419999999998</v>
      </c>
      <c r="G3642">
        <v>0</v>
      </c>
      <c r="H3642" t="s">
        <v>16</v>
      </c>
      <c r="I3642" t="s">
        <v>11963</v>
      </c>
      <c r="J3642" t="s">
        <v>11964</v>
      </c>
      <c r="K3642" t="s">
        <v>11965</v>
      </c>
      <c r="L3642" t="s">
        <v>11966</v>
      </c>
      <c r="M3642" t="s">
        <v>18</v>
      </c>
      <c r="N3642">
        <v>0</v>
      </c>
    </row>
    <row r="3643" spans="1:14" x14ac:dyDescent="0.25">
      <c r="A3643" t="s">
        <v>14</v>
      </c>
      <c r="B3643" t="s">
        <v>2592</v>
      </c>
      <c r="C3643">
        <v>0</v>
      </c>
      <c r="D3643" t="s">
        <v>16</v>
      </c>
      <c r="E3643">
        <v>0</v>
      </c>
      <c r="F3643">
        <v>0</v>
      </c>
      <c r="G3643">
        <v>0</v>
      </c>
      <c r="H3643" t="s">
        <v>16</v>
      </c>
      <c r="I3643" t="s">
        <v>11967</v>
      </c>
      <c r="J3643" t="s">
        <v>17</v>
      </c>
      <c r="K3643" t="s">
        <v>17</v>
      </c>
      <c r="L3643" t="s">
        <v>11968</v>
      </c>
      <c r="M3643" t="s">
        <v>18</v>
      </c>
      <c r="N3643">
        <v>0</v>
      </c>
    </row>
    <row r="3644" spans="1:14" x14ac:dyDescent="0.25">
      <c r="A3644" t="s">
        <v>14</v>
      </c>
      <c r="B3644" t="s">
        <v>2607</v>
      </c>
      <c r="C3644">
        <v>0</v>
      </c>
      <c r="D3644" t="s">
        <v>16</v>
      </c>
      <c r="E3644">
        <v>0</v>
      </c>
      <c r="F3644">
        <v>0</v>
      </c>
      <c r="G3644">
        <v>0</v>
      </c>
      <c r="H3644" t="s">
        <v>16</v>
      </c>
      <c r="I3644" t="s">
        <v>11969</v>
      </c>
      <c r="J3644" t="s">
        <v>17</v>
      </c>
      <c r="K3644" t="s">
        <v>17</v>
      </c>
      <c r="L3644" t="s">
        <v>11970</v>
      </c>
      <c r="M3644" t="s">
        <v>18</v>
      </c>
      <c r="N3644">
        <v>0</v>
      </c>
    </row>
    <row r="3645" spans="1:14" x14ac:dyDescent="0.25">
      <c r="A3645" t="s">
        <v>14</v>
      </c>
      <c r="B3645" t="s">
        <v>2613</v>
      </c>
      <c r="C3645">
        <v>0</v>
      </c>
      <c r="D3645" t="s">
        <v>16</v>
      </c>
      <c r="E3645">
        <v>0</v>
      </c>
      <c r="F3645">
        <v>0</v>
      </c>
      <c r="G3645">
        <v>0</v>
      </c>
      <c r="H3645" t="s">
        <v>16</v>
      </c>
      <c r="I3645" t="s">
        <v>8122</v>
      </c>
      <c r="J3645" t="s">
        <v>17</v>
      </c>
      <c r="K3645" t="s">
        <v>17</v>
      </c>
      <c r="L3645" t="s">
        <v>8123</v>
      </c>
      <c r="M3645" t="s">
        <v>18</v>
      </c>
      <c r="N3645">
        <v>0</v>
      </c>
    </row>
    <row r="3646" spans="1:14" x14ac:dyDescent="0.25">
      <c r="A3646" t="s">
        <v>14</v>
      </c>
      <c r="B3646" t="s">
        <v>171</v>
      </c>
      <c r="C3646">
        <v>0</v>
      </c>
      <c r="D3646" t="s">
        <v>16</v>
      </c>
      <c r="E3646">
        <v>2356.6799999999998</v>
      </c>
      <c r="F3646">
        <v>2356.6799999999998</v>
      </c>
      <c r="G3646">
        <v>0</v>
      </c>
      <c r="H3646" t="s">
        <v>16</v>
      </c>
      <c r="I3646" t="s">
        <v>11971</v>
      </c>
      <c r="J3646" t="s">
        <v>11972</v>
      </c>
      <c r="K3646" t="s">
        <v>11973</v>
      </c>
      <c r="L3646" t="s">
        <v>11974</v>
      </c>
      <c r="M3646" t="s">
        <v>18</v>
      </c>
      <c r="N3646">
        <v>0</v>
      </c>
    </row>
    <row r="3647" spans="1:14" x14ac:dyDescent="0.25">
      <c r="A3647" t="s">
        <v>14</v>
      </c>
      <c r="B3647" t="s">
        <v>115</v>
      </c>
      <c r="C3647">
        <v>0</v>
      </c>
      <c r="D3647" t="s">
        <v>16</v>
      </c>
      <c r="E3647">
        <v>0</v>
      </c>
      <c r="F3647">
        <v>0</v>
      </c>
      <c r="G3647">
        <v>0</v>
      </c>
      <c r="H3647" t="s">
        <v>16</v>
      </c>
      <c r="I3647" t="s">
        <v>11975</v>
      </c>
      <c r="J3647" t="s">
        <v>17</v>
      </c>
      <c r="K3647" t="s">
        <v>17</v>
      </c>
      <c r="L3647" t="s">
        <v>11976</v>
      </c>
      <c r="M3647" t="s">
        <v>18</v>
      </c>
      <c r="N3647">
        <v>0</v>
      </c>
    </row>
    <row r="3648" spans="1:14" x14ac:dyDescent="0.25">
      <c r="A3648" t="s">
        <v>14</v>
      </c>
      <c r="B3648" t="s">
        <v>2632</v>
      </c>
      <c r="C3648">
        <v>0</v>
      </c>
      <c r="D3648" t="s">
        <v>16</v>
      </c>
      <c r="E3648">
        <v>4027</v>
      </c>
      <c r="F3648">
        <v>4027</v>
      </c>
      <c r="G3648">
        <v>0</v>
      </c>
      <c r="H3648" t="s">
        <v>16</v>
      </c>
      <c r="I3648" t="s">
        <v>11977</v>
      </c>
      <c r="J3648" t="s">
        <v>11978</v>
      </c>
      <c r="K3648" t="s">
        <v>11979</v>
      </c>
      <c r="L3648" t="s">
        <v>11980</v>
      </c>
      <c r="M3648" t="s">
        <v>18</v>
      </c>
      <c r="N3648">
        <v>0</v>
      </c>
    </row>
    <row r="3649" spans="1:14" x14ac:dyDescent="0.25">
      <c r="A3649" t="s">
        <v>14</v>
      </c>
      <c r="B3649" t="s">
        <v>272</v>
      </c>
      <c r="C3649">
        <v>0</v>
      </c>
      <c r="D3649" t="s">
        <v>16</v>
      </c>
      <c r="E3649">
        <v>4918</v>
      </c>
      <c r="F3649">
        <v>4918</v>
      </c>
      <c r="G3649">
        <v>0</v>
      </c>
      <c r="H3649" t="s">
        <v>16</v>
      </c>
      <c r="I3649" t="s">
        <v>11981</v>
      </c>
      <c r="J3649" t="s">
        <v>11982</v>
      </c>
      <c r="K3649" t="s">
        <v>11983</v>
      </c>
      <c r="L3649" t="s">
        <v>11984</v>
      </c>
      <c r="M3649" t="s">
        <v>18</v>
      </c>
      <c r="N3649">
        <v>0</v>
      </c>
    </row>
    <row r="3650" spans="1:14" x14ac:dyDescent="0.25">
      <c r="A3650" t="s">
        <v>14</v>
      </c>
      <c r="B3650" t="s">
        <v>325</v>
      </c>
      <c r="C3650">
        <v>0</v>
      </c>
      <c r="D3650" t="s">
        <v>16</v>
      </c>
      <c r="E3650">
        <v>0</v>
      </c>
      <c r="F3650">
        <v>0</v>
      </c>
      <c r="G3650">
        <v>0</v>
      </c>
      <c r="H3650" t="s">
        <v>16</v>
      </c>
      <c r="I3650" t="s">
        <v>11985</v>
      </c>
      <c r="J3650" t="s">
        <v>17</v>
      </c>
      <c r="K3650" t="s">
        <v>17</v>
      </c>
      <c r="L3650" t="s">
        <v>11986</v>
      </c>
      <c r="M3650" t="s">
        <v>18</v>
      </c>
      <c r="N3650">
        <v>0</v>
      </c>
    </row>
    <row r="3651" spans="1:14" x14ac:dyDescent="0.25">
      <c r="A3651" t="s">
        <v>14</v>
      </c>
      <c r="B3651" t="s">
        <v>87</v>
      </c>
      <c r="C3651">
        <v>0</v>
      </c>
      <c r="D3651" t="s">
        <v>16</v>
      </c>
      <c r="E3651">
        <v>0</v>
      </c>
      <c r="F3651">
        <v>0</v>
      </c>
      <c r="G3651">
        <v>0</v>
      </c>
      <c r="H3651" t="s">
        <v>16</v>
      </c>
      <c r="I3651" t="s">
        <v>11987</v>
      </c>
      <c r="J3651" t="s">
        <v>17</v>
      </c>
      <c r="K3651" t="s">
        <v>17</v>
      </c>
      <c r="L3651" t="s">
        <v>11988</v>
      </c>
      <c r="M3651" t="s">
        <v>18</v>
      </c>
      <c r="N3651">
        <v>0</v>
      </c>
    </row>
    <row r="3652" spans="1:14" x14ac:dyDescent="0.25">
      <c r="A3652" t="s">
        <v>14</v>
      </c>
      <c r="B3652" t="s">
        <v>2641</v>
      </c>
      <c r="C3652">
        <v>0</v>
      </c>
      <c r="D3652" t="s">
        <v>16</v>
      </c>
      <c r="E3652">
        <v>89.9</v>
      </c>
      <c r="F3652">
        <v>89.9</v>
      </c>
      <c r="G3652">
        <v>0</v>
      </c>
      <c r="H3652" t="s">
        <v>16</v>
      </c>
      <c r="I3652" t="s">
        <v>11989</v>
      </c>
      <c r="J3652" t="s">
        <v>8124</v>
      </c>
      <c r="K3652" t="s">
        <v>11990</v>
      </c>
      <c r="L3652" t="s">
        <v>11991</v>
      </c>
      <c r="M3652" t="s">
        <v>18</v>
      </c>
      <c r="N3652">
        <v>0</v>
      </c>
    </row>
    <row r="3653" spans="1:14" x14ac:dyDescent="0.25">
      <c r="A3653" t="s">
        <v>14</v>
      </c>
      <c r="B3653" t="s">
        <v>199</v>
      </c>
      <c r="C3653">
        <v>0</v>
      </c>
      <c r="D3653" t="s">
        <v>16</v>
      </c>
      <c r="E3653">
        <v>0</v>
      </c>
      <c r="F3653">
        <v>0</v>
      </c>
      <c r="G3653">
        <v>0</v>
      </c>
      <c r="H3653" t="s">
        <v>16</v>
      </c>
      <c r="I3653" t="s">
        <v>11992</v>
      </c>
      <c r="J3653" t="s">
        <v>17</v>
      </c>
      <c r="K3653" t="s">
        <v>17</v>
      </c>
      <c r="L3653" t="s">
        <v>11993</v>
      </c>
      <c r="M3653" t="s">
        <v>18</v>
      </c>
      <c r="N3653">
        <v>0</v>
      </c>
    </row>
    <row r="3654" spans="1:14" x14ac:dyDescent="0.25">
      <c r="A3654" t="s">
        <v>14</v>
      </c>
      <c r="B3654" t="s">
        <v>2646</v>
      </c>
      <c r="C3654">
        <v>0</v>
      </c>
      <c r="D3654" t="s">
        <v>16</v>
      </c>
      <c r="E3654">
        <v>0</v>
      </c>
      <c r="F3654">
        <v>0</v>
      </c>
      <c r="G3654">
        <v>0</v>
      </c>
      <c r="H3654" t="s">
        <v>16</v>
      </c>
      <c r="I3654" t="s">
        <v>11994</v>
      </c>
      <c r="J3654" t="s">
        <v>17</v>
      </c>
      <c r="K3654" t="s">
        <v>17</v>
      </c>
      <c r="L3654" t="s">
        <v>11995</v>
      </c>
      <c r="M3654" t="s">
        <v>18</v>
      </c>
      <c r="N3654">
        <v>0</v>
      </c>
    </row>
    <row r="3655" spans="1:14" x14ac:dyDescent="0.25">
      <c r="A3655" t="s">
        <v>14</v>
      </c>
      <c r="B3655" t="s">
        <v>38</v>
      </c>
      <c r="C3655">
        <v>0</v>
      </c>
      <c r="D3655" t="s">
        <v>16</v>
      </c>
      <c r="E3655">
        <v>0</v>
      </c>
      <c r="F3655">
        <v>0</v>
      </c>
      <c r="G3655">
        <v>0</v>
      </c>
      <c r="H3655" t="s">
        <v>16</v>
      </c>
      <c r="I3655" t="s">
        <v>11996</v>
      </c>
      <c r="J3655" t="s">
        <v>17</v>
      </c>
      <c r="K3655" t="s">
        <v>17</v>
      </c>
      <c r="L3655" t="s">
        <v>11997</v>
      </c>
      <c r="M3655" t="s">
        <v>18</v>
      </c>
      <c r="N3655">
        <v>0</v>
      </c>
    </row>
    <row r="3656" spans="1:14" x14ac:dyDescent="0.25">
      <c r="A3656" t="s">
        <v>14</v>
      </c>
      <c r="B3656" t="s">
        <v>7153</v>
      </c>
      <c r="C3656">
        <v>189900</v>
      </c>
      <c r="D3656" t="s">
        <v>24</v>
      </c>
      <c r="E3656">
        <v>0</v>
      </c>
      <c r="F3656">
        <v>0</v>
      </c>
      <c r="G3656">
        <v>189900</v>
      </c>
      <c r="H3656" t="s">
        <v>24</v>
      </c>
      <c r="I3656" t="s">
        <v>11998</v>
      </c>
      <c r="J3656" t="s">
        <v>17</v>
      </c>
      <c r="K3656" t="s">
        <v>17</v>
      </c>
      <c r="L3656" t="s">
        <v>11999</v>
      </c>
      <c r="M3656" t="s">
        <v>18</v>
      </c>
      <c r="N3656">
        <v>0</v>
      </c>
    </row>
    <row r="3657" spans="1:14" x14ac:dyDescent="0.25">
      <c r="A3657" t="s">
        <v>14</v>
      </c>
      <c r="B3657" t="s">
        <v>6937</v>
      </c>
      <c r="C3657">
        <v>0</v>
      </c>
      <c r="D3657" t="s">
        <v>16</v>
      </c>
      <c r="E3657">
        <v>0</v>
      </c>
      <c r="F3657">
        <v>0</v>
      </c>
      <c r="G3657">
        <v>0</v>
      </c>
      <c r="H3657" t="s">
        <v>16</v>
      </c>
      <c r="I3657" t="s">
        <v>12000</v>
      </c>
      <c r="J3657" t="s">
        <v>17</v>
      </c>
      <c r="K3657" t="s">
        <v>17</v>
      </c>
      <c r="L3657" t="s">
        <v>12001</v>
      </c>
      <c r="M3657" t="s">
        <v>18</v>
      </c>
      <c r="N3657">
        <v>0</v>
      </c>
    </row>
    <row r="3658" spans="1:14" x14ac:dyDescent="0.25">
      <c r="A3658" t="s">
        <v>14</v>
      </c>
      <c r="B3658" t="s">
        <v>2871</v>
      </c>
      <c r="C3658">
        <v>0</v>
      </c>
      <c r="D3658" t="s">
        <v>16</v>
      </c>
      <c r="E3658">
        <v>0</v>
      </c>
      <c r="F3658">
        <v>0</v>
      </c>
      <c r="G3658">
        <v>0</v>
      </c>
      <c r="H3658" t="s">
        <v>16</v>
      </c>
      <c r="I3658" t="s">
        <v>12002</v>
      </c>
      <c r="J3658" t="s">
        <v>17</v>
      </c>
      <c r="K3658" t="s">
        <v>17</v>
      </c>
      <c r="L3658" t="s">
        <v>6666</v>
      </c>
      <c r="M3658" t="s">
        <v>18</v>
      </c>
      <c r="N3658">
        <v>0</v>
      </c>
    </row>
    <row r="3659" spans="1:14" x14ac:dyDescent="0.25">
      <c r="A3659" t="s">
        <v>14</v>
      </c>
      <c r="B3659" t="s">
        <v>57</v>
      </c>
      <c r="C3659">
        <v>0</v>
      </c>
      <c r="D3659" t="s">
        <v>16</v>
      </c>
      <c r="E3659">
        <v>0</v>
      </c>
      <c r="F3659">
        <v>0</v>
      </c>
      <c r="G3659">
        <v>0</v>
      </c>
      <c r="H3659" t="s">
        <v>16</v>
      </c>
      <c r="I3659" t="s">
        <v>12003</v>
      </c>
      <c r="J3659" t="s">
        <v>17</v>
      </c>
      <c r="K3659" t="s">
        <v>17</v>
      </c>
      <c r="L3659" t="s">
        <v>12004</v>
      </c>
      <c r="M3659" t="s">
        <v>18</v>
      </c>
      <c r="N3659">
        <v>0</v>
      </c>
    </row>
    <row r="3660" spans="1:14" x14ac:dyDescent="0.25">
      <c r="A3660" t="s">
        <v>22</v>
      </c>
      <c r="B3660" t="s">
        <v>46</v>
      </c>
      <c r="C3660">
        <v>1699587.05</v>
      </c>
      <c r="D3660" t="s">
        <v>24</v>
      </c>
      <c r="E3660">
        <v>0</v>
      </c>
      <c r="F3660">
        <v>219805.44</v>
      </c>
      <c r="G3660">
        <v>1919392.49</v>
      </c>
      <c r="H3660" t="s">
        <v>24</v>
      </c>
      <c r="I3660" t="s">
        <v>12005</v>
      </c>
      <c r="J3660" t="s">
        <v>17</v>
      </c>
      <c r="K3660" t="s">
        <v>12006</v>
      </c>
      <c r="L3660" t="s">
        <v>12007</v>
      </c>
      <c r="M3660" t="s">
        <v>18</v>
      </c>
      <c r="N3660">
        <v>0</v>
      </c>
    </row>
    <row r="3661" spans="1:14" x14ac:dyDescent="0.25">
      <c r="A3661" t="s">
        <v>22</v>
      </c>
      <c r="B3661" t="s">
        <v>25</v>
      </c>
      <c r="C3661">
        <v>456325.6</v>
      </c>
      <c r="D3661" t="s">
        <v>24</v>
      </c>
      <c r="E3661">
        <v>0</v>
      </c>
      <c r="F3661">
        <v>62769.53</v>
      </c>
      <c r="G3661">
        <v>519095.13</v>
      </c>
      <c r="H3661" t="s">
        <v>24</v>
      </c>
      <c r="I3661" t="s">
        <v>12008</v>
      </c>
      <c r="J3661" t="s">
        <v>17</v>
      </c>
      <c r="K3661" t="s">
        <v>12009</v>
      </c>
      <c r="L3661" t="s">
        <v>12010</v>
      </c>
      <c r="M3661" t="s">
        <v>18</v>
      </c>
      <c r="N3661">
        <v>0</v>
      </c>
    </row>
    <row r="3662" spans="1:14" x14ac:dyDescent="0.25">
      <c r="A3662" t="s">
        <v>22</v>
      </c>
      <c r="B3662" t="s">
        <v>1428</v>
      </c>
      <c r="C3662">
        <v>4737.95</v>
      </c>
      <c r="D3662" t="s">
        <v>24</v>
      </c>
      <c r="E3662">
        <v>0</v>
      </c>
      <c r="F3662">
        <v>0</v>
      </c>
      <c r="G3662">
        <v>4737.95</v>
      </c>
      <c r="H3662" t="s">
        <v>24</v>
      </c>
      <c r="I3662" t="s">
        <v>12011</v>
      </c>
      <c r="J3662" t="s">
        <v>17</v>
      </c>
      <c r="K3662" t="s">
        <v>17</v>
      </c>
      <c r="L3662" t="s">
        <v>12012</v>
      </c>
      <c r="M3662" t="s">
        <v>18</v>
      </c>
      <c r="N3662">
        <v>0</v>
      </c>
    </row>
    <row r="3663" spans="1:14" x14ac:dyDescent="0.25">
      <c r="A3663" t="s">
        <v>22</v>
      </c>
      <c r="B3663" t="s">
        <v>2874</v>
      </c>
      <c r="C3663">
        <v>1556.7</v>
      </c>
      <c r="D3663" t="s">
        <v>24</v>
      </c>
      <c r="E3663">
        <v>0</v>
      </c>
      <c r="F3663">
        <v>23871.73</v>
      </c>
      <c r="G3663">
        <v>25428.43</v>
      </c>
      <c r="H3663" t="s">
        <v>24</v>
      </c>
      <c r="I3663" t="s">
        <v>12013</v>
      </c>
      <c r="J3663" t="s">
        <v>17</v>
      </c>
      <c r="K3663" t="s">
        <v>12014</v>
      </c>
      <c r="L3663" t="s">
        <v>12015</v>
      </c>
      <c r="M3663" t="s">
        <v>18</v>
      </c>
      <c r="N3663">
        <v>0</v>
      </c>
    </row>
    <row r="3664" spans="1:14" x14ac:dyDescent="0.25">
      <c r="A3664" t="s">
        <v>22</v>
      </c>
      <c r="B3664" t="s">
        <v>2877</v>
      </c>
      <c r="C3664">
        <v>75734.509999999995</v>
      </c>
      <c r="D3664" t="s">
        <v>24</v>
      </c>
      <c r="E3664">
        <v>0</v>
      </c>
      <c r="F3664">
        <v>17481.11</v>
      </c>
      <c r="G3664">
        <v>93215.62</v>
      </c>
      <c r="H3664" t="s">
        <v>24</v>
      </c>
      <c r="I3664" t="s">
        <v>12016</v>
      </c>
      <c r="J3664" t="s">
        <v>17</v>
      </c>
      <c r="K3664" t="s">
        <v>12017</v>
      </c>
      <c r="L3664" t="s">
        <v>12018</v>
      </c>
      <c r="M3664" t="s">
        <v>18</v>
      </c>
      <c r="N3664">
        <v>0</v>
      </c>
    </row>
    <row r="3665" spans="1:14" x14ac:dyDescent="0.25">
      <c r="A3665" t="s">
        <v>22</v>
      </c>
      <c r="B3665" t="s">
        <v>6041</v>
      </c>
      <c r="C3665">
        <v>61892.39</v>
      </c>
      <c r="D3665" t="s">
        <v>24</v>
      </c>
      <c r="E3665">
        <v>0</v>
      </c>
      <c r="F3665">
        <v>0</v>
      </c>
      <c r="G3665">
        <v>61892.39</v>
      </c>
      <c r="H3665" t="s">
        <v>24</v>
      </c>
      <c r="I3665" t="s">
        <v>8127</v>
      </c>
      <c r="J3665" t="s">
        <v>17</v>
      </c>
      <c r="K3665" t="s">
        <v>17</v>
      </c>
      <c r="L3665" t="s">
        <v>8126</v>
      </c>
      <c r="M3665" t="s">
        <v>18</v>
      </c>
      <c r="N3665">
        <v>0</v>
      </c>
    </row>
    <row r="3666" spans="1:14" x14ac:dyDescent="0.25">
      <c r="A3666" t="s">
        <v>22</v>
      </c>
      <c r="B3666" t="s">
        <v>6020</v>
      </c>
      <c r="C3666">
        <v>39961.03</v>
      </c>
      <c r="D3666" t="s">
        <v>24</v>
      </c>
      <c r="E3666">
        <v>0</v>
      </c>
      <c r="F3666">
        <v>0</v>
      </c>
      <c r="G3666">
        <v>39961.03</v>
      </c>
      <c r="H3666" t="s">
        <v>24</v>
      </c>
      <c r="I3666" t="s">
        <v>12019</v>
      </c>
      <c r="J3666" t="s">
        <v>17</v>
      </c>
      <c r="K3666" t="s">
        <v>17</v>
      </c>
      <c r="L3666" t="s">
        <v>12020</v>
      </c>
      <c r="M3666" t="s">
        <v>18</v>
      </c>
      <c r="N3666">
        <v>0</v>
      </c>
    </row>
    <row r="3667" spans="1:14" x14ac:dyDescent="0.25">
      <c r="A3667" t="s">
        <v>22</v>
      </c>
      <c r="B3667" t="s">
        <v>1434</v>
      </c>
      <c r="C3667">
        <v>39288.74</v>
      </c>
      <c r="D3667" t="s">
        <v>24</v>
      </c>
      <c r="E3667">
        <v>0</v>
      </c>
      <c r="F3667">
        <v>13333.82</v>
      </c>
      <c r="G3667">
        <v>52622.559999999998</v>
      </c>
      <c r="H3667" t="s">
        <v>24</v>
      </c>
      <c r="I3667" t="s">
        <v>12021</v>
      </c>
      <c r="J3667" t="s">
        <v>17</v>
      </c>
      <c r="K3667" t="s">
        <v>12022</v>
      </c>
      <c r="L3667" t="s">
        <v>12023</v>
      </c>
      <c r="M3667" t="s">
        <v>18</v>
      </c>
      <c r="N3667">
        <v>0</v>
      </c>
    </row>
    <row r="3668" spans="1:14" x14ac:dyDescent="0.25">
      <c r="A3668" t="s">
        <v>22</v>
      </c>
      <c r="B3668" t="s">
        <v>1437</v>
      </c>
      <c r="C3668">
        <v>22907.29</v>
      </c>
      <c r="D3668" t="s">
        <v>24</v>
      </c>
      <c r="E3668">
        <v>0</v>
      </c>
      <c r="F3668">
        <v>0</v>
      </c>
      <c r="G3668">
        <v>22907.29</v>
      </c>
      <c r="H3668" t="s">
        <v>24</v>
      </c>
      <c r="I3668" t="s">
        <v>12024</v>
      </c>
      <c r="J3668" t="s">
        <v>17</v>
      </c>
      <c r="K3668" t="s">
        <v>17</v>
      </c>
      <c r="L3668" t="s">
        <v>12025</v>
      </c>
      <c r="M3668" t="s">
        <v>18</v>
      </c>
      <c r="N3668">
        <v>0</v>
      </c>
    </row>
    <row r="3669" spans="1:14" x14ac:dyDescent="0.25">
      <c r="A3669" t="s">
        <v>22</v>
      </c>
      <c r="B3669" t="s">
        <v>2883</v>
      </c>
      <c r="C3669">
        <v>1116.95</v>
      </c>
      <c r="D3669" t="s">
        <v>24</v>
      </c>
      <c r="E3669">
        <v>0</v>
      </c>
      <c r="F3669">
        <v>1116.95</v>
      </c>
      <c r="G3669">
        <v>2233.9</v>
      </c>
      <c r="H3669" t="s">
        <v>24</v>
      </c>
      <c r="I3669" t="s">
        <v>12026</v>
      </c>
      <c r="J3669" t="s">
        <v>17</v>
      </c>
      <c r="K3669" t="s">
        <v>5722</v>
      </c>
      <c r="L3669" t="s">
        <v>5720</v>
      </c>
      <c r="M3669" t="s">
        <v>18</v>
      </c>
      <c r="N3669">
        <v>0</v>
      </c>
    </row>
    <row r="3670" spans="1:14" x14ac:dyDescent="0.25">
      <c r="A3670" t="s">
        <v>22</v>
      </c>
      <c r="B3670" t="s">
        <v>5755</v>
      </c>
      <c r="C3670">
        <v>1116.95</v>
      </c>
      <c r="D3670" t="s">
        <v>24</v>
      </c>
      <c r="E3670">
        <v>0</v>
      </c>
      <c r="F3670">
        <v>0</v>
      </c>
      <c r="G3670">
        <v>1116.95</v>
      </c>
      <c r="H3670" t="s">
        <v>24</v>
      </c>
      <c r="I3670" t="s">
        <v>5721</v>
      </c>
      <c r="J3670" t="s">
        <v>17</v>
      </c>
      <c r="K3670" t="s">
        <v>17</v>
      </c>
      <c r="L3670" t="s">
        <v>6667</v>
      </c>
      <c r="M3670" t="s">
        <v>18</v>
      </c>
      <c r="N3670">
        <v>0</v>
      </c>
    </row>
    <row r="3671" spans="1:14" x14ac:dyDescent="0.25">
      <c r="A3671" t="s">
        <v>22</v>
      </c>
      <c r="B3671" t="s">
        <v>1478</v>
      </c>
      <c r="C3671">
        <v>2101877.14</v>
      </c>
      <c r="D3671" t="s">
        <v>24</v>
      </c>
      <c r="E3671">
        <v>0</v>
      </c>
      <c r="F3671">
        <v>271672.13</v>
      </c>
      <c r="G3671">
        <v>2373549.27</v>
      </c>
      <c r="H3671" t="s">
        <v>24</v>
      </c>
      <c r="I3671" t="s">
        <v>12027</v>
      </c>
      <c r="J3671" t="s">
        <v>17</v>
      </c>
      <c r="K3671" t="s">
        <v>12028</v>
      </c>
      <c r="L3671" t="s">
        <v>12029</v>
      </c>
      <c r="M3671" t="s">
        <v>18</v>
      </c>
      <c r="N3671">
        <v>0</v>
      </c>
    </row>
    <row r="3672" spans="1:14" x14ac:dyDescent="0.25">
      <c r="A3672" t="s">
        <v>22</v>
      </c>
      <c r="B3672" t="s">
        <v>1479</v>
      </c>
      <c r="C3672">
        <v>385377.19</v>
      </c>
      <c r="D3672" t="s">
        <v>24</v>
      </c>
      <c r="E3672">
        <v>0</v>
      </c>
      <c r="F3672">
        <v>52483.97</v>
      </c>
      <c r="G3672">
        <v>437861.16</v>
      </c>
      <c r="H3672" t="s">
        <v>24</v>
      </c>
      <c r="I3672" t="s">
        <v>12030</v>
      </c>
      <c r="J3672" t="s">
        <v>17</v>
      </c>
      <c r="K3672" t="s">
        <v>8129</v>
      </c>
      <c r="L3672" t="s">
        <v>8128</v>
      </c>
      <c r="M3672" t="s">
        <v>18</v>
      </c>
      <c r="N3672">
        <v>0</v>
      </c>
    </row>
    <row r="3673" spans="1:14" x14ac:dyDescent="0.25">
      <c r="A3673" t="s">
        <v>22</v>
      </c>
      <c r="B3673" t="s">
        <v>1480</v>
      </c>
      <c r="C3673">
        <v>70706.600000000006</v>
      </c>
      <c r="D3673" t="s">
        <v>24</v>
      </c>
      <c r="E3673">
        <v>0</v>
      </c>
      <c r="F3673">
        <v>9545.35</v>
      </c>
      <c r="G3673">
        <v>80251.95</v>
      </c>
      <c r="H3673" t="s">
        <v>24</v>
      </c>
      <c r="I3673" t="s">
        <v>12031</v>
      </c>
      <c r="J3673" t="s">
        <v>17</v>
      </c>
      <c r="K3673" t="s">
        <v>12032</v>
      </c>
      <c r="L3673" t="s">
        <v>12033</v>
      </c>
      <c r="M3673" t="s">
        <v>18</v>
      </c>
      <c r="N3673">
        <v>0</v>
      </c>
    </row>
    <row r="3674" spans="1:14" x14ac:dyDescent="0.25">
      <c r="A3674" t="s">
        <v>22</v>
      </c>
      <c r="B3674" t="s">
        <v>1486</v>
      </c>
      <c r="C3674">
        <v>89135.63</v>
      </c>
      <c r="D3674" t="s">
        <v>24</v>
      </c>
      <c r="E3674">
        <v>0</v>
      </c>
      <c r="F3674">
        <v>9723.9699999999993</v>
      </c>
      <c r="G3674">
        <v>98859.6</v>
      </c>
      <c r="H3674" t="s">
        <v>24</v>
      </c>
      <c r="I3674" t="s">
        <v>12034</v>
      </c>
      <c r="J3674" t="s">
        <v>17</v>
      </c>
      <c r="K3674" t="s">
        <v>12035</v>
      </c>
      <c r="L3674" t="s">
        <v>12036</v>
      </c>
      <c r="M3674" t="s">
        <v>18</v>
      </c>
      <c r="N3674">
        <v>0</v>
      </c>
    </row>
    <row r="3675" spans="1:14" x14ac:dyDescent="0.25">
      <c r="A3675" t="s">
        <v>22</v>
      </c>
      <c r="B3675" t="s">
        <v>1489</v>
      </c>
      <c r="C3675">
        <v>8526.56</v>
      </c>
      <c r="D3675" t="s">
        <v>24</v>
      </c>
      <c r="E3675">
        <v>0</v>
      </c>
      <c r="F3675">
        <v>1091.82</v>
      </c>
      <c r="G3675">
        <v>9618.3799999999992</v>
      </c>
      <c r="H3675" t="s">
        <v>24</v>
      </c>
      <c r="I3675" t="s">
        <v>12037</v>
      </c>
      <c r="J3675" t="s">
        <v>17</v>
      </c>
      <c r="K3675" t="s">
        <v>6910</v>
      </c>
      <c r="L3675" t="s">
        <v>12038</v>
      </c>
      <c r="M3675" t="s">
        <v>18</v>
      </c>
      <c r="N3675">
        <v>0</v>
      </c>
    </row>
    <row r="3676" spans="1:14" x14ac:dyDescent="0.25">
      <c r="A3676" t="s">
        <v>22</v>
      </c>
      <c r="B3676" t="s">
        <v>1492</v>
      </c>
      <c r="C3676">
        <v>96037.92</v>
      </c>
      <c r="D3676" t="s">
        <v>24</v>
      </c>
      <c r="E3676">
        <v>0</v>
      </c>
      <c r="F3676">
        <v>12059.63</v>
      </c>
      <c r="G3676">
        <v>108097.55</v>
      </c>
      <c r="H3676" t="s">
        <v>24</v>
      </c>
      <c r="I3676" t="s">
        <v>6909</v>
      </c>
      <c r="J3676" t="s">
        <v>17</v>
      </c>
      <c r="K3676" t="s">
        <v>12039</v>
      </c>
      <c r="L3676" t="s">
        <v>12040</v>
      </c>
      <c r="M3676" t="s">
        <v>18</v>
      </c>
      <c r="N3676">
        <v>0</v>
      </c>
    </row>
    <row r="3677" spans="1:14" x14ac:dyDescent="0.25">
      <c r="A3677" t="s">
        <v>22</v>
      </c>
      <c r="B3677" t="s">
        <v>1495</v>
      </c>
      <c r="C3677">
        <v>77859.820000000007</v>
      </c>
      <c r="D3677" t="s">
        <v>24</v>
      </c>
      <c r="E3677">
        <v>0</v>
      </c>
      <c r="F3677">
        <v>10188.530000000001</v>
      </c>
      <c r="G3677">
        <v>88048.35</v>
      </c>
      <c r="H3677" t="s">
        <v>24</v>
      </c>
      <c r="I3677" t="s">
        <v>12041</v>
      </c>
      <c r="J3677" t="s">
        <v>17</v>
      </c>
      <c r="K3677" t="s">
        <v>8130</v>
      </c>
      <c r="L3677" t="s">
        <v>12042</v>
      </c>
      <c r="M3677" t="s">
        <v>18</v>
      </c>
      <c r="N3677">
        <v>0</v>
      </c>
    </row>
    <row r="3678" spans="1:14" x14ac:dyDescent="0.25">
      <c r="A3678" t="s">
        <v>22</v>
      </c>
      <c r="B3678" t="s">
        <v>1499</v>
      </c>
      <c r="C3678">
        <v>342351.43</v>
      </c>
      <c r="D3678" t="s">
        <v>24</v>
      </c>
      <c r="E3678">
        <v>0</v>
      </c>
      <c r="F3678">
        <v>41279.56</v>
      </c>
      <c r="G3678">
        <v>383630.99</v>
      </c>
      <c r="H3678" t="s">
        <v>24</v>
      </c>
      <c r="I3678" t="s">
        <v>12043</v>
      </c>
      <c r="J3678" t="s">
        <v>17</v>
      </c>
      <c r="K3678" t="s">
        <v>8131</v>
      </c>
      <c r="L3678" t="s">
        <v>12044</v>
      </c>
      <c r="M3678" t="s">
        <v>18</v>
      </c>
      <c r="N3678">
        <v>0</v>
      </c>
    </row>
    <row r="3679" spans="1:14" x14ac:dyDescent="0.25">
      <c r="A3679" t="s">
        <v>22</v>
      </c>
      <c r="B3679" t="s">
        <v>1500</v>
      </c>
      <c r="C3679">
        <v>133927.4</v>
      </c>
      <c r="D3679" t="s">
        <v>24</v>
      </c>
      <c r="E3679">
        <v>0</v>
      </c>
      <c r="F3679">
        <v>15623.95</v>
      </c>
      <c r="G3679">
        <v>149551.35</v>
      </c>
      <c r="H3679" t="s">
        <v>24</v>
      </c>
      <c r="I3679" t="s">
        <v>12045</v>
      </c>
      <c r="J3679" t="s">
        <v>17</v>
      </c>
      <c r="K3679" t="s">
        <v>12046</v>
      </c>
      <c r="L3679" t="s">
        <v>12047</v>
      </c>
      <c r="M3679" t="s">
        <v>18</v>
      </c>
      <c r="N3679">
        <v>0</v>
      </c>
    </row>
    <row r="3680" spans="1:14" x14ac:dyDescent="0.25">
      <c r="A3680" t="s">
        <v>22</v>
      </c>
      <c r="B3680" t="s">
        <v>1503</v>
      </c>
      <c r="C3680">
        <v>163073.95000000001</v>
      </c>
      <c r="D3680" t="s">
        <v>24</v>
      </c>
      <c r="E3680">
        <v>0</v>
      </c>
      <c r="F3680">
        <v>172910.34</v>
      </c>
      <c r="G3680">
        <v>335984.29</v>
      </c>
      <c r="H3680" t="s">
        <v>24</v>
      </c>
      <c r="I3680" t="s">
        <v>12048</v>
      </c>
      <c r="J3680" t="s">
        <v>17</v>
      </c>
      <c r="K3680" t="s">
        <v>12049</v>
      </c>
      <c r="L3680" t="s">
        <v>12050</v>
      </c>
      <c r="M3680" t="s">
        <v>18</v>
      </c>
      <c r="N3680">
        <v>0</v>
      </c>
    </row>
    <row r="3681" spans="1:14" x14ac:dyDescent="0.25">
      <c r="A3681" t="s">
        <v>22</v>
      </c>
      <c r="B3681" t="s">
        <v>1504</v>
      </c>
      <c r="C3681">
        <v>109288.97</v>
      </c>
      <c r="D3681" t="s">
        <v>24</v>
      </c>
      <c r="E3681">
        <v>0</v>
      </c>
      <c r="F3681">
        <v>155267.70000000001</v>
      </c>
      <c r="G3681">
        <v>264556.67</v>
      </c>
      <c r="H3681" t="s">
        <v>24</v>
      </c>
      <c r="I3681" t="s">
        <v>12051</v>
      </c>
      <c r="J3681" t="s">
        <v>17</v>
      </c>
      <c r="K3681" t="s">
        <v>8132</v>
      </c>
      <c r="L3681" t="s">
        <v>12052</v>
      </c>
      <c r="M3681" t="s">
        <v>18</v>
      </c>
      <c r="N3681">
        <v>0</v>
      </c>
    </row>
    <row r="3682" spans="1:14" x14ac:dyDescent="0.25">
      <c r="A3682" t="s">
        <v>22</v>
      </c>
      <c r="B3682" t="s">
        <v>1506</v>
      </c>
      <c r="C3682">
        <v>168858.97</v>
      </c>
      <c r="D3682" t="s">
        <v>24</v>
      </c>
      <c r="E3682">
        <v>0</v>
      </c>
      <c r="F3682">
        <v>28660.79</v>
      </c>
      <c r="G3682">
        <v>197519.76</v>
      </c>
      <c r="H3682" t="s">
        <v>24</v>
      </c>
      <c r="I3682" t="s">
        <v>12053</v>
      </c>
      <c r="J3682" t="s">
        <v>17</v>
      </c>
      <c r="K3682" t="s">
        <v>12054</v>
      </c>
      <c r="L3682" t="s">
        <v>12055</v>
      </c>
      <c r="M3682" t="s">
        <v>18</v>
      </c>
      <c r="N3682">
        <v>0</v>
      </c>
    </row>
    <row r="3683" spans="1:14" x14ac:dyDescent="0.25">
      <c r="A3683" t="s">
        <v>22</v>
      </c>
      <c r="B3683" t="s">
        <v>5982</v>
      </c>
      <c r="C3683">
        <v>1259378</v>
      </c>
      <c r="D3683" t="s">
        <v>24</v>
      </c>
      <c r="E3683">
        <v>0</v>
      </c>
      <c r="F3683">
        <v>0</v>
      </c>
      <c r="G3683">
        <v>1259378</v>
      </c>
      <c r="H3683" t="s">
        <v>24</v>
      </c>
      <c r="I3683" t="s">
        <v>12056</v>
      </c>
      <c r="J3683" t="s">
        <v>17</v>
      </c>
      <c r="K3683" t="s">
        <v>17</v>
      </c>
      <c r="L3683" t="s">
        <v>8133</v>
      </c>
      <c r="M3683" t="s">
        <v>18</v>
      </c>
      <c r="N3683">
        <v>0</v>
      </c>
    </row>
    <row r="3684" spans="1:14" x14ac:dyDescent="0.25">
      <c r="A3684" t="s">
        <v>22</v>
      </c>
      <c r="B3684" t="s">
        <v>5983</v>
      </c>
      <c r="C3684">
        <v>1112052.8</v>
      </c>
      <c r="D3684" t="s">
        <v>24</v>
      </c>
      <c r="E3684">
        <v>0</v>
      </c>
      <c r="F3684">
        <v>0</v>
      </c>
      <c r="G3684">
        <v>1112052.8</v>
      </c>
      <c r="H3684" t="s">
        <v>24</v>
      </c>
      <c r="I3684" t="s">
        <v>12057</v>
      </c>
      <c r="J3684" t="s">
        <v>17</v>
      </c>
      <c r="K3684" t="s">
        <v>17</v>
      </c>
      <c r="L3684" t="s">
        <v>12058</v>
      </c>
      <c r="M3684" t="s">
        <v>18</v>
      </c>
      <c r="N3684">
        <v>0</v>
      </c>
    </row>
    <row r="3685" spans="1:14" x14ac:dyDescent="0.25">
      <c r="A3685" t="s">
        <v>22</v>
      </c>
      <c r="B3685" t="s">
        <v>6021</v>
      </c>
      <c r="C3685">
        <v>61274.02</v>
      </c>
      <c r="D3685" t="s">
        <v>24</v>
      </c>
      <c r="E3685">
        <v>0</v>
      </c>
      <c r="F3685">
        <v>0</v>
      </c>
      <c r="G3685">
        <v>61274.02</v>
      </c>
      <c r="H3685" t="s">
        <v>24</v>
      </c>
      <c r="I3685" t="s">
        <v>12059</v>
      </c>
      <c r="J3685" t="s">
        <v>17</v>
      </c>
      <c r="K3685" t="s">
        <v>17</v>
      </c>
      <c r="L3685" t="s">
        <v>12060</v>
      </c>
      <c r="M3685" t="s">
        <v>18</v>
      </c>
      <c r="N3685">
        <v>0</v>
      </c>
    </row>
    <row r="3686" spans="1:14" x14ac:dyDescent="0.25">
      <c r="A3686" t="s">
        <v>22</v>
      </c>
      <c r="B3686" t="s">
        <v>89</v>
      </c>
      <c r="C3686">
        <v>209519.25</v>
      </c>
      <c r="D3686" t="s">
        <v>24</v>
      </c>
      <c r="E3686">
        <v>0</v>
      </c>
      <c r="F3686">
        <v>24889.22</v>
      </c>
      <c r="G3686">
        <v>234408.47</v>
      </c>
      <c r="H3686" t="s">
        <v>24</v>
      </c>
      <c r="I3686" t="s">
        <v>12061</v>
      </c>
      <c r="J3686" t="s">
        <v>17</v>
      </c>
      <c r="K3686" t="s">
        <v>12062</v>
      </c>
      <c r="L3686" t="s">
        <v>12063</v>
      </c>
      <c r="M3686" t="s">
        <v>18</v>
      </c>
      <c r="N3686">
        <v>0</v>
      </c>
    </row>
    <row r="3687" spans="1:14" x14ac:dyDescent="0.25">
      <c r="A3687" t="s">
        <v>22</v>
      </c>
      <c r="B3687" t="s">
        <v>1511</v>
      </c>
      <c r="C3687">
        <v>487074.8</v>
      </c>
      <c r="D3687" t="s">
        <v>24</v>
      </c>
      <c r="E3687">
        <v>0</v>
      </c>
      <c r="F3687">
        <v>34550.53</v>
      </c>
      <c r="G3687">
        <v>521625.33</v>
      </c>
      <c r="H3687" t="s">
        <v>24</v>
      </c>
      <c r="I3687" t="s">
        <v>12064</v>
      </c>
      <c r="J3687" t="s">
        <v>17</v>
      </c>
      <c r="K3687" t="s">
        <v>12065</v>
      </c>
      <c r="L3687" t="s">
        <v>12066</v>
      </c>
      <c r="M3687" t="s">
        <v>18</v>
      </c>
      <c r="N3687">
        <v>0</v>
      </c>
    </row>
    <row r="3688" spans="1:14" x14ac:dyDescent="0.25">
      <c r="A3688" t="s">
        <v>22</v>
      </c>
      <c r="B3688" t="s">
        <v>1513</v>
      </c>
      <c r="C3688">
        <v>49139.1</v>
      </c>
      <c r="D3688" t="s">
        <v>24</v>
      </c>
      <c r="E3688">
        <v>0</v>
      </c>
      <c r="F3688">
        <v>38058.730000000003</v>
      </c>
      <c r="G3688">
        <v>87197.83</v>
      </c>
      <c r="H3688" t="s">
        <v>24</v>
      </c>
      <c r="I3688" t="s">
        <v>12067</v>
      </c>
      <c r="J3688" t="s">
        <v>17</v>
      </c>
      <c r="K3688" t="s">
        <v>12068</v>
      </c>
      <c r="L3688" t="s">
        <v>12069</v>
      </c>
      <c r="M3688" t="s">
        <v>18</v>
      </c>
      <c r="N3688">
        <v>0</v>
      </c>
    </row>
    <row r="3689" spans="1:14" x14ac:dyDescent="0.25">
      <c r="A3689" t="s">
        <v>22</v>
      </c>
      <c r="B3689" t="s">
        <v>1519</v>
      </c>
      <c r="C3689">
        <v>42997.21</v>
      </c>
      <c r="D3689" t="s">
        <v>24</v>
      </c>
      <c r="E3689">
        <v>0</v>
      </c>
      <c r="F3689">
        <v>0</v>
      </c>
      <c r="G3689">
        <v>42997.21</v>
      </c>
      <c r="H3689" t="s">
        <v>24</v>
      </c>
      <c r="I3689" t="s">
        <v>12070</v>
      </c>
      <c r="J3689" t="s">
        <v>17</v>
      </c>
      <c r="K3689" t="s">
        <v>17</v>
      </c>
      <c r="L3689" t="s">
        <v>6837</v>
      </c>
      <c r="M3689" t="s">
        <v>18</v>
      </c>
      <c r="N3689">
        <v>0</v>
      </c>
    </row>
    <row r="3690" spans="1:14" x14ac:dyDescent="0.25">
      <c r="A3690" t="s">
        <v>22</v>
      </c>
      <c r="B3690" t="s">
        <v>218</v>
      </c>
      <c r="C3690">
        <v>8319.66</v>
      </c>
      <c r="D3690" t="s">
        <v>24</v>
      </c>
      <c r="E3690">
        <v>0</v>
      </c>
      <c r="F3690">
        <v>1200.99</v>
      </c>
      <c r="G3690">
        <v>9520.65</v>
      </c>
      <c r="H3690" t="s">
        <v>24</v>
      </c>
      <c r="I3690" t="s">
        <v>6836</v>
      </c>
      <c r="J3690" t="s">
        <v>17</v>
      </c>
      <c r="K3690" t="s">
        <v>12071</v>
      </c>
      <c r="L3690" t="s">
        <v>12072</v>
      </c>
      <c r="M3690" t="s">
        <v>18</v>
      </c>
      <c r="N3690">
        <v>0</v>
      </c>
    </row>
    <row r="3691" spans="1:14" x14ac:dyDescent="0.25">
      <c r="A3691" t="s">
        <v>22</v>
      </c>
      <c r="B3691" t="s">
        <v>1521</v>
      </c>
      <c r="C3691">
        <v>16070.71</v>
      </c>
      <c r="D3691" t="s">
        <v>24</v>
      </c>
      <c r="E3691">
        <v>0</v>
      </c>
      <c r="F3691">
        <v>0</v>
      </c>
      <c r="G3691">
        <v>16070.71</v>
      </c>
      <c r="H3691" t="s">
        <v>24</v>
      </c>
      <c r="I3691" t="s">
        <v>6898</v>
      </c>
      <c r="J3691" t="s">
        <v>17</v>
      </c>
      <c r="K3691" t="s">
        <v>17</v>
      </c>
      <c r="L3691" t="s">
        <v>6897</v>
      </c>
      <c r="M3691" t="s">
        <v>18</v>
      </c>
      <c r="N3691">
        <v>0</v>
      </c>
    </row>
    <row r="3692" spans="1:14" x14ac:dyDescent="0.25">
      <c r="A3692" t="s">
        <v>22</v>
      </c>
      <c r="B3692" t="s">
        <v>1522</v>
      </c>
      <c r="C3692">
        <v>29257.09</v>
      </c>
      <c r="D3692" t="s">
        <v>24</v>
      </c>
      <c r="E3692">
        <v>0</v>
      </c>
      <c r="F3692">
        <v>5000</v>
      </c>
      <c r="G3692">
        <v>34257.089999999997</v>
      </c>
      <c r="H3692" t="s">
        <v>24</v>
      </c>
      <c r="I3692" t="s">
        <v>12073</v>
      </c>
      <c r="J3692" t="s">
        <v>17</v>
      </c>
      <c r="K3692" t="s">
        <v>6796</v>
      </c>
      <c r="L3692" t="s">
        <v>12074</v>
      </c>
      <c r="M3692" t="s">
        <v>18</v>
      </c>
      <c r="N3692">
        <v>0</v>
      </c>
    </row>
    <row r="3693" spans="1:14" x14ac:dyDescent="0.25">
      <c r="A3693" t="s">
        <v>22</v>
      </c>
      <c r="B3693" t="s">
        <v>1523</v>
      </c>
      <c r="C3693">
        <v>410191.4</v>
      </c>
      <c r="D3693" t="s">
        <v>24</v>
      </c>
      <c r="E3693">
        <v>0</v>
      </c>
      <c r="F3693">
        <v>28800</v>
      </c>
      <c r="G3693">
        <v>438991.4</v>
      </c>
      <c r="H3693" t="s">
        <v>24</v>
      </c>
      <c r="I3693" t="s">
        <v>12075</v>
      </c>
      <c r="J3693" t="s">
        <v>17</v>
      </c>
      <c r="K3693" t="s">
        <v>12076</v>
      </c>
      <c r="L3693" t="s">
        <v>12077</v>
      </c>
      <c r="M3693" t="s">
        <v>18</v>
      </c>
      <c r="N3693">
        <v>0</v>
      </c>
    </row>
    <row r="3694" spans="1:14" x14ac:dyDescent="0.25">
      <c r="A3694" t="s">
        <v>22</v>
      </c>
      <c r="B3694" t="s">
        <v>1524</v>
      </c>
      <c r="C3694">
        <v>59853.65</v>
      </c>
      <c r="D3694" t="s">
        <v>24</v>
      </c>
      <c r="E3694">
        <v>0</v>
      </c>
      <c r="F3694">
        <v>0</v>
      </c>
      <c r="G3694">
        <v>59853.65</v>
      </c>
      <c r="H3694" t="s">
        <v>24</v>
      </c>
      <c r="I3694" t="s">
        <v>12078</v>
      </c>
      <c r="J3694" t="s">
        <v>17</v>
      </c>
      <c r="K3694" t="s">
        <v>17</v>
      </c>
      <c r="L3694" t="s">
        <v>12079</v>
      </c>
      <c r="M3694" t="s">
        <v>18</v>
      </c>
      <c r="N3694">
        <v>0</v>
      </c>
    </row>
    <row r="3695" spans="1:14" x14ac:dyDescent="0.25">
      <c r="A3695" t="s">
        <v>22</v>
      </c>
      <c r="B3695" t="s">
        <v>1526</v>
      </c>
      <c r="C3695">
        <v>420337.91</v>
      </c>
      <c r="D3695" t="s">
        <v>24</v>
      </c>
      <c r="E3695">
        <v>0</v>
      </c>
      <c r="F3695">
        <v>88295.65</v>
      </c>
      <c r="G3695">
        <v>508633.56</v>
      </c>
      <c r="H3695" t="s">
        <v>24</v>
      </c>
      <c r="I3695" t="s">
        <v>12080</v>
      </c>
      <c r="J3695" t="s">
        <v>17</v>
      </c>
      <c r="K3695" t="s">
        <v>12081</v>
      </c>
      <c r="L3695" t="s">
        <v>12082</v>
      </c>
      <c r="M3695" t="s">
        <v>18</v>
      </c>
      <c r="N3695">
        <v>0</v>
      </c>
    </row>
    <row r="3696" spans="1:14" x14ac:dyDescent="0.25">
      <c r="A3696" t="s">
        <v>22</v>
      </c>
      <c r="B3696" t="s">
        <v>291</v>
      </c>
      <c r="C3696">
        <v>85508.5</v>
      </c>
      <c r="D3696" t="s">
        <v>24</v>
      </c>
      <c r="E3696">
        <v>0</v>
      </c>
      <c r="F3696">
        <v>0</v>
      </c>
      <c r="G3696">
        <v>85508.5</v>
      </c>
      <c r="H3696" t="s">
        <v>24</v>
      </c>
      <c r="I3696" t="s">
        <v>12083</v>
      </c>
      <c r="J3696" t="s">
        <v>17</v>
      </c>
      <c r="K3696" t="s">
        <v>17</v>
      </c>
      <c r="L3696" t="s">
        <v>12084</v>
      </c>
      <c r="M3696" t="s">
        <v>18</v>
      </c>
      <c r="N3696">
        <v>0</v>
      </c>
    </row>
    <row r="3697" spans="1:14" x14ac:dyDescent="0.25">
      <c r="A3697" t="s">
        <v>22</v>
      </c>
      <c r="B3697" t="s">
        <v>1527</v>
      </c>
      <c r="C3697">
        <v>63416.58</v>
      </c>
      <c r="D3697" t="s">
        <v>24</v>
      </c>
      <c r="E3697">
        <v>0</v>
      </c>
      <c r="F3697">
        <v>11799.51</v>
      </c>
      <c r="G3697">
        <v>75216.09</v>
      </c>
      <c r="H3697" t="s">
        <v>24</v>
      </c>
      <c r="I3697" t="s">
        <v>12085</v>
      </c>
      <c r="J3697" t="s">
        <v>17</v>
      </c>
      <c r="K3697" t="s">
        <v>12086</v>
      </c>
      <c r="L3697" t="s">
        <v>12087</v>
      </c>
      <c r="M3697" t="s">
        <v>18</v>
      </c>
      <c r="N3697">
        <v>0</v>
      </c>
    </row>
    <row r="3698" spans="1:14" x14ac:dyDescent="0.25">
      <c r="A3698" t="s">
        <v>22</v>
      </c>
      <c r="B3698" t="s">
        <v>1529</v>
      </c>
      <c r="C3698">
        <v>130086.82</v>
      </c>
      <c r="D3698" t="s">
        <v>24</v>
      </c>
      <c r="E3698">
        <v>0</v>
      </c>
      <c r="F3698">
        <v>18342.400000000001</v>
      </c>
      <c r="G3698">
        <v>148429.22</v>
      </c>
      <c r="H3698" t="s">
        <v>24</v>
      </c>
      <c r="I3698" t="s">
        <v>12088</v>
      </c>
      <c r="J3698" t="s">
        <v>17</v>
      </c>
      <c r="K3698" t="s">
        <v>12089</v>
      </c>
      <c r="L3698" t="s">
        <v>12090</v>
      </c>
      <c r="M3698" t="s">
        <v>18</v>
      </c>
      <c r="N3698">
        <v>0</v>
      </c>
    </row>
    <row r="3699" spans="1:14" x14ac:dyDescent="0.25">
      <c r="A3699" t="s">
        <v>22</v>
      </c>
      <c r="B3699" t="s">
        <v>1530</v>
      </c>
      <c r="C3699">
        <v>11782.49</v>
      </c>
      <c r="D3699" t="s">
        <v>24</v>
      </c>
      <c r="E3699">
        <v>0</v>
      </c>
      <c r="F3699">
        <v>1981.03</v>
      </c>
      <c r="G3699">
        <v>13763.52</v>
      </c>
      <c r="H3699" t="s">
        <v>24</v>
      </c>
      <c r="I3699" t="s">
        <v>12091</v>
      </c>
      <c r="J3699" t="s">
        <v>17</v>
      </c>
      <c r="K3699" t="s">
        <v>12092</v>
      </c>
      <c r="L3699" t="s">
        <v>12093</v>
      </c>
      <c r="M3699" t="s">
        <v>18</v>
      </c>
      <c r="N3699">
        <v>0</v>
      </c>
    </row>
    <row r="3700" spans="1:14" x14ac:dyDescent="0.25">
      <c r="A3700" t="s">
        <v>22</v>
      </c>
      <c r="B3700" t="s">
        <v>2678</v>
      </c>
      <c r="C3700">
        <v>1058.75</v>
      </c>
      <c r="D3700" t="s">
        <v>24</v>
      </c>
      <c r="E3700">
        <v>0</v>
      </c>
      <c r="F3700">
        <v>0</v>
      </c>
      <c r="G3700">
        <v>1058.75</v>
      </c>
      <c r="H3700" t="s">
        <v>24</v>
      </c>
      <c r="I3700" t="s">
        <v>12094</v>
      </c>
      <c r="J3700" t="s">
        <v>17</v>
      </c>
      <c r="K3700" t="s">
        <v>17</v>
      </c>
      <c r="L3700" t="s">
        <v>12095</v>
      </c>
      <c r="M3700" t="s">
        <v>18</v>
      </c>
      <c r="N3700">
        <v>0</v>
      </c>
    </row>
    <row r="3701" spans="1:14" x14ac:dyDescent="0.25">
      <c r="A3701" t="s">
        <v>22</v>
      </c>
      <c r="B3701" t="s">
        <v>1531</v>
      </c>
      <c r="C3701">
        <v>19207.580000000002</v>
      </c>
      <c r="D3701" t="s">
        <v>24</v>
      </c>
      <c r="E3701">
        <v>0</v>
      </c>
      <c r="F3701">
        <v>2731.15</v>
      </c>
      <c r="G3701">
        <v>21938.73</v>
      </c>
      <c r="H3701" t="s">
        <v>24</v>
      </c>
      <c r="I3701" t="s">
        <v>12096</v>
      </c>
      <c r="J3701" t="s">
        <v>17</v>
      </c>
      <c r="K3701" t="s">
        <v>12097</v>
      </c>
      <c r="L3701" t="s">
        <v>12098</v>
      </c>
      <c r="M3701" t="s">
        <v>18</v>
      </c>
      <c r="N3701">
        <v>0</v>
      </c>
    </row>
    <row r="3702" spans="1:14" x14ac:dyDescent="0.25">
      <c r="A3702" t="s">
        <v>22</v>
      </c>
      <c r="B3702" t="s">
        <v>1534</v>
      </c>
      <c r="C3702">
        <v>71893.77</v>
      </c>
      <c r="D3702" t="s">
        <v>24</v>
      </c>
      <c r="E3702">
        <v>0</v>
      </c>
      <c r="F3702">
        <v>8628.35</v>
      </c>
      <c r="G3702">
        <v>80522.12</v>
      </c>
      <c r="H3702" t="s">
        <v>24</v>
      </c>
      <c r="I3702" t="s">
        <v>12099</v>
      </c>
      <c r="J3702" t="s">
        <v>17</v>
      </c>
      <c r="K3702" t="s">
        <v>12100</v>
      </c>
      <c r="L3702" t="s">
        <v>12101</v>
      </c>
      <c r="M3702" t="s">
        <v>18</v>
      </c>
      <c r="N3702">
        <v>0</v>
      </c>
    </row>
    <row r="3703" spans="1:14" x14ac:dyDescent="0.25">
      <c r="A3703" t="s">
        <v>22</v>
      </c>
      <c r="B3703" t="s">
        <v>1535</v>
      </c>
      <c r="C3703">
        <v>17174.419999999998</v>
      </c>
      <c r="D3703" t="s">
        <v>24</v>
      </c>
      <c r="E3703">
        <v>0</v>
      </c>
      <c r="F3703">
        <v>2659.68</v>
      </c>
      <c r="G3703">
        <v>19834.099999999999</v>
      </c>
      <c r="H3703" t="s">
        <v>24</v>
      </c>
      <c r="I3703" t="s">
        <v>12102</v>
      </c>
      <c r="J3703" t="s">
        <v>17</v>
      </c>
      <c r="K3703" t="s">
        <v>12103</v>
      </c>
      <c r="L3703" t="s">
        <v>12104</v>
      </c>
      <c r="M3703" t="s">
        <v>18</v>
      </c>
      <c r="N3703">
        <v>0</v>
      </c>
    </row>
    <row r="3704" spans="1:14" x14ac:dyDescent="0.25">
      <c r="A3704" t="s">
        <v>22</v>
      </c>
      <c r="B3704" t="s">
        <v>1536</v>
      </c>
      <c r="C3704">
        <v>5323.99</v>
      </c>
      <c r="D3704" t="s">
        <v>24</v>
      </c>
      <c r="E3704">
        <v>0</v>
      </c>
      <c r="F3704">
        <v>0</v>
      </c>
      <c r="G3704">
        <v>5323.99</v>
      </c>
      <c r="H3704" t="s">
        <v>24</v>
      </c>
      <c r="I3704" t="s">
        <v>12105</v>
      </c>
      <c r="J3704" t="s">
        <v>17</v>
      </c>
      <c r="K3704" t="s">
        <v>17</v>
      </c>
      <c r="L3704" t="s">
        <v>12106</v>
      </c>
      <c r="M3704" t="s">
        <v>18</v>
      </c>
      <c r="N3704">
        <v>0</v>
      </c>
    </row>
    <row r="3705" spans="1:14" x14ac:dyDescent="0.25">
      <c r="A3705" t="s">
        <v>22</v>
      </c>
      <c r="B3705" t="s">
        <v>6022</v>
      </c>
      <c r="C3705">
        <v>36823.910000000003</v>
      </c>
      <c r="D3705" t="s">
        <v>24</v>
      </c>
      <c r="E3705">
        <v>0</v>
      </c>
      <c r="F3705">
        <v>8118.03</v>
      </c>
      <c r="G3705">
        <v>44941.94</v>
      </c>
      <c r="H3705" t="s">
        <v>24</v>
      </c>
      <c r="I3705" t="s">
        <v>12107</v>
      </c>
      <c r="J3705" t="s">
        <v>17</v>
      </c>
      <c r="K3705" t="s">
        <v>12108</v>
      </c>
      <c r="L3705" t="s">
        <v>12109</v>
      </c>
      <c r="M3705" t="s">
        <v>18</v>
      </c>
      <c r="N3705">
        <v>0</v>
      </c>
    </row>
    <row r="3706" spans="1:14" x14ac:dyDescent="0.25">
      <c r="A3706" t="s">
        <v>22</v>
      </c>
      <c r="B3706" t="s">
        <v>6023</v>
      </c>
      <c r="C3706">
        <v>8657.07</v>
      </c>
      <c r="D3706" t="s">
        <v>24</v>
      </c>
      <c r="E3706">
        <v>0</v>
      </c>
      <c r="F3706">
        <v>1409.91</v>
      </c>
      <c r="G3706">
        <v>10066.98</v>
      </c>
      <c r="H3706" t="s">
        <v>24</v>
      </c>
      <c r="I3706" t="s">
        <v>12110</v>
      </c>
      <c r="J3706" t="s">
        <v>17</v>
      </c>
      <c r="K3706" t="s">
        <v>12111</v>
      </c>
      <c r="L3706" t="s">
        <v>12112</v>
      </c>
      <c r="M3706" t="s">
        <v>18</v>
      </c>
      <c r="N3706">
        <v>0</v>
      </c>
    </row>
    <row r="3707" spans="1:14" x14ac:dyDescent="0.25">
      <c r="A3707" t="s">
        <v>22</v>
      </c>
      <c r="B3707" t="s">
        <v>1537</v>
      </c>
      <c r="C3707">
        <v>23859.07</v>
      </c>
      <c r="D3707" t="s">
        <v>24</v>
      </c>
      <c r="E3707">
        <v>0</v>
      </c>
      <c r="F3707">
        <v>2740.91</v>
      </c>
      <c r="G3707">
        <v>26599.98</v>
      </c>
      <c r="H3707" t="s">
        <v>24</v>
      </c>
      <c r="I3707" t="s">
        <v>12113</v>
      </c>
      <c r="J3707" t="s">
        <v>17</v>
      </c>
      <c r="K3707" t="s">
        <v>12114</v>
      </c>
      <c r="L3707" t="s">
        <v>12115</v>
      </c>
      <c r="M3707" t="s">
        <v>18</v>
      </c>
      <c r="N3707">
        <v>0</v>
      </c>
    </row>
    <row r="3708" spans="1:14" x14ac:dyDescent="0.25">
      <c r="A3708" t="s">
        <v>22</v>
      </c>
      <c r="B3708" t="s">
        <v>1538</v>
      </c>
      <c r="C3708">
        <v>99760.71</v>
      </c>
      <c r="D3708" t="s">
        <v>24</v>
      </c>
      <c r="E3708">
        <v>0</v>
      </c>
      <c r="F3708">
        <v>16538.990000000002</v>
      </c>
      <c r="G3708">
        <v>116299.7</v>
      </c>
      <c r="H3708" t="s">
        <v>24</v>
      </c>
      <c r="I3708" t="s">
        <v>12116</v>
      </c>
      <c r="J3708" t="s">
        <v>17</v>
      </c>
      <c r="K3708" t="s">
        <v>8098</v>
      </c>
      <c r="L3708" t="s">
        <v>12117</v>
      </c>
      <c r="M3708" t="s">
        <v>18</v>
      </c>
      <c r="N3708">
        <v>0</v>
      </c>
    </row>
    <row r="3709" spans="1:14" x14ac:dyDescent="0.25">
      <c r="A3709" t="s">
        <v>22</v>
      </c>
      <c r="B3709" t="s">
        <v>2686</v>
      </c>
      <c r="C3709">
        <v>4693.1499999999996</v>
      </c>
      <c r="D3709" t="s">
        <v>24</v>
      </c>
      <c r="E3709">
        <v>0</v>
      </c>
      <c r="F3709">
        <v>234.56</v>
      </c>
      <c r="G3709">
        <v>4927.71</v>
      </c>
      <c r="H3709" t="s">
        <v>24</v>
      </c>
      <c r="I3709" t="s">
        <v>8097</v>
      </c>
      <c r="J3709" t="s">
        <v>17</v>
      </c>
      <c r="K3709" t="s">
        <v>12118</v>
      </c>
      <c r="L3709" t="s">
        <v>12119</v>
      </c>
      <c r="M3709" t="s">
        <v>18</v>
      </c>
      <c r="N3709">
        <v>0</v>
      </c>
    </row>
    <row r="3710" spans="1:14" x14ac:dyDescent="0.25">
      <c r="A3710" t="s">
        <v>22</v>
      </c>
      <c r="B3710" t="s">
        <v>1540</v>
      </c>
      <c r="C3710">
        <v>6042.26</v>
      </c>
      <c r="D3710" t="s">
        <v>24</v>
      </c>
      <c r="E3710">
        <v>0</v>
      </c>
      <c r="F3710">
        <v>587.57000000000005</v>
      </c>
      <c r="G3710">
        <v>6629.83</v>
      </c>
      <c r="H3710" t="s">
        <v>24</v>
      </c>
      <c r="I3710" t="s">
        <v>12120</v>
      </c>
      <c r="J3710" t="s">
        <v>17</v>
      </c>
      <c r="K3710" t="s">
        <v>12121</v>
      </c>
      <c r="L3710" t="s">
        <v>12122</v>
      </c>
      <c r="M3710" t="s">
        <v>18</v>
      </c>
      <c r="N3710">
        <v>0</v>
      </c>
    </row>
    <row r="3711" spans="1:14" x14ac:dyDescent="0.25">
      <c r="A3711" t="s">
        <v>22</v>
      </c>
      <c r="B3711" t="s">
        <v>1542</v>
      </c>
      <c r="C3711">
        <v>48548.51</v>
      </c>
      <c r="D3711" t="s">
        <v>24</v>
      </c>
      <c r="E3711">
        <v>0</v>
      </c>
      <c r="F3711">
        <v>9669.0400000000009</v>
      </c>
      <c r="G3711">
        <v>58217.55</v>
      </c>
      <c r="H3711" t="s">
        <v>24</v>
      </c>
      <c r="I3711" t="s">
        <v>12123</v>
      </c>
      <c r="J3711" t="s">
        <v>17</v>
      </c>
      <c r="K3711" t="s">
        <v>12124</v>
      </c>
      <c r="L3711" t="s">
        <v>12125</v>
      </c>
      <c r="M3711" t="s">
        <v>18</v>
      </c>
      <c r="N3711">
        <v>0</v>
      </c>
    </row>
    <row r="3712" spans="1:14" x14ac:dyDescent="0.25">
      <c r="A3712" t="s">
        <v>22</v>
      </c>
      <c r="B3712" t="s">
        <v>1543</v>
      </c>
      <c r="C3712">
        <v>6579.43</v>
      </c>
      <c r="D3712" t="s">
        <v>24</v>
      </c>
      <c r="E3712">
        <v>0</v>
      </c>
      <c r="F3712">
        <v>965.17</v>
      </c>
      <c r="G3712">
        <v>7544.6</v>
      </c>
      <c r="H3712" t="s">
        <v>24</v>
      </c>
      <c r="I3712" t="s">
        <v>12126</v>
      </c>
      <c r="J3712" t="s">
        <v>17</v>
      </c>
      <c r="K3712" t="s">
        <v>12127</v>
      </c>
      <c r="L3712" t="s">
        <v>12128</v>
      </c>
      <c r="M3712" t="s">
        <v>18</v>
      </c>
      <c r="N3712">
        <v>0</v>
      </c>
    </row>
    <row r="3713" spans="1:14" x14ac:dyDescent="0.25">
      <c r="A3713" t="s">
        <v>22</v>
      </c>
      <c r="B3713" t="s">
        <v>1544</v>
      </c>
      <c r="C3713">
        <v>287.76</v>
      </c>
      <c r="D3713" t="s">
        <v>24</v>
      </c>
      <c r="E3713">
        <v>0</v>
      </c>
      <c r="F3713">
        <v>0</v>
      </c>
      <c r="G3713">
        <v>287.76</v>
      </c>
      <c r="H3713" t="s">
        <v>24</v>
      </c>
      <c r="I3713" t="s">
        <v>12129</v>
      </c>
      <c r="J3713" t="s">
        <v>17</v>
      </c>
      <c r="K3713" t="s">
        <v>17</v>
      </c>
      <c r="L3713" t="s">
        <v>12130</v>
      </c>
      <c r="M3713" t="s">
        <v>18</v>
      </c>
      <c r="N3713">
        <v>0</v>
      </c>
    </row>
    <row r="3714" spans="1:14" x14ac:dyDescent="0.25">
      <c r="A3714" t="s">
        <v>22</v>
      </c>
      <c r="B3714" t="s">
        <v>1548</v>
      </c>
      <c r="C3714">
        <v>133.52000000000001</v>
      </c>
      <c r="D3714" t="s">
        <v>24</v>
      </c>
      <c r="E3714">
        <v>0</v>
      </c>
      <c r="F3714">
        <v>0</v>
      </c>
      <c r="G3714">
        <v>133.52000000000001</v>
      </c>
      <c r="H3714" t="s">
        <v>24</v>
      </c>
      <c r="I3714" t="s">
        <v>12131</v>
      </c>
      <c r="J3714" t="s">
        <v>17</v>
      </c>
      <c r="K3714" t="s">
        <v>17</v>
      </c>
      <c r="L3714" t="s">
        <v>12132</v>
      </c>
      <c r="M3714" t="s">
        <v>18</v>
      </c>
      <c r="N3714">
        <v>0</v>
      </c>
    </row>
    <row r="3715" spans="1:14" x14ac:dyDescent="0.25">
      <c r="A3715" t="s">
        <v>22</v>
      </c>
      <c r="B3715" t="s">
        <v>1550</v>
      </c>
      <c r="C3715">
        <v>100.33</v>
      </c>
      <c r="D3715" t="s">
        <v>24</v>
      </c>
      <c r="E3715">
        <v>0</v>
      </c>
      <c r="F3715">
        <v>0</v>
      </c>
      <c r="G3715">
        <v>100.33</v>
      </c>
      <c r="H3715" t="s">
        <v>24</v>
      </c>
      <c r="I3715" t="s">
        <v>12133</v>
      </c>
      <c r="J3715" t="s">
        <v>17</v>
      </c>
      <c r="K3715" t="s">
        <v>17</v>
      </c>
      <c r="L3715" t="s">
        <v>12134</v>
      </c>
      <c r="M3715" t="s">
        <v>18</v>
      </c>
      <c r="N3715">
        <v>0</v>
      </c>
    </row>
    <row r="3716" spans="1:14" x14ac:dyDescent="0.25">
      <c r="A3716" t="s">
        <v>22</v>
      </c>
      <c r="B3716" t="s">
        <v>63</v>
      </c>
      <c r="C3716">
        <v>418.15</v>
      </c>
      <c r="D3716" t="s">
        <v>24</v>
      </c>
      <c r="E3716">
        <v>0</v>
      </c>
      <c r="F3716">
        <v>4998.24</v>
      </c>
      <c r="G3716">
        <v>5416.39</v>
      </c>
      <c r="H3716" t="s">
        <v>24</v>
      </c>
      <c r="I3716" t="s">
        <v>12135</v>
      </c>
      <c r="J3716" t="s">
        <v>17</v>
      </c>
      <c r="K3716" t="s">
        <v>12136</v>
      </c>
      <c r="L3716" t="s">
        <v>12137</v>
      </c>
      <c r="M3716" t="s">
        <v>18</v>
      </c>
      <c r="N3716">
        <v>0</v>
      </c>
    </row>
    <row r="3717" spans="1:14" x14ac:dyDescent="0.25">
      <c r="A3717" t="s">
        <v>22</v>
      </c>
      <c r="B3717" t="s">
        <v>168</v>
      </c>
      <c r="C3717">
        <v>2245.37</v>
      </c>
      <c r="D3717" t="s">
        <v>24</v>
      </c>
      <c r="E3717">
        <v>0</v>
      </c>
      <c r="F3717">
        <v>7931.84</v>
      </c>
      <c r="G3717">
        <v>10177.209999999999</v>
      </c>
      <c r="H3717" t="s">
        <v>24</v>
      </c>
      <c r="I3717" t="s">
        <v>12138</v>
      </c>
      <c r="J3717" t="s">
        <v>17</v>
      </c>
      <c r="K3717" t="s">
        <v>12139</v>
      </c>
      <c r="L3717" t="s">
        <v>12140</v>
      </c>
      <c r="M3717" t="s">
        <v>18</v>
      </c>
      <c r="N3717">
        <v>0</v>
      </c>
    </row>
    <row r="3718" spans="1:14" x14ac:dyDescent="0.25">
      <c r="A3718" t="s">
        <v>22</v>
      </c>
      <c r="B3718" t="s">
        <v>1552</v>
      </c>
      <c r="C3718">
        <v>2954.84</v>
      </c>
      <c r="D3718" t="s">
        <v>24</v>
      </c>
      <c r="E3718">
        <v>0</v>
      </c>
      <c r="F3718">
        <v>1095.77</v>
      </c>
      <c r="G3718">
        <v>4050.61</v>
      </c>
      <c r="H3718" t="s">
        <v>24</v>
      </c>
      <c r="I3718" t="s">
        <v>12141</v>
      </c>
      <c r="J3718" t="s">
        <v>17</v>
      </c>
      <c r="K3718" t="s">
        <v>8135</v>
      </c>
      <c r="L3718" t="s">
        <v>12142</v>
      </c>
      <c r="M3718" t="s">
        <v>18</v>
      </c>
      <c r="N3718">
        <v>0</v>
      </c>
    </row>
    <row r="3719" spans="1:14" x14ac:dyDescent="0.25">
      <c r="A3719" t="s">
        <v>22</v>
      </c>
      <c r="B3719" t="s">
        <v>5984</v>
      </c>
      <c r="C3719">
        <v>18467.13</v>
      </c>
      <c r="D3719" t="s">
        <v>24</v>
      </c>
      <c r="E3719">
        <v>0</v>
      </c>
      <c r="F3719">
        <v>0</v>
      </c>
      <c r="G3719">
        <v>18467.13</v>
      </c>
      <c r="H3719" t="s">
        <v>24</v>
      </c>
      <c r="I3719" t="s">
        <v>8134</v>
      </c>
      <c r="J3719" t="s">
        <v>17</v>
      </c>
      <c r="K3719" t="s">
        <v>17</v>
      </c>
      <c r="L3719" t="s">
        <v>12143</v>
      </c>
      <c r="M3719" t="s">
        <v>18</v>
      </c>
      <c r="N3719">
        <v>0</v>
      </c>
    </row>
    <row r="3720" spans="1:14" x14ac:dyDescent="0.25">
      <c r="A3720" t="s">
        <v>22</v>
      </c>
      <c r="B3720" t="s">
        <v>5985</v>
      </c>
      <c r="C3720">
        <v>22483.81</v>
      </c>
      <c r="D3720" t="s">
        <v>24</v>
      </c>
      <c r="E3720">
        <v>0</v>
      </c>
      <c r="F3720">
        <v>0</v>
      </c>
      <c r="G3720">
        <v>22483.81</v>
      </c>
      <c r="H3720" t="s">
        <v>24</v>
      </c>
      <c r="I3720" t="s">
        <v>12144</v>
      </c>
      <c r="J3720" t="s">
        <v>17</v>
      </c>
      <c r="K3720" t="s">
        <v>17</v>
      </c>
      <c r="L3720" t="s">
        <v>12145</v>
      </c>
      <c r="M3720" t="s">
        <v>18</v>
      </c>
      <c r="N3720">
        <v>0</v>
      </c>
    </row>
    <row r="3721" spans="1:14" x14ac:dyDescent="0.25">
      <c r="A3721" t="s">
        <v>22</v>
      </c>
      <c r="B3721" t="s">
        <v>6024</v>
      </c>
      <c r="C3721">
        <v>455.55</v>
      </c>
      <c r="D3721" t="s">
        <v>24</v>
      </c>
      <c r="E3721">
        <v>0</v>
      </c>
      <c r="F3721">
        <v>0</v>
      </c>
      <c r="G3721">
        <v>455.55</v>
      </c>
      <c r="H3721" t="s">
        <v>24</v>
      </c>
      <c r="I3721" t="s">
        <v>12146</v>
      </c>
      <c r="J3721" t="s">
        <v>17</v>
      </c>
      <c r="K3721" t="s">
        <v>17</v>
      </c>
      <c r="L3721" t="s">
        <v>12147</v>
      </c>
      <c r="M3721" t="s">
        <v>18</v>
      </c>
      <c r="N3721">
        <v>0</v>
      </c>
    </row>
    <row r="3722" spans="1:14" x14ac:dyDescent="0.25">
      <c r="A3722" t="s">
        <v>22</v>
      </c>
      <c r="B3722" t="s">
        <v>1560</v>
      </c>
      <c r="C3722">
        <v>84990.84</v>
      </c>
      <c r="D3722" t="s">
        <v>24</v>
      </c>
      <c r="E3722">
        <v>0</v>
      </c>
      <c r="F3722">
        <v>9103.57</v>
      </c>
      <c r="G3722">
        <v>94094.41</v>
      </c>
      <c r="H3722" t="s">
        <v>24</v>
      </c>
      <c r="I3722" t="s">
        <v>12148</v>
      </c>
      <c r="J3722" t="s">
        <v>17</v>
      </c>
      <c r="K3722" t="s">
        <v>12149</v>
      </c>
      <c r="L3722" t="s">
        <v>12150</v>
      </c>
      <c r="M3722" t="s">
        <v>18</v>
      </c>
      <c r="N3722">
        <v>0</v>
      </c>
    </row>
    <row r="3723" spans="1:14" x14ac:dyDescent="0.25">
      <c r="A3723" t="s">
        <v>22</v>
      </c>
      <c r="B3723" t="s">
        <v>1563</v>
      </c>
      <c r="C3723">
        <v>210.35</v>
      </c>
      <c r="D3723" t="s">
        <v>24</v>
      </c>
      <c r="E3723">
        <v>0</v>
      </c>
      <c r="F3723">
        <v>0</v>
      </c>
      <c r="G3723">
        <v>210.35</v>
      </c>
      <c r="H3723" t="s">
        <v>24</v>
      </c>
      <c r="I3723" t="s">
        <v>5734</v>
      </c>
      <c r="J3723" t="s">
        <v>17</v>
      </c>
      <c r="K3723" t="s">
        <v>17</v>
      </c>
      <c r="L3723" t="s">
        <v>12151</v>
      </c>
      <c r="M3723" t="s">
        <v>18</v>
      </c>
      <c r="N3723">
        <v>0</v>
      </c>
    </row>
    <row r="3724" spans="1:14" x14ac:dyDescent="0.25">
      <c r="A3724" t="s">
        <v>22</v>
      </c>
      <c r="B3724" t="s">
        <v>69</v>
      </c>
      <c r="C3724">
        <v>409852.56</v>
      </c>
      <c r="D3724" t="s">
        <v>24</v>
      </c>
      <c r="E3724">
        <v>0</v>
      </c>
      <c r="F3724">
        <v>0</v>
      </c>
      <c r="G3724">
        <v>409852.56</v>
      </c>
      <c r="H3724" t="s">
        <v>24</v>
      </c>
      <c r="I3724" t="s">
        <v>12152</v>
      </c>
      <c r="J3724" t="s">
        <v>17</v>
      </c>
      <c r="K3724" t="s">
        <v>17</v>
      </c>
      <c r="L3724" t="s">
        <v>12153</v>
      </c>
      <c r="M3724" t="s">
        <v>18</v>
      </c>
      <c r="N3724">
        <v>0</v>
      </c>
    </row>
    <row r="3725" spans="1:14" x14ac:dyDescent="0.25">
      <c r="A3725" t="s">
        <v>22</v>
      </c>
      <c r="B3725" t="s">
        <v>6044</v>
      </c>
      <c r="C3725">
        <v>1053</v>
      </c>
      <c r="D3725" t="s">
        <v>24</v>
      </c>
      <c r="E3725">
        <v>0</v>
      </c>
      <c r="F3725">
        <v>0</v>
      </c>
      <c r="G3725">
        <v>1053</v>
      </c>
      <c r="H3725" t="s">
        <v>24</v>
      </c>
      <c r="I3725" t="s">
        <v>12154</v>
      </c>
      <c r="J3725" t="s">
        <v>17</v>
      </c>
      <c r="K3725" t="s">
        <v>17</v>
      </c>
      <c r="L3725" t="s">
        <v>12155</v>
      </c>
      <c r="M3725" t="s">
        <v>18</v>
      </c>
      <c r="N3725">
        <v>0</v>
      </c>
    </row>
    <row r="3726" spans="1:14" x14ac:dyDescent="0.25">
      <c r="A3726" t="s">
        <v>22</v>
      </c>
      <c r="B3726" t="s">
        <v>1574</v>
      </c>
      <c r="C3726">
        <v>27422.6</v>
      </c>
      <c r="D3726" t="s">
        <v>24</v>
      </c>
      <c r="E3726">
        <v>0</v>
      </c>
      <c r="F3726">
        <v>0</v>
      </c>
      <c r="G3726">
        <v>27422.6</v>
      </c>
      <c r="H3726" t="s">
        <v>24</v>
      </c>
      <c r="I3726" t="s">
        <v>12156</v>
      </c>
      <c r="J3726" t="s">
        <v>17</v>
      </c>
      <c r="K3726" t="s">
        <v>17</v>
      </c>
      <c r="L3726" t="s">
        <v>12157</v>
      </c>
      <c r="M3726" t="s">
        <v>18</v>
      </c>
      <c r="N3726">
        <v>0</v>
      </c>
    </row>
    <row r="3727" spans="1:14" x14ac:dyDescent="0.25">
      <c r="A3727" t="s">
        <v>22</v>
      </c>
      <c r="B3727" t="s">
        <v>1577</v>
      </c>
      <c r="C3727">
        <v>1913.42</v>
      </c>
      <c r="D3727" t="s">
        <v>24</v>
      </c>
      <c r="E3727">
        <v>0</v>
      </c>
      <c r="F3727">
        <v>0</v>
      </c>
      <c r="G3727">
        <v>1913.42</v>
      </c>
      <c r="H3727" t="s">
        <v>24</v>
      </c>
      <c r="I3727" t="s">
        <v>12158</v>
      </c>
      <c r="J3727" t="s">
        <v>17</v>
      </c>
      <c r="K3727" t="s">
        <v>17</v>
      </c>
      <c r="L3727" t="s">
        <v>12159</v>
      </c>
      <c r="M3727" t="s">
        <v>18</v>
      </c>
      <c r="N3727">
        <v>0</v>
      </c>
    </row>
    <row r="3728" spans="1:14" x14ac:dyDescent="0.25">
      <c r="A3728" t="s">
        <v>22</v>
      </c>
      <c r="B3728" t="s">
        <v>1586</v>
      </c>
      <c r="C3728">
        <v>7673.87</v>
      </c>
      <c r="D3728" t="s">
        <v>24</v>
      </c>
      <c r="E3728">
        <v>0</v>
      </c>
      <c r="F3728">
        <v>0</v>
      </c>
      <c r="G3728">
        <v>7673.87</v>
      </c>
      <c r="H3728" t="s">
        <v>24</v>
      </c>
      <c r="I3728" t="s">
        <v>12160</v>
      </c>
      <c r="J3728" t="s">
        <v>17</v>
      </c>
      <c r="K3728" t="s">
        <v>17</v>
      </c>
      <c r="L3728" t="s">
        <v>8136</v>
      </c>
      <c r="M3728" t="s">
        <v>18</v>
      </c>
      <c r="N3728">
        <v>0</v>
      </c>
    </row>
    <row r="3729" spans="1:14" x14ac:dyDescent="0.25">
      <c r="A3729" t="s">
        <v>22</v>
      </c>
      <c r="B3729" t="s">
        <v>1590</v>
      </c>
      <c r="C3729">
        <v>10937.45</v>
      </c>
      <c r="D3729" t="s">
        <v>24</v>
      </c>
      <c r="E3729">
        <v>0</v>
      </c>
      <c r="F3729">
        <v>0</v>
      </c>
      <c r="G3729">
        <v>10937.45</v>
      </c>
      <c r="H3729" t="s">
        <v>24</v>
      </c>
      <c r="I3729" t="s">
        <v>12161</v>
      </c>
      <c r="J3729" t="s">
        <v>17</v>
      </c>
      <c r="K3729" t="s">
        <v>17</v>
      </c>
      <c r="L3729" t="s">
        <v>12162</v>
      </c>
      <c r="M3729" t="s">
        <v>18</v>
      </c>
      <c r="N3729">
        <v>0</v>
      </c>
    </row>
    <row r="3730" spans="1:14" x14ac:dyDescent="0.25">
      <c r="A3730" t="s">
        <v>22</v>
      </c>
      <c r="B3730" t="s">
        <v>1601</v>
      </c>
      <c r="C3730">
        <v>4687.32</v>
      </c>
      <c r="D3730" t="s">
        <v>24</v>
      </c>
      <c r="E3730">
        <v>0</v>
      </c>
      <c r="F3730">
        <v>0</v>
      </c>
      <c r="G3730">
        <v>4687.32</v>
      </c>
      <c r="H3730" t="s">
        <v>24</v>
      </c>
      <c r="I3730" t="s">
        <v>12163</v>
      </c>
      <c r="J3730" t="s">
        <v>17</v>
      </c>
      <c r="K3730" t="s">
        <v>17</v>
      </c>
      <c r="L3730" t="s">
        <v>12164</v>
      </c>
      <c r="M3730" t="s">
        <v>18</v>
      </c>
      <c r="N3730">
        <v>0</v>
      </c>
    </row>
    <row r="3731" spans="1:14" x14ac:dyDescent="0.25">
      <c r="A3731" t="s">
        <v>22</v>
      </c>
      <c r="B3731" t="s">
        <v>5986</v>
      </c>
      <c r="C3731">
        <v>31557.88</v>
      </c>
      <c r="D3731" t="s">
        <v>24</v>
      </c>
      <c r="E3731">
        <v>0</v>
      </c>
      <c r="F3731">
        <v>0</v>
      </c>
      <c r="G3731">
        <v>31557.88</v>
      </c>
      <c r="H3731" t="s">
        <v>24</v>
      </c>
      <c r="I3731" t="s">
        <v>12165</v>
      </c>
      <c r="J3731" t="s">
        <v>17</v>
      </c>
      <c r="K3731" t="s">
        <v>17</v>
      </c>
      <c r="L3731" t="s">
        <v>12166</v>
      </c>
      <c r="M3731" t="s">
        <v>18</v>
      </c>
      <c r="N3731">
        <v>0</v>
      </c>
    </row>
    <row r="3732" spans="1:14" x14ac:dyDescent="0.25">
      <c r="A3732" t="s">
        <v>22</v>
      </c>
      <c r="B3732" t="s">
        <v>5773</v>
      </c>
      <c r="C3732">
        <v>1934.93</v>
      </c>
      <c r="D3732" t="s">
        <v>24</v>
      </c>
      <c r="E3732">
        <v>0</v>
      </c>
      <c r="F3732">
        <v>0</v>
      </c>
      <c r="G3732">
        <v>1934.93</v>
      </c>
      <c r="H3732" t="s">
        <v>24</v>
      </c>
      <c r="I3732" t="s">
        <v>12167</v>
      </c>
      <c r="J3732" t="s">
        <v>17</v>
      </c>
      <c r="K3732" t="s">
        <v>17</v>
      </c>
      <c r="L3732" t="s">
        <v>12168</v>
      </c>
      <c r="M3732" t="s">
        <v>18</v>
      </c>
      <c r="N3732">
        <v>0</v>
      </c>
    </row>
    <row r="3733" spans="1:14" x14ac:dyDescent="0.25">
      <c r="A3733" t="s">
        <v>22</v>
      </c>
      <c r="B3733" t="s">
        <v>1611</v>
      </c>
      <c r="C3733">
        <v>1051.6400000000001</v>
      </c>
      <c r="D3733" t="s">
        <v>24</v>
      </c>
      <c r="E3733">
        <v>0</v>
      </c>
      <c r="F3733">
        <v>0</v>
      </c>
      <c r="G3733">
        <v>1051.6400000000001</v>
      </c>
      <c r="H3733" t="s">
        <v>24</v>
      </c>
      <c r="I3733" t="s">
        <v>12169</v>
      </c>
      <c r="J3733" t="s">
        <v>17</v>
      </c>
      <c r="K3733" t="s">
        <v>17</v>
      </c>
      <c r="L3733" t="s">
        <v>12170</v>
      </c>
      <c r="M3733" t="s">
        <v>18</v>
      </c>
      <c r="N3733">
        <v>0</v>
      </c>
    </row>
    <row r="3734" spans="1:14" x14ac:dyDescent="0.25">
      <c r="A3734" t="s">
        <v>22</v>
      </c>
      <c r="B3734" t="s">
        <v>1614</v>
      </c>
      <c r="C3734">
        <v>18887.16</v>
      </c>
      <c r="D3734" t="s">
        <v>24</v>
      </c>
      <c r="E3734">
        <v>0</v>
      </c>
      <c r="F3734">
        <v>0</v>
      </c>
      <c r="G3734">
        <v>18887.16</v>
      </c>
      <c r="H3734" t="s">
        <v>24</v>
      </c>
      <c r="I3734" t="s">
        <v>12171</v>
      </c>
      <c r="J3734" t="s">
        <v>17</v>
      </c>
      <c r="K3734" t="s">
        <v>17</v>
      </c>
      <c r="L3734" t="s">
        <v>12172</v>
      </c>
      <c r="M3734" t="s">
        <v>18</v>
      </c>
      <c r="N3734">
        <v>0</v>
      </c>
    </row>
    <row r="3735" spans="1:14" x14ac:dyDescent="0.25">
      <c r="A3735" t="s">
        <v>22</v>
      </c>
      <c r="B3735" t="s">
        <v>1617</v>
      </c>
      <c r="C3735">
        <v>8919.65</v>
      </c>
      <c r="D3735" t="s">
        <v>24</v>
      </c>
      <c r="E3735">
        <v>0</v>
      </c>
      <c r="F3735">
        <v>0</v>
      </c>
      <c r="G3735">
        <v>8919.65</v>
      </c>
      <c r="H3735" t="s">
        <v>24</v>
      </c>
      <c r="I3735" t="s">
        <v>12173</v>
      </c>
      <c r="J3735" t="s">
        <v>17</v>
      </c>
      <c r="K3735" t="s">
        <v>17</v>
      </c>
      <c r="L3735" t="s">
        <v>12174</v>
      </c>
      <c r="M3735" t="s">
        <v>18</v>
      </c>
      <c r="N3735">
        <v>0</v>
      </c>
    </row>
    <row r="3736" spans="1:14" x14ac:dyDescent="0.25">
      <c r="A3736" t="s">
        <v>22</v>
      </c>
      <c r="B3736" t="s">
        <v>1623</v>
      </c>
      <c r="C3736">
        <v>5127.8599999999997</v>
      </c>
      <c r="D3736" t="s">
        <v>24</v>
      </c>
      <c r="E3736">
        <v>0</v>
      </c>
      <c r="F3736">
        <v>0</v>
      </c>
      <c r="G3736">
        <v>5127.8599999999997</v>
      </c>
      <c r="H3736" t="s">
        <v>24</v>
      </c>
      <c r="I3736" t="s">
        <v>12175</v>
      </c>
      <c r="J3736" t="s">
        <v>17</v>
      </c>
      <c r="K3736" t="s">
        <v>17</v>
      </c>
      <c r="L3736" t="s">
        <v>12176</v>
      </c>
      <c r="M3736" t="s">
        <v>18</v>
      </c>
      <c r="N3736">
        <v>0</v>
      </c>
    </row>
    <row r="3737" spans="1:14" x14ac:dyDescent="0.25">
      <c r="A3737" t="s">
        <v>22</v>
      </c>
      <c r="B3737" t="s">
        <v>1626</v>
      </c>
      <c r="C3737">
        <v>180547.14</v>
      </c>
      <c r="D3737" t="s">
        <v>24</v>
      </c>
      <c r="E3737">
        <v>0</v>
      </c>
      <c r="F3737">
        <v>27185.59</v>
      </c>
      <c r="G3737">
        <v>207732.73</v>
      </c>
      <c r="H3737" t="s">
        <v>24</v>
      </c>
      <c r="I3737" t="s">
        <v>12177</v>
      </c>
      <c r="J3737" t="s">
        <v>17</v>
      </c>
      <c r="K3737" t="s">
        <v>12178</v>
      </c>
      <c r="L3737" t="s">
        <v>12179</v>
      </c>
      <c r="M3737" t="s">
        <v>18</v>
      </c>
      <c r="N3737">
        <v>0</v>
      </c>
    </row>
    <row r="3738" spans="1:14" x14ac:dyDescent="0.25">
      <c r="A3738" t="s">
        <v>22</v>
      </c>
      <c r="B3738" t="s">
        <v>1629</v>
      </c>
      <c r="C3738">
        <v>32162.63</v>
      </c>
      <c r="D3738" t="s">
        <v>24</v>
      </c>
      <c r="E3738">
        <v>0</v>
      </c>
      <c r="F3738">
        <v>5583.77</v>
      </c>
      <c r="G3738">
        <v>37746.400000000001</v>
      </c>
      <c r="H3738" t="s">
        <v>24</v>
      </c>
      <c r="I3738" t="s">
        <v>12180</v>
      </c>
      <c r="J3738" t="s">
        <v>17</v>
      </c>
      <c r="K3738" t="s">
        <v>12181</v>
      </c>
      <c r="L3738" t="s">
        <v>12182</v>
      </c>
      <c r="M3738" t="s">
        <v>18</v>
      </c>
      <c r="N3738">
        <v>0</v>
      </c>
    </row>
    <row r="3739" spans="1:14" x14ac:dyDescent="0.25">
      <c r="A3739" t="s">
        <v>22</v>
      </c>
      <c r="B3739" t="s">
        <v>1632</v>
      </c>
      <c r="C3739">
        <v>6888.41</v>
      </c>
      <c r="D3739" t="s">
        <v>24</v>
      </c>
      <c r="E3739">
        <v>0</v>
      </c>
      <c r="F3739">
        <v>1003.18</v>
      </c>
      <c r="G3739">
        <v>7891.59</v>
      </c>
      <c r="H3739" t="s">
        <v>24</v>
      </c>
      <c r="I3739" t="s">
        <v>12183</v>
      </c>
      <c r="J3739" t="s">
        <v>17</v>
      </c>
      <c r="K3739" t="s">
        <v>12184</v>
      </c>
      <c r="L3739" t="s">
        <v>12185</v>
      </c>
      <c r="M3739" t="s">
        <v>18</v>
      </c>
      <c r="N3739">
        <v>0</v>
      </c>
    </row>
    <row r="3740" spans="1:14" x14ac:dyDescent="0.25">
      <c r="A3740" t="s">
        <v>22</v>
      </c>
      <c r="B3740" t="s">
        <v>1638</v>
      </c>
      <c r="C3740">
        <v>18878.41</v>
      </c>
      <c r="D3740" t="s">
        <v>24</v>
      </c>
      <c r="E3740">
        <v>0</v>
      </c>
      <c r="F3740">
        <v>2114.81</v>
      </c>
      <c r="G3740">
        <v>20993.22</v>
      </c>
      <c r="H3740" t="s">
        <v>24</v>
      </c>
      <c r="I3740" t="s">
        <v>12186</v>
      </c>
      <c r="J3740" t="s">
        <v>17</v>
      </c>
      <c r="K3740" t="s">
        <v>12187</v>
      </c>
      <c r="L3740" t="s">
        <v>12188</v>
      </c>
      <c r="M3740" t="s">
        <v>18</v>
      </c>
      <c r="N3740">
        <v>0</v>
      </c>
    </row>
    <row r="3741" spans="1:14" x14ac:dyDescent="0.25">
      <c r="A3741" t="s">
        <v>22</v>
      </c>
      <c r="B3741" t="s">
        <v>1641</v>
      </c>
      <c r="C3741">
        <v>13543.75</v>
      </c>
      <c r="D3741" t="s">
        <v>24</v>
      </c>
      <c r="E3741">
        <v>0</v>
      </c>
      <c r="F3741">
        <v>1404.27</v>
      </c>
      <c r="G3741">
        <v>14948.02</v>
      </c>
      <c r="H3741" t="s">
        <v>24</v>
      </c>
      <c r="I3741" t="s">
        <v>12189</v>
      </c>
      <c r="J3741" t="s">
        <v>17</v>
      </c>
      <c r="K3741" t="s">
        <v>12190</v>
      </c>
      <c r="L3741" t="s">
        <v>12191</v>
      </c>
      <c r="M3741" t="s">
        <v>18</v>
      </c>
      <c r="N3741">
        <v>0</v>
      </c>
    </row>
    <row r="3742" spans="1:14" x14ac:dyDescent="0.25">
      <c r="A3742" t="s">
        <v>22</v>
      </c>
      <c r="B3742" t="s">
        <v>1644</v>
      </c>
      <c r="C3742">
        <v>354114.51</v>
      </c>
      <c r="D3742" t="s">
        <v>24</v>
      </c>
      <c r="E3742">
        <v>0</v>
      </c>
      <c r="F3742">
        <v>52274.91</v>
      </c>
      <c r="G3742">
        <v>406389.42</v>
      </c>
      <c r="H3742" t="s">
        <v>24</v>
      </c>
      <c r="I3742" t="s">
        <v>12192</v>
      </c>
      <c r="J3742" t="s">
        <v>17</v>
      </c>
      <c r="K3742" t="s">
        <v>12193</v>
      </c>
      <c r="L3742" t="s">
        <v>12194</v>
      </c>
      <c r="M3742" t="s">
        <v>18</v>
      </c>
      <c r="N3742">
        <v>0</v>
      </c>
    </row>
    <row r="3743" spans="1:14" x14ac:dyDescent="0.25">
      <c r="A3743" t="s">
        <v>22</v>
      </c>
      <c r="B3743" t="s">
        <v>404</v>
      </c>
      <c r="C3743">
        <v>7312.56</v>
      </c>
      <c r="D3743" t="s">
        <v>24</v>
      </c>
      <c r="E3743">
        <v>0</v>
      </c>
      <c r="F3743">
        <v>1048.67</v>
      </c>
      <c r="G3743">
        <v>8361.23</v>
      </c>
      <c r="H3743" t="s">
        <v>24</v>
      </c>
      <c r="I3743" t="s">
        <v>12195</v>
      </c>
      <c r="J3743" t="s">
        <v>17</v>
      </c>
      <c r="K3743" t="s">
        <v>12196</v>
      </c>
      <c r="L3743" t="s">
        <v>12197</v>
      </c>
      <c r="M3743" t="s">
        <v>18</v>
      </c>
      <c r="N3743">
        <v>0</v>
      </c>
    </row>
    <row r="3744" spans="1:14" x14ac:dyDescent="0.25">
      <c r="A3744" t="s">
        <v>22</v>
      </c>
      <c r="B3744" t="s">
        <v>304</v>
      </c>
      <c r="C3744">
        <v>126696.76</v>
      </c>
      <c r="D3744" t="s">
        <v>24</v>
      </c>
      <c r="E3744">
        <v>0</v>
      </c>
      <c r="F3744">
        <v>65608.160000000003</v>
      </c>
      <c r="G3744">
        <v>192304.92</v>
      </c>
      <c r="H3744" t="s">
        <v>24</v>
      </c>
      <c r="I3744" t="s">
        <v>12198</v>
      </c>
      <c r="J3744" t="s">
        <v>17</v>
      </c>
      <c r="K3744" t="s">
        <v>12199</v>
      </c>
      <c r="L3744" t="s">
        <v>12200</v>
      </c>
      <c r="M3744" t="s">
        <v>18</v>
      </c>
      <c r="N3744">
        <v>0</v>
      </c>
    </row>
    <row r="3745" spans="1:14" x14ac:dyDescent="0.25">
      <c r="A3745" t="s">
        <v>22</v>
      </c>
      <c r="B3745" t="s">
        <v>1656</v>
      </c>
      <c r="C3745">
        <v>26826.3</v>
      </c>
      <c r="D3745" t="s">
        <v>24</v>
      </c>
      <c r="E3745">
        <v>0</v>
      </c>
      <c r="F3745">
        <v>0</v>
      </c>
      <c r="G3745">
        <v>26826.3</v>
      </c>
      <c r="H3745" t="s">
        <v>24</v>
      </c>
      <c r="I3745" t="s">
        <v>12201</v>
      </c>
      <c r="J3745" t="s">
        <v>17</v>
      </c>
      <c r="K3745" t="s">
        <v>17</v>
      </c>
      <c r="L3745" t="s">
        <v>12202</v>
      </c>
      <c r="M3745" t="s">
        <v>18</v>
      </c>
      <c r="N3745">
        <v>0</v>
      </c>
    </row>
    <row r="3746" spans="1:14" x14ac:dyDescent="0.25">
      <c r="A3746" t="s">
        <v>22</v>
      </c>
      <c r="B3746" t="s">
        <v>274</v>
      </c>
      <c r="C3746">
        <v>18424.25</v>
      </c>
      <c r="D3746" t="s">
        <v>24</v>
      </c>
      <c r="E3746">
        <v>0</v>
      </c>
      <c r="F3746">
        <v>0</v>
      </c>
      <c r="G3746">
        <v>18424.25</v>
      </c>
      <c r="H3746" t="s">
        <v>24</v>
      </c>
      <c r="I3746" t="s">
        <v>12203</v>
      </c>
      <c r="J3746" t="s">
        <v>17</v>
      </c>
      <c r="K3746" t="s">
        <v>17</v>
      </c>
      <c r="L3746" t="s">
        <v>12204</v>
      </c>
      <c r="M3746" t="s">
        <v>18</v>
      </c>
      <c r="N3746">
        <v>0</v>
      </c>
    </row>
    <row r="3747" spans="1:14" x14ac:dyDescent="0.25">
      <c r="A3747" t="s">
        <v>22</v>
      </c>
      <c r="B3747" t="s">
        <v>45</v>
      </c>
      <c r="C3747">
        <v>2946.06</v>
      </c>
      <c r="D3747" t="s">
        <v>24</v>
      </c>
      <c r="E3747">
        <v>0</v>
      </c>
      <c r="F3747">
        <v>0</v>
      </c>
      <c r="G3747">
        <v>2946.06</v>
      </c>
      <c r="H3747" t="s">
        <v>24</v>
      </c>
      <c r="I3747" t="s">
        <v>12205</v>
      </c>
      <c r="J3747" t="s">
        <v>17</v>
      </c>
      <c r="K3747" t="s">
        <v>17</v>
      </c>
      <c r="L3747" t="s">
        <v>12206</v>
      </c>
      <c r="M3747" t="s">
        <v>18</v>
      </c>
      <c r="N3747">
        <v>0</v>
      </c>
    </row>
    <row r="3748" spans="1:14" x14ac:dyDescent="0.25">
      <c r="A3748" t="s">
        <v>22</v>
      </c>
      <c r="B3748" t="s">
        <v>5987</v>
      </c>
      <c r="C3748">
        <v>319229.65999999997</v>
      </c>
      <c r="D3748" t="s">
        <v>24</v>
      </c>
      <c r="E3748">
        <v>0</v>
      </c>
      <c r="F3748">
        <v>0</v>
      </c>
      <c r="G3748">
        <v>319229.65999999997</v>
      </c>
      <c r="H3748" t="s">
        <v>24</v>
      </c>
      <c r="I3748" t="s">
        <v>12207</v>
      </c>
      <c r="J3748" t="s">
        <v>17</v>
      </c>
      <c r="K3748" t="s">
        <v>17</v>
      </c>
      <c r="L3748" t="s">
        <v>12208</v>
      </c>
      <c r="M3748" t="s">
        <v>18</v>
      </c>
      <c r="N3748">
        <v>0</v>
      </c>
    </row>
    <row r="3749" spans="1:14" x14ac:dyDescent="0.25">
      <c r="A3749" t="s">
        <v>22</v>
      </c>
      <c r="B3749" t="s">
        <v>5988</v>
      </c>
      <c r="C3749">
        <v>162028.37</v>
      </c>
      <c r="D3749" t="s">
        <v>24</v>
      </c>
      <c r="E3749">
        <v>0</v>
      </c>
      <c r="F3749">
        <v>27488.92</v>
      </c>
      <c r="G3749">
        <v>189517.29</v>
      </c>
      <c r="H3749" t="s">
        <v>24</v>
      </c>
      <c r="I3749" t="s">
        <v>12209</v>
      </c>
      <c r="J3749" t="s">
        <v>17</v>
      </c>
      <c r="K3749" t="s">
        <v>12210</v>
      </c>
      <c r="L3749" t="s">
        <v>12211</v>
      </c>
      <c r="M3749" t="s">
        <v>18</v>
      </c>
      <c r="N3749">
        <v>0</v>
      </c>
    </row>
    <row r="3750" spans="1:14" x14ac:dyDescent="0.25">
      <c r="A3750" t="s">
        <v>22</v>
      </c>
      <c r="B3750" t="s">
        <v>5989</v>
      </c>
      <c r="C3750">
        <v>112389.2</v>
      </c>
      <c r="D3750" t="s">
        <v>24</v>
      </c>
      <c r="E3750">
        <v>0</v>
      </c>
      <c r="F3750">
        <v>19717.54</v>
      </c>
      <c r="G3750">
        <v>132106.74</v>
      </c>
      <c r="H3750" t="s">
        <v>24</v>
      </c>
      <c r="I3750" t="s">
        <v>12212</v>
      </c>
      <c r="J3750" t="s">
        <v>17</v>
      </c>
      <c r="K3750" t="s">
        <v>12213</v>
      </c>
      <c r="L3750" t="s">
        <v>12214</v>
      </c>
      <c r="M3750" t="s">
        <v>18</v>
      </c>
      <c r="N3750">
        <v>0</v>
      </c>
    </row>
    <row r="3751" spans="1:14" x14ac:dyDescent="0.25">
      <c r="A3751" t="s">
        <v>22</v>
      </c>
      <c r="B3751" t="s">
        <v>6025</v>
      </c>
      <c r="C3751">
        <v>19091.91</v>
      </c>
      <c r="D3751" t="s">
        <v>24</v>
      </c>
      <c r="E3751">
        <v>0</v>
      </c>
      <c r="F3751">
        <v>3067.98</v>
      </c>
      <c r="G3751">
        <v>22159.89</v>
      </c>
      <c r="H3751" t="s">
        <v>24</v>
      </c>
      <c r="I3751" t="s">
        <v>12215</v>
      </c>
      <c r="J3751" t="s">
        <v>17</v>
      </c>
      <c r="K3751" t="s">
        <v>12216</v>
      </c>
      <c r="L3751" t="s">
        <v>12217</v>
      </c>
      <c r="M3751" t="s">
        <v>18</v>
      </c>
      <c r="N3751">
        <v>0</v>
      </c>
    </row>
    <row r="3752" spans="1:14" x14ac:dyDescent="0.25">
      <c r="A3752" t="s">
        <v>22</v>
      </c>
      <c r="B3752" t="s">
        <v>1669</v>
      </c>
      <c r="C3752">
        <v>12088.91</v>
      </c>
      <c r="D3752" t="s">
        <v>24</v>
      </c>
      <c r="E3752">
        <v>0</v>
      </c>
      <c r="F3752">
        <v>1871.4</v>
      </c>
      <c r="G3752">
        <v>13960.31</v>
      </c>
      <c r="H3752" t="s">
        <v>24</v>
      </c>
      <c r="I3752" t="s">
        <v>12218</v>
      </c>
      <c r="J3752" t="s">
        <v>17</v>
      </c>
      <c r="K3752" t="s">
        <v>12219</v>
      </c>
      <c r="L3752" t="s">
        <v>12220</v>
      </c>
      <c r="M3752" t="s">
        <v>18</v>
      </c>
      <c r="N3752">
        <v>0</v>
      </c>
    </row>
    <row r="3753" spans="1:14" x14ac:dyDescent="0.25">
      <c r="A3753" t="s">
        <v>22</v>
      </c>
      <c r="B3753" t="s">
        <v>2886</v>
      </c>
      <c r="C3753">
        <v>203641.07</v>
      </c>
      <c r="D3753" t="s">
        <v>24</v>
      </c>
      <c r="E3753">
        <v>0</v>
      </c>
      <c r="F3753">
        <v>32530.13</v>
      </c>
      <c r="G3753">
        <v>236171.2</v>
      </c>
      <c r="H3753" t="s">
        <v>24</v>
      </c>
      <c r="I3753" t="s">
        <v>12221</v>
      </c>
      <c r="J3753" t="s">
        <v>17</v>
      </c>
      <c r="K3753" t="s">
        <v>12222</v>
      </c>
      <c r="L3753" t="s">
        <v>12223</v>
      </c>
      <c r="M3753" t="s">
        <v>18</v>
      </c>
      <c r="N3753">
        <v>0</v>
      </c>
    </row>
    <row r="3754" spans="1:14" x14ac:dyDescent="0.25">
      <c r="A3754" t="s">
        <v>22</v>
      </c>
      <c r="B3754" t="s">
        <v>1672</v>
      </c>
      <c r="C3754">
        <v>95641.26</v>
      </c>
      <c r="D3754" t="s">
        <v>24</v>
      </c>
      <c r="E3754">
        <v>0</v>
      </c>
      <c r="F3754">
        <v>15805.63</v>
      </c>
      <c r="G3754">
        <v>111446.89</v>
      </c>
      <c r="H3754" t="s">
        <v>24</v>
      </c>
      <c r="I3754" t="s">
        <v>8137</v>
      </c>
      <c r="J3754" t="s">
        <v>17</v>
      </c>
      <c r="K3754" t="s">
        <v>12224</v>
      </c>
      <c r="L3754" t="s">
        <v>8138</v>
      </c>
      <c r="M3754" t="s">
        <v>18</v>
      </c>
      <c r="N3754">
        <v>0</v>
      </c>
    </row>
    <row r="3755" spans="1:14" x14ac:dyDescent="0.25">
      <c r="A3755" t="s">
        <v>22</v>
      </c>
      <c r="B3755" t="s">
        <v>1675</v>
      </c>
      <c r="C3755">
        <v>38491.370000000003</v>
      </c>
      <c r="D3755" t="s">
        <v>24</v>
      </c>
      <c r="E3755">
        <v>0</v>
      </c>
      <c r="F3755">
        <v>5883.16</v>
      </c>
      <c r="G3755">
        <v>44374.53</v>
      </c>
      <c r="H3755" t="s">
        <v>24</v>
      </c>
      <c r="I3755" t="s">
        <v>12225</v>
      </c>
      <c r="J3755" t="s">
        <v>17</v>
      </c>
      <c r="K3755" t="s">
        <v>12226</v>
      </c>
      <c r="L3755" t="s">
        <v>12227</v>
      </c>
      <c r="M3755" t="s">
        <v>18</v>
      </c>
      <c r="N3755">
        <v>0</v>
      </c>
    </row>
    <row r="3756" spans="1:14" x14ac:dyDescent="0.25">
      <c r="A3756" t="s">
        <v>22</v>
      </c>
      <c r="B3756" t="s">
        <v>1680</v>
      </c>
      <c r="C3756">
        <v>9824.9599999999991</v>
      </c>
      <c r="D3756" t="s">
        <v>24</v>
      </c>
      <c r="E3756">
        <v>0</v>
      </c>
      <c r="F3756">
        <v>1367.05</v>
      </c>
      <c r="G3756">
        <v>11192.01</v>
      </c>
      <c r="H3756" t="s">
        <v>24</v>
      </c>
      <c r="I3756" t="s">
        <v>8139</v>
      </c>
      <c r="J3756" t="s">
        <v>17</v>
      </c>
      <c r="K3756" t="s">
        <v>12228</v>
      </c>
      <c r="L3756" t="s">
        <v>8140</v>
      </c>
      <c r="M3756" t="s">
        <v>18</v>
      </c>
      <c r="N3756">
        <v>0</v>
      </c>
    </row>
    <row r="3757" spans="1:14" x14ac:dyDescent="0.25">
      <c r="A3757" t="s">
        <v>22</v>
      </c>
      <c r="B3757" t="s">
        <v>323</v>
      </c>
      <c r="C3757">
        <v>12019</v>
      </c>
      <c r="D3757" t="s">
        <v>24</v>
      </c>
      <c r="E3757">
        <v>0</v>
      </c>
      <c r="F3757">
        <v>1717</v>
      </c>
      <c r="G3757">
        <v>13736</v>
      </c>
      <c r="H3757" t="s">
        <v>24</v>
      </c>
      <c r="I3757" t="s">
        <v>12229</v>
      </c>
      <c r="J3757" t="s">
        <v>17</v>
      </c>
      <c r="K3757" t="s">
        <v>12230</v>
      </c>
      <c r="L3757" t="s">
        <v>12231</v>
      </c>
      <c r="M3757" t="s">
        <v>18</v>
      </c>
      <c r="N3757">
        <v>0</v>
      </c>
    </row>
    <row r="3758" spans="1:14" x14ac:dyDescent="0.25">
      <c r="A3758" t="s">
        <v>22</v>
      </c>
      <c r="B3758" t="s">
        <v>1683</v>
      </c>
      <c r="C3758">
        <v>67660</v>
      </c>
      <c r="D3758" t="s">
        <v>24</v>
      </c>
      <c r="E3758">
        <v>0</v>
      </c>
      <c r="F3758">
        <v>0</v>
      </c>
      <c r="G3758">
        <v>67660</v>
      </c>
      <c r="H3758" t="s">
        <v>24</v>
      </c>
      <c r="I3758" t="s">
        <v>12232</v>
      </c>
      <c r="J3758" t="s">
        <v>17</v>
      </c>
      <c r="K3758" t="s">
        <v>17</v>
      </c>
      <c r="L3758" t="s">
        <v>12233</v>
      </c>
      <c r="M3758" t="s">
        <v>18</v>
      </c>
      <c r="N3758">
        <v>0</v>
      </c>
    </row>
    <row r="3759" spans="1:14" x14ac:dyDescent="0.25">
      <c r="A3759" t="s">
        <v>22</v>
      </c>
      <c r="B3759" t="s">
        <v>1684</v>
      </c>
      <c r="C3759">
        <v>38112.76</v>
      </c>
      <c r="D3759" t="s">
        <v>24</v>
      </c>
      <c r="E3759">
        <v>0</v>
      </c>
      <c r="F3759">
        <v>5444.68</v>
      </c>
      <c r="G3759">
        <v>43557.440000000002</v>
      </c>
      <c r="H3759" t="s">
        <v>24</v>
      </c>
      <c r="I3759" t="s">
        <v>12234</v>
      </c>
      <c r="J3759" t="s">
        <v>17</v>
      </c>
      <c r="K3759" t="s">
        <v>12235</v>
      </c>
      <c r="L3759" t="s">
        <v>12236</v>
      </c>
      <c r="M3759" t="s">
        <v>18</v>
      </c>
      <c r="N3759">
        <v>0</v>
      </c>
    </row>
    <row r="3760" spans="1:14" x14ac:dyDescent="0.25">
      <c r="A3760" t="s">
        <v>22</v>
      </c>
      <c r="B3760" t="s">
        <v>5057</v>
      </c>
      <c r="C3760">
        <v>3000</v>
      </c>
      <c r="D3760" t="s">
        <v>24</v>
      </c>
      <c r="E3760">
        <v>0</v>
      </c>
      <c r="F3760">
        <v>1500</v>
      </c>
      <c r="G3760">
        <v>4500</v>
      </c>
      <c r="H3760" t="s">
        <v>24</v>
      </c>
      <c r="I3760" t="s">
        <v>12237</v>
      </c>
      <c r="J3760" t="s">
        <v>17</v>
      </c>
      <c r="K3760" t="s">
        <v>12238</v>
      </c>
      <c r="L3760" t="s">
        <v>12239</v>
      </c>
      <c r="M3760" t="s">
        <v>18</v>
      </c>
      <c r="N3760">
        <v>0</v>
      </c>
    </row>
    <row r="3761" spans="1:14" x14ac:dyDescent="0.25">
      <c r="A3761" t="s">
        <v>22</v>
      </c>
      <c r="B3761" t="s">
        <v>161</v>
      </c>
      <c r="C3761">
        <v>4000</v>
      </c>
      <c r="D3761" t="s">
        <v>24</v>
      </c>
      <c r="E3761">
        <v>0</v>
      </c>
      <c r="F3761">
        <v>0</v>
      </c>
      <c r="G3761">
        <v>4000</v>
      </c>
      <c r="H3761" t="s">
        <v>24</v>
      </c>
      <c r="I3761" t="s">
        <v>12240</v>
      </c>
      <c r="J3761" t="s">
        <v>17</v>
      </c>
      <c r="K3761" t="s">
        <v>17</v>
      </c>
      <c r="L3761" t="s">
        <v>12241</v>
      </c>
      <c r="M3761" t="s">
        <v>18</v>
      </c>
      <c r="N3761">
        <v>0</v>
      </c>
    </row>
    <row r="3762" spans="1:14" x14ac:dyDescent="0.25">
      <c r="A3762" t="s">
        <v>22</v>
      </c>
      <c r="B3762" t="s">
        <v>5056</v>
      </c>
      <c r="C3762">
        <v>6846</v>
      </c>
      <c r="D3762" t="s">
        <v>24</v>
      </c>
      <c r="E3762">
        <v>0</v>
      </c>
      <c r="F3762">
        <v>3423</v>
      </c>
      <c r="G3762">
        <v>10269</v>
      </c>
      <c r="H3762" t="s">
        <v>24</v>
      </c>
      <c r="I3762" t="s">
        <v>12242</v>
      </c>
      <c r="J3762" t="s">
        <v>17</v>
      </c>
      <c r="K3762" t="s">
        <v>12243</v>
      </c>
      <c r="L3762" t="s">
        <v>12244</v>
      </c>
      <c r="M3762" t="s">
        <v>18</v>
      </c>
      <c r="N3762">
        <v>0</v>
      </c>
    </row>
    <row r="3763" spans="1:14" x14ac:dyDescent="0.25">
      <c r="A3763" t="s">
        <v>22</v>
      </c>
      <c r="B3763" t="s">
        <v>222</v>
      </c>
      <c r="C3763">
        <v>15800</v>
      </c>
      <c r="D3763" t="s">
        <v>24</v>
      </c>
      <c r="E3763">
        <v>0</v>
      </c>
      <c r="F3763">
        <v>1200</v>
      </c>
      <c r="G3763">
        <v>17000</v>
      </c>
      <c r="H3763" t="s">
        <v>24</v>
      </c>
      <c r="I3763" t="s">
        <v>12245</v>
      </c>
      <c r="J3763" t="s">
        <v>17</v>
      </c>
      <c r="K3763" t="s">
        <v>12246</v>
      </c>
      <c r="L3763" t="s">
        <v>12247</v>
      </c>
      <c r="M3763" t="s">
        <v>18</v>
      </c>
      <c r="N3763">
        <v>0</v>
      </c>
    </row>
    <row r="3764" spans="1:14" x14ac:dyDescent="0.25">
      <c r="A3764" t="s">
        <v>22</v>
      </c>
      <c r="B3764" t="s">
        <v>23</v>
      </c>
      <c r="C3764">
        <v>10500</v>
      </c>
      <c r="D3764" t="s">
        <v>24</v>
      </c>
      <c r="E3764">
        <v>0</v>
      </c>
      <c r="F3764">
        <v>0</v>
      </c>
      <c r="G3764">
        <v>10500</v>
      </c>
      <c r="H3764" t="s">
        <v>24</v>
      </c>
      <c r="I3764" t="s">
        <v>12248</v>
      </c>
      <c r="J3764" t="s">
        <v>17</v>
      </c>
      <c r="K3764" t="s">
        <v>17</v>
      </c>
      <c r="L3764" t="s">
        <v>12249</v>
      </c>
      <c r="M3764" t="s">
        <v>18</v>
      </c>
      <c r="N3764">
        <v>0</v>
      </c>
    </row>
    <row r="3765" spans="1:14" x14ac:dyDescent="0.25">
      <c r="A3765" t="s">
        <v>22</v>
      </c>
      <c r="B3765" t="s">
        <v>1687</v>
      </c>
      <c r="C3765">
        <v>196000</v>
      </c>
      <c r="D3765" t="s">
        <v>24</v>
      </c>
      <c r="E3765">
        <v>0</v>
      </c>
      <c r="F3765">
        <v>0</v>
      </c>
      <c r="G3765">
        <v>196000</v>
      </c>
      <c r="H3765" t="s">
        <v>24</v>
      </c>
      <c r="I3765" t="s">
        <v>12250</v>
      </c>
      <c r="J3765" t="s">
        <v>17</v>
      </c>
      <c r="K3765" t="s">
        <v>17</v>
      </c>
      <c r="L3765" t="s">
        <v>12251</v>
      </c>
      <c r="M3765" t="s">
        <v>18</v>
      </c>
      <c r="N3765">
        <v>0</v>
      </c>
    </row>
    <row r="3766" spans="1:14" x14ac:dyDescent="0.25">
      <c r="A3766" t="s">
        <v>22</v>
      </c>
      <c r="B3766" t="s">
        <v>211</v>
      </c>
      <c r="C3766">
        <v>8800</v>
      </c>
      <c r="D3766" t="s">
        <v>24</v>
      </c>
      <c r="E3766">
        <v>0</v>
      </c>
      <c r="F3766">
        <v>0</v>
      </c>
      <c r="G3766">
        <v>8800</v>
      </c>
      <c r="H3766" t="s">
        <v>24</v>
      </c>
      <c r="I3766" t="s">
        <v>12252</v>
      </c>
      <c r="J3766" t="s">
        <v>17</v>
      </c>
      <c r="K3766" t="s">
        <v>17</v>
      </c>
      <c r="L3766" t="s">
        <v>12253</v>
      </c>
      <c r="M3766" t="s">
        <v>18</v>
      </c>
      <c r="N3766">
        <v>0</v>
      </c>
    </row>
    <row r="3767" spans="1:14" x14ac:dyDescent="0.25">
      <c r="A3767" t="s">
        <v>22</v>
      </c>
      <c r="B3767" t="s">
        <v>247</v>
      </c>
      <c r="C3767">
        <v>97090.92</v>
      </c>
      <c r="D3767" t="s">
        <v>24</v>
      </c>
      <c r="E3767">
        <v>0</v>
      </c>
      <c r="F3767">
        <v>16181.82</v>
      </c>
      <c r="G3767">
        <v>113272.74</v>
      </c>
      <c r="H3767" t="s">
        <v>24</v>
      </c>
      <c r="I3767" t="s">
        <v>12254</v>
      </c>
      <c r="J3767" t="s">
        <v>17</v>
      </c>
      <c r="K3767" t="s">
        <v>12255</v>
      </c>
      <c r="L3767" t="s">
        <v>12256</v>
      </c>
      <c r="M3767" t="s">
        <v>18</v>
      </c>
      <c r="N3767">
        <v>0</v>
      </c>
    </row>
    <row r="3768" spans="1:14" x14ac:dyDescent="0.25">
      <c r="A3768" t="s">
        <v>22</v>
      </c>
      <c r="B3768" t="s">
        <v>1689</v>
      </c>
      <c r="C3768">
        <v>9980.5300000000007</v>
      </c>
      <c r="D3768" t="s">
        <v>24</v>
      </c>
      <c r="E3768">
        <v>0</v>
      </c>
      <c r="F3768">
        <v>1425.79</v>
      </c>
      <c r="G3768">
        <v>11406.32</v>
      </c>
      <c r="H3768" t="s">
        <v>24</v>
      </c>
      <c r="I3768" t="s">
        <v>12257</v>
      </c>
      <c r="J3768" t="s">
        <v>17</v>
      </c>
      <c r="K3768" t="s">
        <v>12258</v>
      </c>
      <c r="L3768" t="s">
        <v>12259</v>
      </c>
      <c r="M3768" t="s">
        <v>18</v>
      </c>
      <c r="N3768">
        <v>0</v>
      </c>
    </row>
    <row r="3769" spans="1:14" x14ac:dyDescent="0.25">
      <c r="A3769" t="s">
        <v>22</v>
      </c>
      <c r="B3769" t="s">
        <v>48</v>
      </c>
      <c r="C3769">
        <v>5080.3500000000004</v>
      </c>
      <c r="D3769" t="s">
        <v>24</v>
      </c>
      <c r="E3769">
        <v>0</v>
      </c>
      <c r="F3769">
        <v>1166.8499999999999</v>
      </c>
      <c r="G3769">
        <v>6247.2</v>
      </c>
      <c r="H3769" t="s">
        <v>24</v>
      </c>
      <c r="I3769" t="s">
        <v>12260</v>
      </c>
      <c r="J3769" t="s">
        <v>17</v>
      </c>
      <c r="K3769" t="s">
        <v>6668</v>
      </c>
      <c r="L3769" t="s">
        <v>12261</v>
      </c>
      <c r="M3769" t="s">
        <v>18</v>
      </c>
      <c r="N3769">
        <v>0</v>
      </c>
    </row>
    <row r="3770" spans="1:14" x14ac:dyDescent="0.25">
      <c r="A3770" t="s">
        <v>22</v>
      </c>
      <c r="B3770" t="s">
        <v>1694</v>
      </c>
      <c r="C3770">
        <v>54516.28</v>
      </c>
      <c r="D3770" t="s">
        <v>24</v>
      </c>
      <c r="E3770">
        <v>0</v>
      </c>
      <c r="F3770">
        <v>8782.34</v>
      </c>
      <c r="G3770">
        <v>63298.62</v>
      </c>
      <c r="H3770" t="s">
        <v>24</v>
      </c>
      <c r="I3770" t="s">
        <v>12262</v>
      </c>
      <c r="J3770" t="s">
        <v>17</v>
      </c>
      <c r="K3770" t="s">
        <v>12263</v>
      </c>
      <c r="L3770" t="s">
        <v>12264</v>
      </c>
      <c r="M3770" t="s">
        <v>18</v>
      </c>
      <c r="N3770">
        <v>0</v>
      </c>
    </row>
    <row r="3771" spans="1:14" x14ac:dyDescent="0.25">
      <c r="A3771" t="s">
        <v>22</v>
      </c>
      <c r="B3771" t="s">
        <v>1697</v>
      </c>
      <c r="C3771">
        <v>29010.79</v>
      </c>
      <c r="D3771" t="s">
        <v>24</v>
      </c>
      <c r="E3771">
        <v>0</v>
      </c>
      <c r="F3771">
        <v>9122.0400000000009</v>
      </c>
      <c r="G3771">
        <v>38132.83</v>
      </c>
      <c r="H3771" t="s">
        <v>24</v>
      </c>
      <c r="I3771" t="s">
        <v>12265</v>
      </c>
      <c r="J3771" t="s">
        <v>17</v>
      </c>
      <c r="K3771" t="s">
        <v>12266</v>
      </c>
      <c r="L3771" t="s">
        <v>12267</v>
      </c>
      <c r="M3771" t="s">
        <v>18</v>
      </c>
      <c r="N3771">
        <v>0</v>
      </c>
    </row>
    <row r="3772" spans="1:14" x14ac:dyDescent="0.25">
      <c r="A3772" t="s">
        <v>22</v>
      </c>
      <c r="B3772" t="s">
        <v>1715</v>
      </c>
      <c r="C3772">
        <v>3681.02</v>
      </c>
      <c r="D3772" t="s">
        <v>24</v>
      </c>
      <c r="E3772">
        <v>0</v>
      </c>
      <c r="F3772">
        <v>0</v>
      </c>
      <c r="G3772">
        <v>3681.02</v>
      </c>
      <c r="H3772" t="s">
        <v>24</v>
      </c>
      <c r="I3772" t="s">
        <v>12268</v>
      </c>
      <c r="J3772" t="s">
        <v>17</v>
      </c>
      <c r="K3772" t="s">
        <v>17</v>
      </c>
      <c r="L3772" t="s">
        <v>12269</v>
      </c>
      <c r="M3772" t="s">
        <v>18</v>
      </c>
      <c r="N3772">
        <v>0</v>
      </c>
    </row>
    <row r="3773" spans="1:14" x14ac:dyDescent="0.25">
      <c r="A3773" t="s">
        <v>22</v>
      </c>
      <c r="B3773" t="s">
        <v>2734</v>
      </c>
      <c r="C3773">
        <v>1596.53</v>
      </c>
      <c r="D3773" t="s">
        <v>24</v>
      </c>
      <c r="E3773">
        <v>0</v>
      </c>
      <c r="F3773">
        <v>0</v>
      </c>
      <c r="G3773">
        <v>1596.53</v>
      </c>
      <c r="H3773" t="s">
        <v>24</v>
      </c>
      <c r="I3773" t="s">
        <v>12270</v>
      </c>
      <c r="J3773" t="s">
        <v>17</v>
      </c>
      <c r="K3773" t="s">
        <v>17</v>
      </c>
      <c r="L3773" t="s">
        <v>12271</v>
      </c>
      <c r="M3773" t="s">
        <v>18</v>
      </c>
      <c r="N3773">
        <v>0</v>
      </c>
    </row>
    <row r="3774" spans="1:14" x14ac:dyDescent="0.25">
      <c r="A3774" t="s">
        <v>22</v>
      </c>
      <c r="B3774" t="s">
        <v>2737</v>
      </c>
      <c r="C3774">
        <v>163.76</v>
      </c>
      <c r="D3774" t="s">
        <v>24</v>
      </c>
      <c r="E3774">
        <v>0</v>
      </c>
      <c r="F3774">
        <v>4472.76</v>
      </c>
      <c r="G3774">
        <v>4636.5200000000004</v>
      </c>
      <c r="H3774" t="s">
        <v>24</v>
      </c>
      <c r="I3774" t="s">
        <v>12272</v>
      </c>
      <c r="J3774" t="s">
        <v>17</v>
      </c>
      <c r="K3774" t="s">
        <v>12273</v>
      </c>
      <c r="L3774" t="s">
        <v>12274</v>
      </c>
      <c r="M3774" t="s">
        <v>18</v>
      </c>
      <c r="N3774">
        <v>0</v>
      </c>
    </row>
    <row r="3775" spans="1:14" x14ac:dyDescent="0.25">
      <c r="A3775" t="s">
        <v>22</v>
      </c>
      <c r="B3775" t="s">
        <v>1724</v>
      </c>
      <c r="C3775">
        <v>15651.51</v>
      </c>
      <c r="D3775" t="s">
        <v>24</v>
      </c>
      <c r="E3775">
        <v>0</v>
      </c>
      <c r="F3775">
        <v>3960.03</v>
      </c>
      <c r="G3775">
        <v>19611.54</v>
      </c>
      <c r="H3775" t="s">
        <v>24</v>
      </c>
      <c r="I3775" t="s">
        <v>12275</v>
      </c>
      <c r="J3775" t="s">
        <v>17</v>
      </c>
      <c r="K3775" t="s">
        <v>8142</v>
      </c>
      <c r="L3775" t="s">
        <v>8141</v>
      </c>
      <c r="M3775" t="s">
        <v>18</v>
      </c>
      <c r="N3775">
        <v>0</v>
      </c>
    </row>
    <row r="3776" spans="1:14" x14ac:dyDescent="0.25">
      <c r="A3776" t="s">
        <v>22</v>
      </c>
      <c r="B3776" t="s">
        <v>1727</v>
      </c>
      <c r="C3776">
        <v>1543.22</v>
      </c>
      <c r="D3776" t="s">
        <v>24</v>
      </c>
      <c r="E3776">
        <v>0</v>
      </c>
      <c r="F3776">
        <v>1486.75</v>
      </c>
      <c r="G3776">
        <v>3029.97</v>
      </c>
      <c r="H3776" t="s">
        <v>24</v>
      </c>
      <c r="I3776" t="s">
        <v>12276</v>
      </c>
      <c r="J3776" t="s">
        <v>17</v>
      </c>
      <c r="K3776" t="s">
        <v>12277</v>
      </c>
      <c r="L3776" t="s">
        <v>12278</v>
      </c>
      <c r="M3776" t="s">
        <v>18</v>
      </c>
      <c r="N3776">
        <v>0</v>
      </c>
    </row>
    <row r="3777" spans="1:14" x14ac:dyDescent="0.25">
      <c r="A3777" t="s">
        <v>22</v>
      </c>
      <c r="B3777" t="s">
        <v>1730</v>
      </c>
      <c r="C3777">
        <v>112.94</v>
      </c>
      <c r="D3777" t="s">
        <v>24</v>
      </c>
      <c r="E3777">
        <v>0</v>
      </c>
      <c r="F3777">
        <v>0</v>
      </c>
      <c r="G3777">
        <v>112.94</v>
      </c>
      <c r="H3777" t="s">
        <v>24</v>
      </c>
      <c r="I3777" t="s">
        <v>12279</v>
      </c>
      <c r="J3777" t="s">
        <v>17</v>
      </c>
      <c r="K3777" t="s">
        <v>17</v>
      </c>
      <c r="L3777" t="s">
        <v>12280</v>
      </c>
      <c r="M3777" t="s">
        <v>18</v>
      </c>
      <c r="N3777">
        <v>0</v>
      </c>
    </row>
    <row r="3778" spans="1:14" x14ac:dyDescent="0.25">
      <c r="A3778" t="s">
        <v>22</v>
      </c>
      <c r="B3778" t="s">
        <v>5765</v>
      </c>
      <c r="C3778">
        <v>6386.1</v>
      </c>
      <c r="D3778" t="s">
        <v>24</v>
      </c>
      <c r="E3778">
        <v>0</v>
      </c>
      <c r="F3778">
        <v>0</v>
      </c>
      <c r="G3778">
        <v>6386.1</v>
      </c>
      <c r="H3778" t="s">
        <v>24</v>
      </c>
      <c r="I3778" t="s">
        <v>12281</v>
      </c>
      <c r="J3778" t="s">
        <v>17</v>
      </c>
      <c r="K3778" t="s">
        <v>17</v>
      </c>
      <c r="L3778" t="s">
        <v>12282</v>
      </c>
      <c r="M3778" t="s">
        <v>18</v>
      </c>
      <c r="N3778">
        <v>0</v>
      </c>
    </row>
    <row r="3779" spans="1:14" x14ac:dyDescent="0.25">
      <c r="A3779" t="s">
        <v>22</v>
      </c>
      <c r="B3779" t="s">
        <v>5774</v>
      </c>
      <c r="C3779">
        <v>1235.75</v>
      </c>
      <c r="D3779" t="s">
        <v>24</v>
      </c>
      <c r="E3779">
        <v>0</v>
      </c>
      <c r="F3779">
        <v>0</v>
      </c>
      <c r="G3779">
        <v>1235.75</v>
      </c>
      <c r="H3779" t="s">
        <v>24</v>
      </c>
      <c r="I3779" t="s">
        <v>12283</v>
      </c>
      <c r="J3779" t="s">
        <v>17</v>
      </c>
      <c r="K3779" t="s">
        <v>17</v>
      </c>
      <c r="L3779" t="s">
        <v>5723</v>
      </c>
      <c r="M3779" t="s">
        <v>18</v>
      </c>
      <c r="N3779">
        <v>0</v>
      </c>
    </row>
    <row r="3780" spans="1:14" x14ac:dyDescent="0.25">
      <c r="A3780" t="s">
        <v>22</v>
      </c>
      <c r="B3780" t="s">
        <v>1743</v>
      </c>
      <c r="C3780">
        <v>4214.29</v>
      </c>
      <c r="D3780" t="s">
        <v>24</v>
      </c>
      <c r="E3780">
        <v>0</v>
      </c>
      <c r="F3780">
        <v>0</v>
      </c>
      <c r="G3780">
        <v>4214.29</v>
      </c>
      <c r="H3780" t="s">
        <v>24</v>
      </c>
      <c r="I3780" t="s">
        <v>12284</v>
      </c>
      <c r="J3780" t="s">
        <v>17</v>
      </c>
      <c r="K3780" t="s">
        <v>17</v>
      </c>
      <c r="L3780" t="s">
        <v>12285</v>
      </c>
      <c r="M3780" t="s">
        <v>18</v>
      </c>
      <c r="N3780">
        <v>0</v>
      </c>
    </row>
    <row r="3781" spans="1:14" x14ac:dyDescent="0.25">
      <c r="A3781" t="s">
        <v>22</v>
      </c>
      <c r="B3781" t="s">
        <v>1746</v>
      </c>
      <c r="C3781">
        <v>8431.4599999999991</v>
      </c>
      <c r="D3781" t="s">
        <v>24</v>
      </c>
      <c r="E3781">
        <v>0</v>
      </c>
      <c r="F3781">
        <v>2024.43</v>
      </c>
      <c r="G3781">
        <v>10455.89</v>
      </c>
      <c r="H3781" t="s">
        <v>24</v>
      </c>
      <c r="I3781" t="s">
        <v>6831</v>
      </c>
      <c r="J3781" t="s">
        <v>17</v>
      </c>
      <c r="K3781" t="s">
        <v>12286</v>
      </c>
      <c r="L3781" t="s">
        <v>6830</v>
      </c>
      <c r="M3781" t="s">
        <v>18</v>
      </c>
      <c r="N3781">
        <v>0</v>
      </c>
    </row>
    <row r="3782" spans="1:14" x14ac:dyDescent="0.25">
      <c r="A3782" t="s">
        <v>22</v>
      </c>
      <c r="B3782" t="s">
        <v>1755</v>
      </c>
      <c r="C3782">
        <v>20846.04</v>
      </c>
      <c r="D3782" t="s">
        <v>24</v>
      </c>
      <c r="E3782">
        <v>0</v>
      </c>
      <c r="F3782">
        <v>5945.5</v>
      </c>
      <c r="G3782">
        <v>26791.54</v>
      </c>
      <c r="H3782" t="s">
        <v>24</v>
      </c>
      <c r="I3782" t="s">
        <v>12287</v>
      </c>
      <c r="J3782" t="s">
        <v>17</v>
      </c>
      <c r="K3782" t="s">
        <v>12288</v>
      </c>
      <c r="L3782" t="s">
        <v>12289</v>
      </c>
      <c r="M3782" t="s">
        <v>18</v>
      </c>
      <c r="N3782">
        <v>0</v>
      </c>
    </row>
    <row r="3783" spans="1:14" x14ac:dyDescent="0.25">
      <c r="A3783" t="s">
        <v>22</v>
      </c>
      <c r="B3783" t="s">
        <v>1758</v>
      </c>
      <c r="C3783">
        <v>9710.6200000000008</v>
      </c>
      <c r="D3783" t="s">
        <v>24</v>
      </c>
      <c r="E3783">
        <v>0</v>
      </c>
      <c r="F3783">
        <v>4190</v>
      </c>
      <c r="G3783">
        <v>13900.62</v>
      </c>
      <c r="H3783" t="s">
        <v>24</v>
      </c>
      <c r="I3783" t="s">
        <v>8143</v>
      </c>
      <c r="J3783" t="s">
        <v>17</v>
      </c>
      <c r="K3783" t="s">
        <v>12290</v>
      </c>
      <c r="L3783" t="s">
        <v>8144</v>
      </c>
      <c r="M3783" t="s">
        <v>18</v>
      </c>
      <c r="N3783">
        <v>0</v>
      </c>
    </row>
    <row r="3784" spans="1:14" x14ac:dyDescent="0.25">
      <c r="A3784" t="s">
        <v>22</v>
      </c>
      <c r="B3784" t="s">
        <v>1761</v>
      </c>
      <c r="C3784">
        <v>6960.8</v>
      </c>
      <c r="D3784" t="s">
        <v>24</v>
      </c>
      <c r="E3784">
        <v>0</v>
      </c>
      <c r="F3784">
        <v>2325</v>
      </c>
      <c r="G3784">
        <v>9285.7999999999993</v>
      </c>
      <c r="H3784" t="s">
        <v>24</v>
      </c>
      <c r="I3784" t="s">
        <v>12291</v>
      </c>
      <c r="J3784" t="s">
        <v>17</v>
      </c>
      <c r="K3784" t="s">
        <v>6669</v>
      </c>
      <c r="L3784" t="s">
        <v>8145</v>
      </c>
      <c r="M3784" t="s">
        <v>18</v>
      </c>
      <c r="N3784">
        <v>0</v>
      </c>
    </row>
    <row r="3785" spans="1:14" x14ac:dyDescent="0.25">
      <c r="A3785" t="s">
        <v>22</v>
      </c>
      <c r="B3785" t="s">
        <v>100</v>
      </c>
      <c r="C3785">
        <v>6220.31</v>
      </c>
      <c r="D3785" t="s">
        <v>24</v>
      </c>
      <c r="E3785">
        <v>0</v>
      </c>
      <c r="F3785">
        <v>1085</v>
      </c>
      <c r="G3785">
        <v>7305.31</v>
      </c>
      <c r="H3785" t="s">
        <v>24</v>
      </c>
      <c r="I3785" t="s">
        <v>12292</v>
      </c>
      <c r="J3785" t="s">
        <v>17</v>
      </c>
      <c r="K3785" t="s">
        <v>12293</v>
      </c>
      <c r="L3785" t="s">
        <v>12294</v>
      </c>
      <c r="M3785" t="s">
        <v>18</v>
      </c>
      <c r="N3785">
        <v>0</v>
      </c>
    </row>
    <row r="3786" spans="1:14" x14ac:dyDescent="0.25">
      <c r="A3786" t="s">
        <v>22</v>
      </c>
      <c r="B3786" t="s">
        <v>1775</v>
      </c>
      <c r="C3786">
        <v>47.5</v>
      </c>
      <c r="D3786" t="s">
        <v>24</v>
      </c>
      <c r="E3786">
        <v>0</v>
      </c>
      <c r="F3786">
        <v>380</v>
      </c>
      <c r="G3786">
        <v>427.5</v>
      </c>
      <c r="H3786" t="s">
        <v>24</v>
      </c>
      <c r="I3786" t="s">
        <v>12295</v>
      </c>
      <c r="J3786" t="s">
        <v>17</v>
      </c>
      <c r="K3786" t="s">
        <v>12296</v>
      </c>
      <c r="L3786" t="s">
        <v>12297</v>
      </c>
      <c r="M3786" t="s">
        <v>18</v>
      </c>
      <c r="N3786">
        <v>0</v>
      </c>
    </row>
    <row r="3787" spans="1:14" x14ac:dyDescent="0.25">
      <c r="A3787" t="s">
        <v>22</v>
      </c>
      <c r="B3787" t="s">
        <v>248</v>
      </c>
      <c r="C3787">
        <v>150</v>
      </c>
      <c r="D3787" t="s">
        <v>24</v>
      </c>
      <c r="E3787">
        <v>0</v>
      </c>
      <c r="F3787">
        <v>0</v>
      </c>
      <c r="G3787">
        <v>150</v>
      </c>
      <c r="H3787" t="s">
        <v>24</v>
      </c>
      <c r="I3787" t="s">
        <v>12298</v>
      </c>
      <c r="J3787" t="s">
        <v>17</v>
      </c>
      <c r="K3787" t="s">
        <v>17</v>
      </c>
      <c r="L3787" t="s">
        <v>12299</v>
      </c>
      <c r="M3787" t="s">
        <v>18</v>
      </c>
      <c r="N3787">
        <v>0</v>
      </c>
    </row>
    <row r="3788" spans="1:14" x14ac:dyDescent="0.25">
      <c r="A3788" t="s">
        <v>22</v>
      </c>
      <c r="B3788" t="s">
        <v>1786</v>
      </c>
      <c r="C3788">
        <v>66757.03</v>
      </c>
      <c r="D3788" t="s">
        <v>24</v>
      </c>
      <c r="E3788">
        <v>0</v>
      </c>
      <c r="F3788">
        <v>8017.6</v>
      </c>
      <c r="G3788">
        <v>74774.63</v>
      </c>
      <c r="H3788" t="s">
        <v>24</v>
      </c>
      <c r="I3788" t="s">
        <v>12300</v>
      </c>
      <c r="J3788" t="s">
        <v>17</v>
      </c>
      <c r="K3788" t="s">
        <v>12301</v>
      </c>
      <c r="L3788" t="s">
        <v>8146</v>
      </c>
      <c r="M3788" t="s">
        <v>18</v>
      </c>
      <c r="N3788">
        <v>0</v>
      </c>
    </row>
    <row r="3789" spans="1:14" x14ac:dyDescent="0.25">
      <c r="A3789" t="s">
        <v>22</v>
      </c>
      <c r="B3789" t="s">
        <v>1789</v>
      </c>
      <c r="C3789">
        <v>25656.34</v>
      </c>
      <c r="D3789" t="s">
        <v>24</v>
      </c>
      <c r="E3789">
        <v>0</v>
      </c>
      <c r="F3789">
        <v>5268.71</v>
      </c>
      <c r="G3789">
        <v>30925.05</v>
      </c>
      <c r="H3789" t="s">
        <v>24</v>
      </c>
      <c r="I3789" t="s">
        <v>12302</v>
      </c>
      <c r="J3789" t="s">
        <v>17</v>
      </c>
      <c r="K3789" t="s">
        <v>12303</v>
      </c>
      <c r="L3789" t="s">
        <v>12304</v>
      </c>
      <c r="M3789" t="s">
        <v>18</v>
      </c>
      <c r="N3789">
        <v>0</v>
      </c>
    </row>
    <row r="3790" spans="1:14" x14ac:dyDescent="0.25">
      <c r="A3790" t="s">
        <v>22</v>
      </c>
      <c r="B3790" t="s">
        <v>1792</v>
      </c>
      <c r="C3790">
        <v>950</v>
      </c>
      <c r="D3790" t="s">
        <v>24</v>
      </c>
      <c r="E3790">
        <v>0</v>
      </c>
      <c r="F3790">
        <v>0</v>
      </c>
      <c r="G3790">
        <v>950</v>
      </c>
      <c r="H3790" t="s">
        <v>24</v>
      </c>
      <c r="I3790" t="s">
        <v>12305</v>
      </c>
      <c r="J3790" t="s">
        <v>17</v>
      </c>
      <c r="K3790" t="s">
        <v>17</v>
      </c>
      <c r="L3790" t="s">
        <v>12306</v>
      </c>
      <c r="M3790" t="s">
        <v>18</v>
      </c>
      <c r="N3790">
        <v>0</v>
      </c>
    </row>
    <row r="3791" spans="1:14" x14ac:dyDescent="0.25">
      <c r="A3791" t="s">
        <v>22</v>
      </c>
      <c r="B3791" t="s">
        <v>1798</v>
      </c>
      <c r="C3791">
        <v>2740</v>
      </c>
      <c r="D3791" t="s">
        <v>24</v>
      </c>
      <c r="E3791">
        <v>0</v>
      </c>
      <c r="F3791">
        <v>1310</v>
      </c>
      <c r="G3791">
        <v>4050</v>
      </c>
      <c r="H3791" t="s">
        <v>24</v>
      </c>
      <c r="I3791" t="s">
        <v>12307</v>
      </c>
      <c r="J3791" t="s">
        <v>17</v>
      </c>
      <c r="K3791" t="s">
        <v>6670</v>
      </c>
      <c r="L3791" t="s">
        <v>12308</v>
      </c>
      <c r="M3791" t="s">
        <v>18</v>
      </c>
      <c r="N3791">
        <v>0</v>
      </c>
    </row>
    <row r="3792" spans="1:14" x14ac:dyDescent="0.25">
      <c r="A3792" t="s">
        <v>22</v>
      </c>
      <c r="B3792" t="s">
        <v>1801</v>
      </c>
      <c r="C3792">
        <v>82408</v>
      </c>
      <c r="D3792" t="s">
        <v>24</v>
      </c>
      <c r="E3792">
        <v>0</v>
      </c>
      <c r="F3792">
        <v>11380</v>
      </c>
      <c r="G3792">
        <v>93788</v>
      </c>
      <c r="H3792" t="s">
        <v>24</v>
      </c>
      <c r="I3792" t="s">
        <v>8147</v>
      </c>
      <c r="J3792" t="s">
        <v>17</v>
      </c>
      <c r="K3792" t="s">
        <v>12309</v>
      </c>
      <c r="L3792" t="s">
        <v>12310</v>
      </c>
      <c r="M3792" t="s">
        <v>18</v>
      </c>
      <c r="N3792">
        <v>0</v>
      </c>
    </row>
    <row r="3793" spans="1:14" x14ac:dyDescent="0.25">
      <c r="A3793" t="s">
        <v>22</v>
      </c>
      <c r="B3793" t="s">
        <v>1813</v>
      </c>
      <c r="C3793">
        <v>465</v>
      </c>
      <c r="D3793" t="s">
        <v>24</v>
      </c>
      <c r="E3793">
        <v>0</v>
      </c>
      <c r="F3793">
        <v>997.5</v>
      </c>
      <c r="G3793">
        <v>1462.5</v>
      </c>
      <c r="H3793" t="s">
        <v>24</v>
      </c>
      <c r="I3793" t="s">
        <v>6885</v>
      </c>
      <c r="J3793" t="s">
        <v>17</v>
      </c>
      <c r="K3793" t="s">
        <v>12311</v>
      </c>
      <c r="L3793" t="s">
        <v>6671</v>
      </c>
      <c r="M3793" t="s">
        <v>18</v>
      </c>
      <c r="N3793">
        <v>0</v>
      </c>
    </row>
    <row r="3794" spans="1:14" x14ac:dyDescent="0.25">
      <c r="A3794" t="s">
        <v>22</v>
      </c>
      <c r="B3794" t="s">
        <v>1822</v>
      </c>
      <c r="C3794">
        <v>52252.23</v>
      </c>
      <c r="D3794" t="s">
        <v>24</v>
      </c>
      <c r="E3794">
        <v>0</v>
      </c>
      <c r="F3794">
        <v>6017.91</v>
      </c>
      <c r="G3794">
        <v>58270.14</v>
      </c>
      <c r="H3794" t="s">
        <v>24</v>
      </c>
      <c r="I3794" t="s">
        <v>12312</v>
      </c>
      <c r="J3794" t="s">
        <v>17</v>
      </c>
      <c r="K3794" t="s">
        <v>12313</v>
      </c>
      <c r="L3794" t="s">
        <v>12314</v>
      </c>
      <c r="M3794" t="s">
        <v>18</v>
      </c>
      <c r="N3794">
        <v>0</v>
      </c>
    </row>
    <row r="3795" spans="1:14" x14ac:dyDescent="0.25">
      <c r="A3795" t="s">
        <v>22</v>
      </c>
      <c r="B3795" t="s">
        <v>1825</v>
      </c>
      <c r="C3795">
        <v>18975.990000000002</v>
      </c>
      <c r="D3795" t="s">
        <v>24</v>
      </c>
      <c r="E3795">
        <v>0</v>
      </c>
      <c r="F3795">
        <v>6600.68</v>
      </c>
      <c r="G3795">
        <v>25576.67</v>
      </c>
      <c r="H3795" t="s">
        <v>24</v>
      </c>
      <c r="I3795" t="s">
        <v>8148</v>
      </c>
      <c r="J3795" t="s">
        <v>17</v>
      </c>
      <c r="K3795" t="s">
        <v>6672</v>
      </c>
      <c r="L3795" t="s">
        <v>6673</v>
      </c>
      <c r="M3795" t="s">
        <v>18</v>
      </c>
      <c r="N3795">
        <v>0</v>
      </c>
    </row>
    <row r="3796" spans="1:14" x14ac:dyDescent="0.25">
      <c r="A3796" t="s">
        <v>22</v>
      </c>
      <c r="B3796" t="s">
        <v>1828</v>
      </c>
      <c r="C3796">
        <v>58</v>
      </c>
      <c r="D3796" t="s">
        <v>24</v>
      </c>
      <c r="E3796">
        <v>0</v>
      </c>
      <c r="F3796">
        <v>0</v>
      </c>
      <c r="G3796">
        <v>58</v>
      </c>
      <c r="H3796" t="s">
        <v>24</v>
      </c>
      <c r="I3796" t="s">
        <v>6816</v>
      </c>
      <c r="J3796" t="s">
        <v>17</v>
      </c>
      <c r="K3796" t="s">
        <v>17</v>
      </c>
      <c r="L3796" t="s">
        <v>12315</v>
      </c>
      <c r="M3796" t="s">
        <v>18</v>
      </c>
      <c r="N3796">
        <v>0</v>
      </c>
    </row>
    <row r="3797" spans="1:14" x14ac:dyDescent="0.25">
      <c r="A3797" t="s">
        <v>22</v>
      </c>
      <c r="B3797" t="s">
        <v>314</v>
      </c>
      <c r="C3797">
        <v>449.7</v>
      </c>
      <c r="D3797" t="s">
        <v>24</v>
      </c>
      <c r="E3797">
        <v>0</v>
      </c>
      <c r="F3797">
        <v>0</v>
      </c>
      <c r="G3797">
        <v>449.7</v>
      </c>
      <c r="H3797" t="s">
        <v>24</v>
      </c>
      <c r="I3797" t="s">
        <v>12316</v>
      </c>
      <c r="J3797" t="s">
        <v>17</v>
      </c>
      <c r="K3797" t="s">
        <v>17</v>
      </c>
      <c r="L3797" t="s">
        <v>12317</v>
      </c>
      <c r="M3797" t="s">
        <v>18</v>
      </c>
      <c r="N3797">
        <v>0</v>
      </c>
    </row>
    <row r="3798" spans="1:14" x14ac:dyDescent="0.25">
      <c r="A3798" t="s">
        <v>22</v>
      </c>
      <c r="B3798" t="s">
        <v>1842</v>
      </c>
      <c r="C3798">
        <v>113.2</v>
      </c>
      <c r="D3798" t="s">
        <v>24</v>
      </c>
      <c r="E3798">
        <v>0</v>
      </c>
      <c r="F3798">
        <v>0</v>
      </c>
      <c r="G3798">
        <v>113.2</v>
      </c>
      <c r="H3798" t="s">
        <v>24</v>
      </c>
      <c r="I3798" t="s">
        <v>12318</v>
      </c>
      <c r="J3798" t="s">
        <v>17</v>
      </c>
      <c r="K3798" t="s">
        <v>17</v>
      </c>
      <c r="L3798" t="s">
        <v>6674</v>
      </c>
      <c r="M3798" t="s">
        <v>18</v>
      </c>
      <c r="N3798">
        <v>0</v>
      </c>
    </row>
    <row r="3799" spans="1:14" x14ac:dyDescent="0.25">
      <c r="A3799" t="s">
        <v>22</v>
      </c>
      <c r="B3799" t="s">
        <v>1848</v>
      </c>
      <c r="C3799">
        <v>24885.81</v>
      </c>
      <c r="D3799" t="s">
        <v>24</v>
      </c>
      <c r="E3799">
        <v>0</v>
      </c>
      <c r="F3799">
        <v>3101.52</v>
      </c>
      <c r="G3799">
        <v>27987.33</v>
      </c>
      <c r="H3799" t="s">
        <v>24</v>
      </c>
      <c r="I3799" t="s">
        <v>12319</v>
      </c>
      <c r="J3799" t="s">
        <v>17</v>
      </c>
      <c r="K3799" t="s">
        <v>12320</v>
      </c>
      <c r="L3799" t="s">
        <v>12321</v>
      </c>
      <c r="M3799" t="s">
        <v>18</v>
      </c>
      <c r="N3799">
        <v>0</v>
      </c>
    </row>
    <row r="3800" spans="1:14" x14ac:dyDescent="0.25">
      <c r="A3800" t="s">
        <v>22</v>
      </c>
      <c r="B3800" t="s">
        <v>1854</v>
      </c>
      <c r="C3800">
        <v>17507.349999999999</v>
      </c>
      <c r="D3800" t="s">
        <v>24</v>
      </c>
      <c r="E3800">
        <v>0</v>
      </c>
      <c r="F3800">
        <v>3280.57</v>
      </c>
      <c r="G3800">
        <v>20787.919999999998</v>
      </c>
      <c r="H3800" t="s">
        <v>24</v>
      </c>
      <c r="I3800" t="s">
        <v>12322</v>
      </c>
      <c r="J3800" t="s">
        <v>17</v>
      </c>
      <c r="K3800" t="s">
        <v>12323</v>
      </c>
      <c r="L3800" t="s">
        <v>12324</v>
      </c>
      <c r="M3800" t="s">
        <v>18</v>
      </c>
      <c r="N3800">
        <v>0</v>
      </c>
    </row>
    <row r="3801" spans="1:14" x14ac:dyDescent="0.25">
      <c r="A3801" t="s">
        <v>22</v>
      </c>
      <c r="B3801" t="s">
        <v>1857</v>
      </c>
      <c r="C3801">
        <v>11374.49</v>
      </c>
      <c r="D3801" t="s">
        <v>24</v>
      </c>
      <c r="E3801">
        <v>0</v>
      </c>
      <c r="F3801">
        <v>12231.82</v>
      </c>
      <c r="G3801">
        <v>23606.31</v>
      </c>
      <c r="H3801" t="s">
        <v>24</v>
      </c>
      <c r="I3801" t="s">
        <v>12325</v>
      </c>
      <c r="J3801" t="s">
        <v>17</v>
      </c>
      <c r="K3801" t="s">
        <v>12326</v>
      </c>
      <c r="L3801" t="s">
        <v>12327</v>
      </c>
      <c r="M3801" t="s">
        <v>18</v>
      </c>
      <c r="N3801">
        <v>0</v>
      </c>
    </row>
    <row r="3802" spans="1:14" x14ac:dyDescent="0.25">
      <c r="A3802" t="s">
        <v>22</v>
      </c>
      <c r="B3802" t="s">
        <v>1863</v>
      </c>
      <c r="C3802">
        <v>60053.36</v>
      </c>
      <c r="D3802" t="s">
        <v>24</v>
      </c>
      <c r="E3802">
        <v>0</v>
      </c>
      <c r="F3802">
        <v>29894.75</v>
      </c>
      <c r="G3802">
        <v>89948.11</v>
      </c>
      <c r="H3802" t="s">
        <v>24</v>
      </c>
      <c r="I3802" t="s">
        <v>12328</v>
      </c>
      <c r="J3802" t="s">
        <v>17</v>
      </c>
      <c r="K3802" t="s">
        <v>12329</v>
      </c>
      <c r="L3802" t="s">
        <v>12330</v>
      </c>
      <c r="M3802" t="s">
        <v>18</v>
      </c>
      <c r="N3802">
        <v>0</v>
      </c>
    </row>
    <row r="3803" spans="1:14" x14ac:dyDescent="0.25">
      <c r="A3803" t="s">
        <v>22</v>
      </c>
      <c r="B3803" t="s">
        <v>1866</v>
      </c>
      <c r="C3803">
        <v>59343.68</v>
      </c>
      <c r="D3803" t="s">
        <v>24</v>
      </c>
      <c r="E3803">
        <v>0</v>
      </c>
      <c r="F3803">
        <v>15111.75</v>
      </c>
      <c r="G3803">
        <v>74455.429999999993</v>
      </c>
      <c r="H3803" t="s">
        <v>24</v>
      </c>
      <c r="I3803" t="s">
        <v>12331</v>
      </c>
      <c r="J3803" t="s">
        <v>17</v>
      </c>
      <c r="K3803" t="s">
        <v>12332</v>
      </c>
      <c r="L3803" t="s">
        <v>12333</v>
      </c>
      <c r="M3803" t="s">
        <v>18</v>
      </c>
      <c r="N3803">
        <v>0</v>
      </c>
    </row>
    <row r="3804" spans="1:14" x14ac:dyDescent="0.25">
      <c r="A3804" t="s">
        <v>22</v>
      </c>
      <c r="B3804" t="s">
        <v>1869</v>
      </c>
      <c r="C3804">
        <v>13718.5</v>
      </c>
      <c r="D3804" t="s">
        <v>24</v>
      </c>
      <c r="E3804">
        <v>0</v>
      </c>
      <c r="F3804">
        <v>497.54</v>
      </c>
      <c r="G3804">
        <v>14216.04</v>
      </c>
      <c r="H3804" t="s">
        <v>24</v>
      </c>
      <c r="I3804" t="s">
        <v>12334</v>
      </c>
      <c r="J3804" t="s">
        <v>17</v>
      </c>
      <c r="K3804" t="s">
        <v>12335</v>
      </c>
      <c r="L3804" t="s">
        <v>12336</v>
      </c>
      <c r="M3804" t="s">
        <v>18</v>
      </c>
      <c r="N3804">
        <v>0</v>
      </c>
    </row>
    <row r="3805" spans="1:14" x14ac:dyDescent="0.25">
      <c r="A3805" t="s">
        <v>22</v>
      </c>
      <c r="B3805" t="s">
        <v>1872</v>
      </c>
      <c r="C3805">
        <v>107102.61</v>
      </c>
      <c r="D3805" t="s">
        <v>24</v>
      </c>
      <c r="E3805">
        <v>0</v>
      </c>
      <c r="F3805">
        <v>13634.42</v>
      </c>
      <c r="G3805">
        <v>120737.03</v>
      </c>
      <c r="H3805" t="s">
        <v>24</v>
      </c>
      <c r="I3805" t="s">
        <v>12337</v>
      </c>
      <c r="J3805" t="s">
        <v>17</v>
      </c>
      <c r="K3805" t="s">
        <v>12338</v>
      </c>
      <c r="L3805" t="s">
        <v>12339</v>
      </c>
      <c r="M3805" t="s">
        <v>18</v>
      </c>
      <c r="N3805">
        <v>0</v>
      </c>
    </row>
    <row r="3806" spans="1:14" x14ac:dyDescent="0.25">
      <c r="A3806" t="s">
        <v>22</v>
      </c>
      <c r="B3806" t="s">
        <v>370</v>
      </c>
      <c r="C3806">
        <v>20039.52</v>
      </c>
      <c r="D3806" t="s">
        <v>24</v>
      </c>
      <c r="E3806">
        <v>0</v>
      </c>
      <c r="F3806">
        <v>6415.8</v>
      </c>
      <c r="G3806">
        <v>26455.32</v>
      </c>
      <c r="H3806" t="s">
        <v>24</v>
      </c>
      <c r="I3806" t="s">
        <v>12340</v>
      </c>
      <c r="J3806" t="s">
        <v>17</v>
      </c>
      <c r="K3806" t="s">
        <v>12341</v>
      </c>
      <c r="L3806" t="s">
        <v>12342</v>
      </c>
      <c r="M3806" t="s">
        <v>18</v>
      </c>
      <c r="N3806">
        <v>0</v>
      </c>
    </row>
    <row r="3807" spans="1:14" x14ac:dyDescent="0.25">
      <c r="A3807" t="s">
        <v>22</v>
      </c>
      <c r="B3807" t="s">
        <v>1880</v>
      </c>
      <c r="C3807">
        <v>15180.05</v>
      </c>
      <c r="D3807" t="s">
        <v>24</v>
      </c>
      <c r="E3807">
        <v>0</v>
      </c>
      <c r="F3807">
        <v>12826.8</v>
      </c>
      <c r="G3807">
        <v>28006.85</v>
      </c>
      <c r="H3807" t="s">
        <v>24</v>
      </c>
      <c r="I3807" t="s">
        <v>12343</v>
      </c>
      <c r="J3807" t="s">
        <v>17</v>
      </c>
      <c r="K3807" t="s">
        <v>12344</v>
      </c>
      <c r="L3807" t="s">
        <v>12345</v>
      </c>
      <c r="M3807" t="s">
        <v>18</v>
      </c>
      <c r="N3807">
        <v>0</v>
      </c>
    </row>
    <row r="3808" spans="1:14" x14ac:dyDescent="0.25">
      <c r="A3808" t="s">
        <v>22</v>
      </c>
      <c r="B3808" t="s">
        <v>1883</v>
      </c>
      <c r="C3808">
        <v>4060</v>
      </c>
      <c r="D3808" t="s">
        <v>24</v>
      </c>
      <c r="E3808">
        <v>0</v>
      </c>
      <c r="F3808">
        <v>0</v>
      </c>
      <c r="G3808">
        <v>4060</v>
      </c>
      <c r="H3808" t="s">
        <v>24</v>
      </c>
      <c r="I3808" t="s">
        <v>12346</v>
      </c>
      <c r="J3808" t="s">
        <v>17</v>
      </c>
      <c r="K3808" t="s">
        <v>17</v>
      </c>
      <c r="L3808" t="s">
        <v>12347</v>
      </c>
      <c r="M3808" t="s">
        <v>18</v>
      </c>
      <c r="N3808">
        <v>0</v>
      </c>
    </row>
    <row r="3809" spans="1:14" x14ac:dyDescent="0.25">
      <c r="A3809" t="s">
        <v>22</v>
      </c>
      <c r="B3809" t="s">
        <v>1895</v>
      </c>
      <c r="C3809">
        <v>122740.81</v>
      </c>
      <c r="D3809" t="s">
        <v>24</v>
      </c>
      <c r="E3809">
        <v>0</v>
      </c>
      <c r="F3809">
        <v>27209.78</v>
      </c>
      <c r="G3809">
        <v>149950.59</v>
      </c>
      <c r="H3809" t="s">
        <v>24</v>
      </c>
      <c r="I3809" t="s">
        <v>12348</v>
      </c>
      <c r="J3809" t="s">
        <v>17</v>
      </c>
      <c r="K3809" t="s">
        <v>12349</v>
      </c>
      <c r="L3809" t="s">
        <v>12350</v>
      </c>
      <c r="M3809" t="s">
        <v>18</v>
      </c>
      <c r="N3809">
        <v>0</v>
      </c>
    </row>
    <row r="3810" spans="1:14" x14ac:dyDescent="0.25">
      <c r="A3810" t="s">
        <v>22</v>
      </c>
      <c r="B3810" t="s">
        <v>1907</v>
      </c>
      <c r="C3810">
        <v>1107729.81</v>
      </c>
      <c r="D3810" t="s">
        <v>24</v>
      </c>
      <c r="E3810">
        <v>0</v>
      </c>
      <c r="F3810">
        <v>414405.05</v>
      </c>
      <c r="G3810">
        <v>1522134.86</v>
      </c>
      <c r="H3810" t="s">
        <v>24</v>
      </c>
      <c r="I3810" t="s">
        <v>12351</v>
      </c>
      <c r="J3810" t="s">
        <v>17</v>
      </c>
      <c r="K3810" t="s">
        <v>6676</v>
      </c>
      <c r="L3810" t="s">
        <v>12352</v>
      </c>
      <c r="M3810" t="s">
        <v>18</v>
      </c>
      <c r="N3810">
        <v>0</v>
      </c>
    </row>
    <row r="3811" spans="1:14" x14ac:dyDescent="0.25">
      <c r="A3811" t="s">
        <v>22</v>
      </c>
      <c r="B3811" t="s">
        <v>1910</v>
      </c>
      <c r="C3811">
        <v>12312.5</v>
      </c>
      <c r="D3811" t="s">
        <v>24</v>
      </c>
      <c r="E3811">
        <v>0</v>
      </c>
      <c r="F3811">
        <v>0</v>
      </c>
      <c r="G3811">
        <v>12312.5</v>
      </c>
      <c r="H3811" t="s">
        <v>24</v>
      </c>
      <c r="I3811" t="s">
        <v>6675</v>
      </c>
      <c r="J3811" t="s">
        <v>17</v>
      </c>
      <c r="K3811" t="s">
        <v>17</v>
      </c>
      <c r="L3811" t="s">
        <v>12353</v>
      </c>
      <c r="M3811" t="s">
        <v>18</v>
      </c>
      <c r="N3811">
        <v>0</v>
      </c>
    </row>
    <row r="3812" spans="1:14" x14ac:dyDescent="0.25">
      <c r="A3812" t="s">
        <v>22</v>
      </c>
      <c r="B3812" t="s">
        <v>1913</v>
      </c>
      <c r="C3812">
        <v>70</v>
      </c>
      <c r="D3812" t="s">
        <v>24</v>
      </c>
      <c r="E3812">
        <v>0</v>
      </c>
      <c r="F3812">
        <v>0</v>
      </c>
      <c r="G3812">
        <v>70</v>
      </c>
      <c r="H3812" t="s">
        <v>24</v>
      </c>
      <c r="I3812" t="s">
        <v>12354</v>
      </c>
      <c r="J3812" t="s">
        <v>17</v>
      </c>
      <c r="K3812" t="s">
        <v>17</v>
      </c>
      <c r="L3812" t="s">
        <v>6804</v>
      </c>
      <c r="M3812" t="s">
        <v>18</v>
      </c>
      <c r="N3812">
        <v>0</v>
      </c>
    </row>
    <row r="3813" spans="1:14" x14ac:dyDescent="0.25">
      <c r="A3813" t="s">
        <v>22</v>
      </c>
      <c r="B3813" t="s">
        <v>1916</v>
      </c>
      <c r="C3813">
        <v>8040.31</v>
      </c>
      <c r="D3813" t="s">
        <v>24</v>
      </c>
      <c r="E3813">
        <v>0</v>
      </c>
      <c r="F3813">
        <v>0</v>
      </c>
      <c r="G3813">
        <v>8040.31</v>
      </c>
      <c r="H3813" t="s">
        <v>24</v>
      </c>
      <c r="I3813" t="s">
        <v>6803</v>
      </c>
      <c r="J3813" t="s">
        <v>17</v>
      </c>
      <c r="K3813" t="s">
        <v>17</v>
      </c>
      <c r="L3813" t="s">
        <v>12355</v>
      </c>
      <c r="M3813" t="s">
        <v>18</v>
      </c>
      <c r="N3813">
        <v>0</v>
      </c>
    </row>
    <row r="3814" spans="1:14" x14ac:dyDescent="0.25">
      <c r="A3814" t="s">
        <v>22</v>
      </c>
      <c r="B3814" t="s">
        <v>1922</v>
      </c>
      <c r="C3814">
        <v>3951.32</v>
      </c>
      <c r="D3814" t="s">
        <v>24</v>
      </c>
      <c r="E3814">
        <v>0</v>
      </c>
      <c r="F3814">
        <v>0</v>
      </c>
      <c r="G3814">
        <v>3951.32</v>
      </c>
      <c r="H3814" t="s">
        <v>24</v>
      </c>
      <c r="I3814" t="s">
        <v>12356</v>
      </c>
      <c r="J3814" t="s">
        <v>17</v>
      </c>
      <c r="K3814" t="s">
        <v>17</v>
      </c>
      <c r="L3814" t="s">
        <v>12357</v>
      </c>
      <c r="M3814" t="s">
        <v>18</v>
      </c>
      <c r="N3814">
        <v>0</v>
      </c>
    </row>
    <row r="3815" spans="1:14" x14ac:dyDescent="0.25">
      <c r="A3815" t="s">
        <v>22</v>
      </c>
      <c r="B3815" t="s">
        <v>64</v>
      </c>
      <c r="C3815">
        <v>153612.78</v>
      </c>
      <c r="D3815" t="s">
        <v>24</v>
      </c>
      <c r="E3815">
        <v>0</v>
      </c>
      <c r="F3815">
        <v>7507.91</v>
      </c>
      <c r="G3815">
        <v>161120.69</v>
      </c>
      <c r="H3815" t="s">
        <v>24</v>
      </c>
      <c r="I3815" t="s">
        <v>12358</v>
      </c>
      <c r="J3815" t="s">
        <v>17</v>
      </c>
      <c r="K3815" t="s">
        <v>12359</v>
      </c>
      <c r="L3815" t="s">
        <v>12360</v>
      </c>
      <c r="M3815" t="s">
        <v>18</v>
      </c>
      <c r="N3815">
        <v>0</v>
      </c>
    </row>
    <row r="3816" spans="1:14" x14ac:dyDescent="0.25">
      <c r="A3816" t="s">
        <v>22</v>
      </c>
      <c r="B3816" t="s">
        <v>119</v>
      </c>
      <c r="C3816">
        <v>92819.12</v>
      </c>
      <c r="D3816" t="s">
        <v>24</v>
      </c>
      <c r="E3816">
        <v>0</v>
      </c>
      <c r="F3816">
        <v>11650.3</v>
      </c>
      <c r="G3816">
        <v>104469.42</v>
      </c>
      <c r="H3816" t="s">
        <v>24</v>
      </c>
      <c r="I3816" t="s">
        <v>12361</v>
      </c>
      <c r="J3816" t="s">
        <v>17</v>
      </c>
      <c r="K3816" t="s">
        <v>12362</v>
      </c>
      <c r="L3816" t="s">
        <v>12363</v>
      </c>
      <c r="M3816" t="s">
        <v>18</v>
      </c>
      <c r="N3816">
        <v>0</v>
      </c>
    </row>
    <row r="3817" spans="1:14" x14ac:dyDescent="0.25">
      <c r="A3817" t="s">
        <v>22</v>
      </c>
      <c r="B3817" t="s">
        <v>128</v>
      </c>
      <c r="C3817">
        <v>306528.19</v>
      </c>
      <c r="D3817" t="s">
        <v>24</v>
      </c>
      <c r="E3817">
        <v>0</v>
      </c>
      <c r="F3817">
        <v>6235.85</v>
      </c>
      <c r="G3817">
        <v>312764.03999999998</v>
      </c>
      <c r="H3817" t="s">
        <v>24</v>
      </c>
      <c r="I3817" t="s">
        <v>12364</v>
      </c>
      <c r="J3817" t="s">
        <v>17</v>
      </c>
      <c r="K3817" t="s">
        <v>12365</v>
      </c>
      <c r="L3817" t="s">
        <v>12366</v>
      </c>
      <c r="M3817" t="s">
        <v>18</v>
      </c>
      <c r="N3817">
        <v>0</v>
      </c>
    </row>
    <row r="3818" spans="1:14" x14ac:dyDescent="0.25">
      <c r="A3818" t="s">
        <v>22</v>
      </c>
      <c r="B3818" t="s">
        <v>6826</v>
      </c>
      <c r="C3818">
        <v>5096.88</v>
      </c>
      <c r="D3818" t="s">
        <v>24</v>
      </c>
      <c r="E3818">
        <v>0</v>
      </c>
      <c r="F3818">
        <v>35216.449999999997</v>
      </c>
      <c r="G3818">
        <v>40313.33</v>
      </c>
      <c r="H3818" t="s">
        <v>24</v>
      </c>
      <c r="I3818" t="s">
        <v>12367</v>
      </c>
      <c r="J3818" t="s">
        <v>17</v>
      </c>
      <c r="K3818" t="s">
        <v>12368</v>
      </c>
      <c r="L3818" t="s">
        <v>12369</v>
      </c>
      <c r="M3818" t="s">
        <v>18</v>
      </c>
      <c r="N3818">
        <v>0</v>
      </c>
    </row>
    <row r="3819" spans="1:14" x14ac:dyDescent="0.25">
      <c r="A3819" t="s">
        <v>22</v>
      </c>
      <c r="B3819" t="s">
        <v>183</v>
      </c>
      <c r="C3819">
        <v>22070.43</v>
      </c>
      <c r="D3819" t="s">
        <v>24</v>
      </c>
      <c r="E3819">
        <v>0</v>
      </c>
      <c r="F3819">
        <v>0</v>
      </c>
      <c r="G3819">
        <v>22070.43</v>
      </c>
      <c r="H3819" t="s">
        <v>24</v>
      </c>
      <c r="I3819" t="s">
        <v>12370</v>
      </c>
      <c r="J3819" t="s">
        <v>17</v>
      </c>
      <c r="K3819" t="s">
        <v>17</v>
      </c>
      <c r="L3819" t="s">
        <v>12371</v>
      </c>
      <c r="M3819" t="s">
        <v>18</v>
      </c>
      <c r="N3819">
        <v>0</v>
      </c>
    </row>
    <row r="3820" spans="1:14" x14ac:dyDescent="0.25">
      <c r="A3820" t="s">
        <v>22</v>
      </c>
      <c r="B3820" t="s">
        <v>83</v>
      </c>
      <c r="C3820">
        <v>308574.64</v>
      </c>
      <c r="D3820" t="s">
        <v>24</v>
      </c>
      <c r="E3820">
        <v>0</v>
      </c>
      <c r="F3820">
        <v>40834.400000000001</v>
      </c>
      <c r="G3820">
        <v>349409.04</v>
      </c>
      <c r="H3820" t="s">
        <v>24</v>
      </c>
      <c r="I3820" t="s">
        <v>12372</v>
      </c>
      <c r="J3820" t="s">
        <v>17</v>
      </c>
      <c r="K3820" t="s">
        <v>12373</v>
      </c>
      <c r="L3820" t="s">
        <v>12374</v>
      </c>
      <c r="M3820" t="s">
        <v>18</v>
      </c>
      <c r="N3820">
        <v>0</v>
      </c>
    </row>
    <row r="3821" spans="1:14" x14ac:dyDescent="0.25">
      <c r="A3821" t="s">
        <v>22</v>
      </c>
      <c r="B3821" t="s">
        <v>1935</v>
      </c>
      <c r="C3821">
        <v>9152.42</v>
      </c>
      <c r="D3821" t="s">
        <v>24</v>
      </c>
      <c r="E3821">
        <v>0</v>
      </c>
      <c r="F3821">
        <v>488.5</v>
      </c>
      <c r="G3821">
        <v>9640.92</v>
      </c>
      <c r="H3821" t="s">
        <v>24</v>
      </c>
      <c r="I3821" t="s">
        <v>12375</v>
      </c>
      <c r="J3821" t="s">
        <v>17</v>
      </c>
      <c r="K3821" t="s">
        <v>12376</v>
      </c>
      <c r="L3821" t="s">
        <v>8096</v>
      </c>
      <c r="M3821" t="s">
        <v>18</v>
      </c>
      <c r="N3821">
        <v>0</v>
      </c>
    </row>
    <row r="3822" spans="1:14" x14ac:dyDescent="0.25">
      <c r="A3822" t="s">
        <v>22</v>
      </c>
      <c r="B3822" t="s">
        <v>1944</v>
      </c>
      <c r="C3822">
        <v>6190</v>
      </c>
      <c r="D3822" t="s">
        <v>24</v>
      </c>
      <c r="E3822">
        <v>0</v>
      </c>
      <c r="F3822">
        <v>0</v>
      </c>
      <c r="G3822">
        <v>6190</v>
      </c>
      <c r="H3822" t="s">
        <v>24</v>
      </c>
      <c r="I3822" t="s">
        <v>12377</v>
      </c>
      <c r="J3822" t="s">
        <v>17</v>
      </c>
      <c r="K3822" t="s">
        <v>17</v>
      </c>
      <c r="L3822" t="s">
        <v>12378</v>
      </c>
      <c r="M3822" t="s">
        <v>18</v>
      </c>
      <c r="N3822">
        <v>0</v>
      </c>
    </row>
    <row r="3823" spans="1:14" x14ac:dyDescent="0.25">
      <c r="A3823" t="s">
        <v>22</v>
      </c>
      <c r="B3823" t="s">
        <v>1950</v>
      </c>
      <c r="C3823">
        <v>18538.150000000001</v>
      </c>
      <c r="D3823" t="s">
        <v>24</v>
      </c>
      <c r="E3823">
        <v>0</v>
      </c>
      <c r="F3823">
        <v>6170.53</v>
      </c>
      <c r="G3823">
        <v>24708.68</v>
      </c>
      <c r="H3823" t="s">
        <v>24</v>
      </c>
      <c r="I3823" t="s">
        <v>12379</v>
      </c>
      <c r="J3823" t="s">
        <v>17</v>
      </c>
      <c r="K3823" t="s">
        <v>12380</v>
      </c>
      <c r="L3823" t="s">
        <v>12381</v>
      </c>
      <c r="M3823" t="s">
        <v>18</v>
      </c>
      <c r="N3823">
        <v>0</v>
      </c>
    </row>
    <row r="3824" spans="1:14" x14ac:dyDescent="0.25">
      <c r="A3824" t="s">
        <v>22</v>
      </c>
      <c r="B3824" t="s">
        <v>2765</v>
      </c>
      <c r="C3824">
        <v>2949.17</v>
      </c>
      <c r="D3824" t="s">
        <v>24</v>
      </c>
      <c r="E3824">
        <v>0</v>
      </c>
      <c r="F3824">
        <v>0</v>
      </c>
      <c r="G3824">
        <v>2949.17</v>
      </c>
      <c r="H3824" t="s">
        <v>24</v>
      </c>
      <c r="I3824" t="s">
        <v>12382</v>
      </c>
      <c r="J3824" t="s">
        <v>17</v>
      </c>
      <c r="K3824" t="s">
        <v>17</v>
      </c>
      <c r="L3824" t="s">
        <v>12383</v>
      </c>
      <c r="M3824" t="s">
        <v>18</v>
      </c>
      <c r="N3824">
        <v>0</v>
      </c>
    </row>
    <row r="3825" spans="1:14" x14ac:dyDescent="0.25">
      <c r="A3825" t="s">
        <v>22</v>
      </c>
      <c r="B3825" t="s">
        <v>1954</v>
      </c>
      <c r="C3825">
        <v>99687.67</v>
      </c>
      <c r="D3825" t="s">
        <v>24</v>
      </c>
      <c r="E3825">
        <v>0</v>
      </c>
      <c r="F3825">
        <v>984</v>
      </c>
      <c r="G3825">
        <v>100671.67</v>
      </c>
      <c r="H3825" t="s">
        <v>24</v>
      </c>
      <c r="I3825" t="s">
        <v>12384</v>
      </c>
      <c r="J3825" t="s">
        <v>17</v>
      </c>
      <c r="K3825" t="s">
        <v>12385</v>
      </c>
      <c r="L3825" t="s">
        <v>12386</v>
      </c>
      <c r="M3825" t="s">
        <v>18</v>
      </c>
      <c r="N3825">
        <v>0</v>
      </c>
    </row>
    <row r="3826" spans="1:14" x14ac:dyDescent="0.25">
      <c r="A3826" t="s">
        <v>22</v>
      </c>
      <c r="B3826" t="s">
        <v>142</v>
      </c>
      <c r="C3826">
        <v>84670.44</v>
      </c>
      <c r="D3826" t="s">
        <v>24</v>
      </c>
      <c r="E3826">
        <v>0</v>
      </c>
      <c r="F3826">
        <v>4829.5</v>
      </c>
      <c r="G3826">
        <v>89499.94</v>
      </c>
      <c r="H3826" t="s">
        <v>24</v>
      </c>
      <c r="I3826" t="s">
        <v>5729</v>
      </c>
      <c r="J3826" t="s">
        <v>17</v>
      </c>
      <c r="K3826" t="s">
        <v>12387</v>
      </c>
      <c r="L3826" t="s">
        <v>8149</v>
      </c>
      <c r="M3826" t="s">
        <v>18</v>
      </c>
      <c r="N3826">
        <v>0</v>
      </c>
    </row>
    <row r="3827" spans="1:14" x14ac:dyDescent="0.25">
      <c r="A3827" t="s">
        <v>22</v>
      </c>
      <c r="B3827" t="s">
        <v>60</v>
      </c>
      <c r="C3827">
        <v>7228.06</v>
      </c>
      <c r="D3827" t="s">
        <v>24</v>
      </c>
      <c r="E3827">
        <v>0</v>
      </c>
      <c r="F3827">
        <v>0</v>
      </c>
      <c r="G3827">
        <v>7228.06</v>
      </c>
      <c r="H3827" t="s">
        <v>24</v>
      </c>
      <c r="I3827" t="s">
        <v>12388</v>
      </c>
      <c r="J3827" t="s">
        <v>17</v>
      </c>
      <c r="K3827" t="s">
        <v>17</v>
      </c>
      <c r="L3827" t="s">
        <v>12389</v>
      </c>
      <c r="M3827" t="s">
        <v>18</v>
      </c>
      <c r="N3827">
        <v>0</v>
      </c>
    </row>
    <row r="3828" spans="1:14" x14ac:dyDescent="0.25">
      <c r="A3828" t="s">
        <v>22</v>
      </c>
      <c r="B3828" t="s">
        <v>369</v>
      </c>
      <c r="C3828">
        <v>6455.54</v>
      </c>
      <c r="D3828" t="s">
        <v>24</v>
      </c>
      <c r="E3828">
        <v>0</v>
      </c>
      <c r="F3828">
        <v>6897.88</v>
      </c>
      <c r="G3828">
        <v>13353.42</v>
      </c>
      <c r="H3828" t="s">
        <v>24</v>
      </c>
      <c r="I3828" t="s">
        <v>12390</v>
      </c>
      <c r="J3828" t="s">
        <v>17</v>
      </c>
      <c r="K3828" t="s">
        <v>12391</v>
      </c>
      <c r="L3828" t="s">
        <v>12392</v>
      </c>
      <c r="M3828" t="s">
        <v>18</v>
      </c>
      <c r="N3828">
        <v>0</v>
      </c>
    </row>
    <row r="3829" spans="1:14" x14ac:dyDescent="0.25">
      <c r="A3829" t="s">
        <v>22</v>
      </c>
      <c r="B3829" t="s">
        <v>342</v>
      </c>
      <c r="C3829">
        <v>4713.46</v>
      </c>
      <c r="D3829" t="s">
        <v>24</v>
      </c>
      <c r="E3829">
        <v>0</v>
      </c>
      <c r="F3829">
        <v>0</v>
      </c>
      <c r="G3829">
        <v>4713.46</v>
      </c>
      <c r="H3829" t="s">
        <v>24</v>
      </c>
      <c r="I3829" t="s">
        <v>12393</v>
      </c>
      <c r="J3829" t="s">
        <v>17</v>
      </c>
      <c r="K3829" t="s">
        <v>17</v>
      </c>
      <c r="L3829" t="s">
        <v>12394</v>
      </c>
      <c r="M3829" t="s">
        <v>18</v>
      </c>
      <c r="N3829">
        <v>0</v>
      </c>
    </row>
    <row r="3830" spans="1:14" x14ac:dyDescent="0.25">
      <c r="A3830" t="s">
        <v>22</v>
      </c>
      <c r="B3830" t="s">
        <v>1961</v>
      </c>
      <c r="C3830">
        <v>10853.61</v>
      </c>
      <c r="D3830" t="s">
        <v>24</v>
      </c>
      <c r="E3830">
        <v>0</v>
      </c>
      <c r="F3830">
        <v>3853.52</v>
      </c>
      <c r="G3830">
        <v>14707.13</v>
      </c>
      <c r="H3830" t="s">
        <v>24</v>
      </c>
      <c r="I3830" t="s">
        <v>12395</v>
      </c>
      <c r="J3830" t="s">
        <v>17</v>
      </c>
      <c r="K3830" t="s">
        <v>12396</v>
      </c>
      <c r="L3830" t="s">
        <v>12397</v>
      </c>
      <c r="M3830" t="s">
        <v>18</v>
      </c>
      <c r="N3830">
        <v>0</v>
      </c>
    </row>
    <row r="3831" spans="1:14" x14ac:dyDescent="0.25">
      <c r="A3831" t="s">
        <v>22</v>
      </c>
      <c r="B3831" t="s">
        <v>1962</v>
      </c>
      <c r="C3831">
        <v>29362.07</v>
      </c>
      <c r="D3831" t="s">
        <v>24</v>
      </c>
      <c r="E3831">
        <v>0</v>
      </c>
      <c r="F3831">
        <v>4324.84</v>
      </c>
      <c r="G3831">
        <v>33686.910000000003</v>
      </c>
      <c r="H3831" t="s">
        <v>24</v>
      </c>
      <c r="I3831" t="s">
        <v>12398</v>
      </c>
      <c r="J3831" t="s">
        <v>17</v>
      </c>
      <c r="K3831" t="s">
        <v>12399</v>
      </c>
      <c r="L3831" t="s">
        <v>12400</v>
      </c>
      <c r="M3831" t="s">
        <v>18</v>
      </c>
      <c r="N3831">
        <v>0</v>
      </c>
    </row>
    <row r="3832" spans="1:14" x14ac:dyDescent="0.25">
      <c r="A3832" t="s">
        <v>22</v>
      </c>
      <c r="B3832" t="s">
        <v>1963</v>
      </c>
      <c r="C3832">
        <v>7572.28</v>
      </c>
      <c r="D3832" t="s">
        <v>24</v>
      </c>
      <c r="E3832">
        <v>0</v>
      </c>
      <c r="F3832">
        <v>0</v>
      </c>
      <c r="G3832">
        <v>7572.28</v>
      </c>
      <c r="H3832" t="s">
        <v>24</v>
      </c>
      <c r="I3832" t="s">
        <v>12401</v>
      </c>
      <c r="J3832" t="s">
        <v>17</v>
      </c>
      <c r="K3832" t="s">
        <v>17</v>
      </c>
      <c r="L3832" t="s">
        <v>12402</v>
      </c>
      <c r="M3832" t="s">
        <v>18</v>
      </c>
      <c r="N3832">
        <v>0</v>
      </c>
    </row>
    <row r="3833" spans="1:14" x14ac:dyDescent="0.25">
      <c r="A3833" t="s">
        <v>22</v>
      </c>
      <c r="B3833" t="s">
        <v>1964</v>
      </c>
      <c r="C3833">
        <v>1642.82</v>
      </c>
      <c r="D3833" t="s">
        <v>24</v>
      </c>
      <c r="E3833">
        <v>0</v>
      </c>
      <c r="F3833">
        <v>220</v>
      </c>
      <c r="G3833">
        <v>1862.82</v>
      </c>
      <c r="H3833" t="s">
        <v>24</v>
      </c>
      <c r="I3833" t="s">
        <v>12403</v>
      </c>
      <c r="J3833" t="s">
        <v>17</v>
      </c>
      <c r="K3833" t="s">
        <v>12404</v>
      </c>
      <c r="L3833" t="s">
        <v>8150</v>
      </c>
      <c r="M3833" t="s">
        <v>18</v>
      </c>
      <c r="N3833">
        <v>0</v>
      </c>
    </row>
    <row r="3834" spans="1:14" x14ac:dyDescent="0.25">
      <c r="A3834" t="s">
        <v>22</v>
      </c>
      <c r="B3834" t="s">
        <v>1966</v>
      </c>
      <c r="C3834">
        <v>5759.4</v>
      </c>
      <c r="D3834" t="s">
        <v>24</v>
      </c>
      <c r="E3834">
        <v>0</v>
      </c>
      <c r="F3834">
        <v>0</v>
      </c>
      <c r="G3834">
        <v>5759.4</v>
      </c>
      <c r="H3834" t="s">
        <v>24</v>
      </c>
      <c r="I3834" t="s">
        <v>12405</v>
      </c>
      <c r="J3834" t="s">
        <v>17</v>
      </c>
      <c r="K3834" t="s">
        <v>17</v>
      </c>
      <c r="L3834" t="s">
        <v>12406</v>
      </c>
      <c r="M3834" t="s">
        <v>18</v>
      </c>
      <c r="N3834">
        <v>0</v>
      </c>
    </row>
    <row r="3835" spans="1:14" x14ac:dyDescent="0.25">
      <c r="A3835" t="s">
        <v>22</v>
      </c>
      <c r="B3835" t="s">
        <v>1967</v>
      </c>
      <c r="C3835">
        <v>21546.01</v>
      </c>
      <c r="D3835" t="s">
        <v>24</v>
      </c>
      <c r="E3835">
        <v>0</v>
      </c>
      <c r="F3835">
        <v>32884.370000000003</v>
      </c>
      <c r="G3835">
        <v>54430.38</v>
      </c>
      <c r="H3835" t="s">
        <v>24</v>
      </c>
      <c r="I3835" t="s">
        <v>12407</v>
      </c>
      <c r="J3835" t="s">
        <v>17</v>
      </c>
      <c r="K3835" t="s">
        <v>12408</v>
      </c>
      <c r="L3835" t="s">
        <v>12409</v>
      </c>
      <c r="M3835" t="s">
        <v>18</v>
      </c>
      <c r="N3835">
        <v>0</v>
      </c>
    </row>
    <row r="3836" spans="1:14" x14ac:dyDescent="0.25">
      <c r="A3836" t="s">
        <v>22</v>
      </c>
      <c r="B3836" t="s">
        <v>1969</v>
      </c>
      <c r="C3836">
        <v>719.4</v>
      </c>
      <c r="D3836" t="s">
        <v>24</v>
      </c>
      <c r="E3836">
        <v>0</v>
      </c>
      <c r="F3836">
        <v>0</v>
      </c>
      <c r="G3836">
        <v>719.4</v>
      </c>
      <c r="H3836" t="s">
        <v>24</v>
      </c>
      <c r="I3836" t="s">
        <v>8151</v>
      </c>
      <c r="J3836" t="s">
        <v>17</v>
      </c>
      <c r="K3836" t="s">
        <v>17</v>
      </c>
      <c r="L3836" t="s">
        <v>6677</v>
      </c>
      <c r="M3836" t="s">
        <v>18</v>
      </c>
      <c r="N3836">
        <v>0</v>
      </c>
    </row>
    <row r="3837" spans="1:14" x14ac:dyDescent="0.25">
      <c r="A3837" t="s">
        <v>22</v>
      </c>
      <c r="B3837" t="s">
        <v>186</v>
      </c>
      <c r="C3837">
        <v>7000</v>
      </c>
      <c r="D3837" t="s">
        <v>24</v>
      </c>
      <c r="E3837">
        <v>0</v>
      </c>
      <c r="F3837">
        <v>1000</v>
      </c>
      <c r="G3837">
        <v>8000</v>
      </c>
      <c r="H3837" t="s">
        <v>24</v>
      </c>
      <c r="I3837" t="s">
        <v>12410</v>
      </c>
      <c r="J3837" t="s">
        <v>17</v>
      </c>
      <c r="K3837" t="s">
        <v>12411</v>
      </c>
      <c r="L3837" t="s">
        <v>12412</v>
      </c>
      <c r="M3837" t="s">
        <v>18</v>
      </c>
      <c r="N3837">
        <v>0</v>
      </c>
    </row>
    <row r="3838" spans="1:14" x14ac:dyDescent="0.25">
      <c r="A3838" t="s">
        <v>22</v>
      </c>
      <c r="B3838" t="s">
        <v>1985</v>
      </c>
      <c r="C3838">
        <v>6015.7</v>
      </c>
      <c r="D3838" t="s">
        <v>24</v>
      </c>
      <c r="E3838">
        <v>0</v>
      </c>
      <c r="F3838">
        <v>1059.5999999999999</v>
      </c>
      <c r="G3838">
        <v>7075.3</v>
      </c>
      <c r="H3838" t="s">
        <v>24</v>
      </c>
      <c r="I3838" t="s">
        <v>12413</v>
      </c>
      <c r="J3838" t="s">
        <v>17</v>
      </c>
      <c r="K3838" t="s">
        <v>6678</v>
      </c>
      <c r="L3838" t="s">
        <v>8152</v>
      </c>
      <c r="M3838" t="s">
        <v>18</v>
      </c>
      <c r="N3838">
        <v>0</v>
      </c>
    </row>
    <row r="3839" spans="1:14" x14ac:dyDescent="0.25">
      <c r="A3839" t="s">
        <v>22</v>
      </c>
      <c r="B3839" t="s">
        <v>2006</v>
      </c>
      <c r="C3839">
        <v>44488.7</v>
      </c>
      <c r="D3839" t="s">
        <v>24</v>
      </c>
      <c r="E3839">
        <v>0</v>
      </c>
      <c r="F3839">
        <v>8148.68</v>
      </c>
      <c r="G3839">
        <v>52637.38</v>
      </c>
      <c r="H3839" t="s">
        <v>24</v>
      </c>
      <c r="I3839" t="s">
        <v>12414</v>
      </c>
      <c r="J3839" t="s">
        <v>17</v>
      </c>
      <c r="K3839" t="s">
        <v>8153</v>
      </c>
      <c r="L3839" t="s">
        <v>12415</v>
      </c>
      <c r="M3839" t="s">
        <v>18</v>
      </c>
      <c r="N3839">
        <v>0</v>
      </c>
    </row>
    <row r="3840" spans="1:14" x14ac:dyDescent="0.25">
      <c r="A3840" t="s">
        <v>22</v>
      </c>
      <c r="B3840" t="s">
        <v>2009</v>
      </c>
      <c r="C3840">
        <v>576</v>
      </c>
      <c r="D3840" t="s">
        <v>24</v>
      </c>
      <c r="E3840">
        <v>0</v>
      </c>
      <c r="F3840">
        <v>0</v>
      </c>
      <c r="G3840">
        <v>576</v>
      </c>
      <c r="H3840" t="s">
        <v>24</v>
      </c>
      <c r="I3840" t="s">
        <v>12416</v>
      </c>
      <c r="J3840" t="s">
        <v>17</v>
      </c>
      <c r="K3840" t="s">
        <v>17</v>
      </c>
      <c r="L3840" t="s">
        <v>12417</v>
      </c>
      <c r="M3840" t="s">
        <v>18</v>
      </c>
      <c r="N3840">
        <v>0</v>
      </c>
    </row>
    <row r="3841" spans="1:14" x14ac:dyDescent="0.25">
      <c r="A3841" t="s">
        <v>22</v>
      </c>
      <c r="B3841" t="s">
        <v>2909</v>
      </c>
      <c r="C3841">
        <v>349</v>
      </c>
      <c r="D3841" t="s">
        <v>24</v>
      </c>
      <c r="E3841">
        <v>0</v>
      </c>
      <c r="F3841">
        <v>599.9</v>
      </c>
      <c r="G3841">
        <v>948.9</v>
      </c>
      <c r="H3841" t="s">
        <v>24</v>
      </c>
      <c r="I3841" t="s">
        <v>12418</v>
      </c>
      <c r="J3841" t="s">
        <v>17</v>
      </c>
      <c r="K3841" t="s">
        <v>6679</v>
      </c>
      <c r="L3841" t="s">
        <v>12419</v>
      </c>
      <c r="M3841" t="s">
        <v>18</v>
      </c>
      <c r="N3841">
        <v>0</v>
      </c>
    </row>
    <row r="3842" spans="1:14" x14ac:dyDescent="0.25">
      <c r="A3842" t="s">
        <v>22</v>
      </c>
      <c r="B3842" t="s">
        <v>2040</v>
      </c>
      <c r="C3842">
        <v>320</v>
      </c>
      <c r="D3842" t="s">
        <v>24</v>
      </c>
      <c r="E3842">
        <v>0</v>
      </c>
      <c r="F3842">
        <v>243.95</v>
      </c>
      <c r="G3842">
        <v>563.95000000000005</v>
      </c>
      <c r="H3842" t="s">
        <v>24</v>
      </c>
      <c r="I3842" t="s">
        <v>12420</v>
      </c>
      <c r="J3842" t="s">
        <v>17</v>
      </c>
      <c r="K3842" t="s">
        <v>12421</v>
      </c>
      <c r="L3842" t="s">
        <v>12422</v>
      </c>
      <c r="M3842" t="s">
        <v>18</v>
      </c>
      <c r="N3842">
        <v>0</v>
      </c>
    </row>
    <row r="3843" spans="1:14" x14ac:dyDescent="0.25">
      <c r="A3843" t="s">
        <v>22</v>
      </c>
      <c r="B3843" t="s">
        <v>328</v>
      </c>
      <c r="C3843">
        <v>105372.64</v>
      </c>
      <c r="D3843" t="s">
        <v>24</v>
      </c>
      <c r="E3843">
        <v>0</v>
      </c>
      <c r="F3843">
        <v>10314.15</v>
      </c>
      <c r="G3843">
        <v>115686.79</v>
      </c>
      <c r="H3843" t="s">
        <v>24</v>
      </c>
      <c r="I3843" t="s">
        <v>12423</v>
      </c>
      <c r="J3843" t="s">
        <v>17</v>
      </c>
      <c r="K3843" t="s">
        <v>12424</v>
      </c>
      <c r="L3843" t="s">
        <v>12425</v>
      </c>
      <c r="M3843" t="s">
        <v>18</v>
      </c>
      <c r="N3843">
        <v>0</v>
      </c>
    </row>
    <row r="3844" spans="1:14" x14ac:dyDescent="0.25">
      <c r="A3844" t="s">
        <v>22</v>
      </c>
      <c r="B3844" t="s">
        <v>7142</v>
      </c>
      <c r="C3844">
        <v>330716.25</v>
      </c>
      <c r="D3844" t="s">
        <v>24</v>
      </c>
      <c r="E3844">
        <v>0</v>
      </c>
      <c r="F3844">
        <v>0</v>
      </c>
      <c r="G3844">
        <v>330716.25</v>
      </c>
      <c r="H3844" t="s">
        <v>24</v>
      </c>
      <c r="I3844" t="s">
        <v>8154</v>
      </c>
      <c r="J3844" t="s">
        <v>17</v>
      </c>
      <c r="K3844" t="s">
        <v>17</v>
      </c>
      <c r="L3844" t="s">
        <v>6680</v>
      </c>
      <c r="M3844" t="s">
        <v>18</v>
      </c>
      <c r="N3844">
        <v>0</v>
      </c>
    </row>
    <row r="3845" spans="1:14" x14ac:dyDescent="0.25">
      <c r="A3845" t="s">
        <v>22</v>
      </c>
      <c r="B3845" t="s">
        <v>2779</v>
      </c>
      <c r="C3845">
        <v>47209.09</v>
      </c>
      <c r="D3845" t="s">
        <v>24</v>
      </c>
      <c r="E3845">
        <v>0</v>
      </c>
      <c r="F3845">
        <v>0</v>
      </c>
      <c r="G3845">
        <v>47209.09</v>
      </c>
      <c r="H3845" t="s">
        <v>24</v>
      </c>
      <c r="I3845" t="s">
        <v>12426</v>
      </c>
      <c r="J3845" t="s">
        <v>17</v>
      </c>
      <c r="K3845" t="s">
        <v>17</v>
      </c>
      <c r="L3845" t="s">
        <v>12427</v>
      </c>
      <c r="M3845" t="s">
        <v>18</v>
      </c>
      <c r="N3845">
        <v>0</v>
      </c>
    </row>
    <row r="3846" spans="1:14" x14ac:dyDescent="0.25">
      <c r="A3846" t="s">
        <v>22</v>
      </c>
      <c r="B3846" t="s">
        <v>2781</v>
      </c>
      <c r="C3846">
        <v>29702.38</v>
      </c>
      <c r="D3846" t="s">
        <v>24</v>
      </c>
      <c r="E3846">
        <v>0</v>
      </c>
      <c r="F3846">
        <v>0</v>
      </c>
      <c r="G3846">
        <v>29702.38</v>
      </c>
      <c r="H3846" t="s">
        <v>24</v>
      </c>
      <c r="I3846" t="s">
        <v>12428</v>
      </c>
      <c r="J3846" t="s">
        <v>17</v>
      </c>
      <c r="K3846" t="s">
        <v>17</v>
      </c>
      <c r="L3846" t="s">
        <v>12429</v>
      </c>
      <c r="M3846" t="s">
        <v>18</v>
      </c>
      <c r="N3846">
        <v>0</v>
      </c>
    </row>
    <row r="3847" spans="1:14" x14ac:dyDescent="0.25">
      <c r="A3847" t="s">
        <v>22</v>
      </c>
      <c r="B3847" t="s">
        <v>2054</v>
      </c>
      <c r="C3847">
        <v>40580.6</v>
      </c>
      <c r="D3847" t="s">
        <v>24</v>
      </c>
      <c r="E3847">
        <v>0</v>
      </c>
      <c r="F3847">
        <v>6825.8</v>
      </c>
      <c r="G3847">
        <v>47406.400000000001</v>
      </c>
      <c r="H3847" t="s">
        <v>24</v>
      </c>
      <c r="I3847" t="s">
        <v>12430</v>
      </c>
      <c r="J3847" t="s">
        <v>17</v>
      </c>
      <c r="K3847" t="s">
        <v>12431</v>
      </c>
      <c r="L3847" t="s">
        <v>12432</v>
      </c>
      <c r="M3847" t="s">
        <v>18</v>
      </c>
      <c r="N3847">
        <v>0</v>
      </c>
    </row>
    <row r="3848" spans="1:14" x14ac:dyDescent="0.25">
      <c r="A3848" t="s">
        <v>22</v>
      </c>
      <c r="B3848" t="s">
        <v>2056</v>
      </c>
      <c r="C3848">
        <v>7476</v>
      </c>
      <c r="D3848" t="s">
        <v>24</v>
      </c>
      <c r="E3848">
        <v>0</v>
      </c>
      <c r="F3848">
        <v>1068</v>
      </c>
      <c r="G3848">
        <v>8544</v>
      </c>
      <c r="H3848" t="s">
        <v>24</v>
      </c>
      <c r="I3848" t="s">
        <v>12433</v>
      </c>
      <c r="J3848" t="s">
        <v>17</v>
      </c>
      <c r="K3848" t="s">
        <v>5735</v>
      </c>
      <c r="L3848" t="s">
        <v>8155</v>
      </c>
      <c r="M3848" t="s">
        <v>18</v>
      </c>
      <c r="N3848">
        <v>0</v>
      </c>
    </row>
    <row r="3849" spans="1:14" x14ac:dyDescent="0.25">
      <c r="A3849" t="s">
        <v>22</v>
      </c>
      <c r="B3849" t="s">
        <v>2057</v>
      </c>
      <c r="C3849">
        <v>5623.37</v>
      </c>
      <c r="D3849" t="s">
        <v>24</v>
      </c>
      <c r="E3849">
        <v>0</v>
      </c>
      <c r="F3849">
        <v>807.24</v>
      </c>
      <c r="G3849">
        <v>6430.61</v>
      </c>
      <c r="H3849" t="s">
        <v>24</v>
      </c>
      <c r="I3849" t="s">
        <v>12434</v>
      </c>
      <c r="J3849" t="s">
        <v>17</v>
      </c>
      <c r="K3849" t="s">
        <v>12435</v>
      </c>
      <c r="L3849" t="s">
        <v>12436</v>
      </c>
      <c r="M3849" t="s">
        <v>18</v>
      </c>
      <c r="N3849">
        <v>0</v>
      </c>
    </row>
    <row r="3850" spans="1:14" x14ac:dyDescent="0.25">
      <c r="A3850" t="s">
        <v>22</v>
      </c>
      <c r="B3850" t="s">
        <v>2058</v>
      </c>
      <c r="C3850">
        <v>1567.8</v>
      </c>
      <c r="D3850" t="s">
        <v>24</v>
      </c>
      <c r="E3850">
        <v>0</v>
      </c>
      <c r="F3850">
        <v>0</v>
      </c>
      <c r="G3850">
        <v>1567.8</v>
      </c>
      <c r="H3850" t="s">
        <v>24</v>
      </c>
      <c r="I3850" t="s">
        <v>12437</v>
      </c>
      <c r="J3850" t="s">
        <v>17</v>
      </c>
      <c r="K3850" t="s">
        <v>17</v>
      </c>
      <c r="L3850" t="s">
        <v>12438</v>
      </c>
      <c r="M3850" t="s">
        <v>18</v>
      </c>
      <c r="N3850">
        <v>0</v>
      </c>
    </row>
    <row r="3851" spans="1:14" x14ac:dyDescent="0.25">
      <c r="A3851" t="s">
        <v>22</v>
      </c>
      <c r="B3851" t="s">
        <v>159</v>
      </c>
      <c r="C3851">
        <v>5840</v>
      </c>
      <c r="D3851" t="s">
        <v>24</v>
      </c>
      <c r="E3851">
        <v>0</v>
      </c>
      <c r="F3851">
        <v>0</v>
      </c>
      <c r="G3851">
        <v>5840</v>
      </c>
      <c r="H3851" t="s">
        <v>24</v>
      </c>
      <c r="I3851" t="s">
        <v>12439</v>
      </c>
      <c r="J3851" t="s">
        <v>17</v>
      </c>
      <c r="K3851" t="s">
        <v>17</v>
      </c>
      <c r="L3851" t="s">
        <v>12440</v>
      </c>
      <c r="M3851" t="s">
        <v>18</v>
      </c>
      <c r="N3851">
        <v>0</v>
      </c>
    </row>
    <row r="3852" spans="1:14" x14ac:dyDescent="0.25">
      <c r="A3852" t="s">
        <v>22</v>
      </c>
      <c r="B3852" t="s">
        <v>2066</v>
      </c>
      <c r="C3852">
        <v>4928.8999999999996</v>
      </c>
      <c r="D3852" t="s">
        <v>24</v>
      </c>
      <c r="E3852">
        <v>0</v>
      </c>
      <c r="F3852">
        <v>181.9</v>
      </c>
      <c r="G3852">
        <v>5110.8</v>
      </c>
      <c r="H3852" t="s">
        <v>24</v>
      </c>
      <c r="I3852" t="s">
        <v>12441</v>
      </c>
      <c r="J3852" t="s">
        <v>17</v>
      </c>
      <c r="K3852" t="s">
        <v>8156</v>
      </c>
      <c r="L3852" t="s">
        <v>8157</v>
      </c>
      <c r="M3852" t="s">
        <v>18</v>
      </c>
      <c r="N3852">
        <v>0</v>
      </c>
    </row>
    <row r="3853" spans="1:14" x14ac:dyDescent="0.25">
      <c r="A3853" t="s">
        <v>22</v>
      </c>
      <c r="B3853" t="s">
        <v>2108</v>
      </c>
      <c r="C3853">
        <v>1942.4</v>
      </c>
      <c r="D3853" t="s">
        <v>24</v>
      </c>
      <c r="E3853">
        <v>0</v>
      </c>
      <c r="F3853">
        <v>0</v>
      </c>
      <c r="G3853">
        <v>1942.4</v>
      </c>
      <c r="H3853" t="s">
        <v>24</v>
      </c>
      <c r="I3853" t="s">
        <v>12442</v>
      </c>
      <c r="J3853" t="s">
        <v>17</v>
      </c>
      <c r="K3853" t="s">
        <v>17</v>
      </c>
      <c r="L3853" t="s">
        <v>12443</v>
      </c>
      <c r="M3853" t="s">
        <v>18</v>
      </c>
      <c r="N3853">
        <v>0</v>
      </c>
    </row>
    <row r="3854" spans="1:14" x14ac:dyDescent="0.25">
      <c r="A3854" t="s">
        <v>22</v>
      </c>
      <c r="B3854" t="s">
        <v>2127</v>
      </c>
      <c r="C3854">
        <v>6</v>
      </c>
      <c r="D3854" t="s">
        <v>24</v>
      </c>
      <c r="E3854">
        <v>0</v>
      </c>
      <c r="F3854">
        <v>0</v>
      </c>
      <c r="G3854">
        <v>6</v>
      </c>
      <c r="H3854" t="s">
        <v>24</v>
      </c>
      <c r="I3854" t="s">
        <v>12444</v>
      </c>
      <c r="J3854" t="s">
        <v>17</v>
      </c>
      <c r="K3854" t="s">
        <v>17</v>
      </c>
      <c r="L3854" t="s">
        <v>12445</v>
      </c>
      <c r="M3854" t="s">
        <v>18</v>
      </c>
      <c r="N3854">
        <v>0</v>
      </c>
    </row>
    <row r="3855" spans="1:14" x14ac:dyDescent="0.25">
      <c r="A3855" t="s">
        <v>22</v>
      </c>
      <c r="B3855" t="s">
        <v>2137</v>
      </c>
      <c r="C3855">
        <v>169.6</v>
      </c>
      <c r="D3855" t="s">
        <v>24</v>
      </c>
      <c r="E3855">
        <v>0</v>
      </c>
      <c r="F3855">
        <v>12</v>
      </c>
      <c r="G3855">
        <v>181.6</v>
      </c>
      <c r="H3855" t="s">
        <v>24</v>
      </c>
      <c r="I3855" t="s">
        <v>8158</v>
      </c>
      <c r="J3855" t="s">
        <v>17</v>
      </c>
      <c r="K3855" t="s">
        <v>8160</v>
      </c>
      <c r="L3855" t="s">
        <v>8159</v>
      </c>
      <c r="M3855" t="s">
        <v>18</v>
      </c>
      <c r="N3855">
        <v>0</v>
      </c>
    </row>
    <row r="3856" spans="1:14" x14ac:dyDescent="0.25">
      <c r="A3856" t="s">
        <v>22</v>
      </c>
      <c r="B3856" t="s">
        <v>2142</v>
      </c>
      <c r="C3856">
        <v>12600</v>
      </c>
      <c r="D3856" t="s">
        <v>24</v>
      </c>
      <c r="E3856">
        <v>0</v>
      </c>
      <c r="F3856">
        <v>2520</v>
      </c>
      <c r="G3856">
        <v>15120</v>
      </c>
      <c r="H3856" t="s">
        <v>24</v>
      </c>
      <c r="I3856" t="s">
        <v>12446</v>
      </c>
      <c r="J3856" t="s">
        <v>17</v>
      </c>
      <c r="K3856" t="s">
        <v>8162</v>
      </c>
      <c r="L3856" t="s">
        <v>12447</v>
      </c>
      <c r="M3856" t="s">
        <v>18</v>
      </c>
      <c r="N3856">
        <v>0</v>
      </c>
    </row>
    <row r="3857" spans="1:14" x14ac:dyDescent="0.25">
      <c r="A3857" t="s">
        <v>22</v>
      </c>
      <c r="B3857" t="s">
        <v>2147</v>
      </c>
      <c r="C3857">
        <v>127083.91</v>
      </c>
      <c r="D3857" t="s">
        <v>24</v>
      </c>
      <c r="E3857">
        <v>0</v>
      </c>
      <c r="F3857">
        <v>17557.82</v>
      </c>
      <c r="G3857">
        <v>144641.73000000001</v>
      </c>
      <c r="H3857" t="s">
        <v>24</v>
      </c>
      <c r="I3857" t="s">
        <v>8161</v>
      </c>
      <c r="J3857" t="s">
        <v>17</v>
      </c>
      <c r="K3857" t="s">
        <v>12448</v>
      </c>
      <c r="L3857" t="s">
        <v>6681</v>
      </c>
      <c r="M3857" t="s">
        <v>18</v>
      </c>
      <c r="N3857">
        <v>0</v>
      </c>
    </row>
    <row r="3858" spans="1:14" x14ac:dyDescent="0.25">
      <c r="A3858" t="s">
        <v>22</v>
      </c>
      <c r="B3858" t="s">
        <v>2148</v>
      </c>
      <c r="C3858">
        <v>22290.75</v>
      </c>
      <c r="D3858" t="s">
        <v>24</v>
      </c>
      <c r="E3858">
        <v>0</v>
      </c>
      <c r="F3858">
        <v>9167.4</v>
      </c>
      <c r="G3858">
        <v>31458.15</v>
      </c>
      <c r="H3858" t="s">
        <v>24</v>
      </c>
      <c r="I3858" t="s">
        <v>12449</v>
      </c>
      <c r="J3858" t="s">
        <v>17</v>
      </c>
      <c r="K3858" t="s">
        <v>12450</v>
      </c>
      <c r="L3858" t="s">
        <v>8163</v>
      </c>
      <c r="M3858" t="s">
        <v>18</v>
      </c>
      <c r="N3858">
        <v>0</v>
      </c>
    </row>
    <row r="3859" spans="1:14" x14ac:dyDescent="0.25">
      <c r="A3859" t="s">
        <v>22</v>
      </c>
      <c r="B3859" t="s">
        <v>2149</v>
      </c>
      <c r="C3859">
        <v>6691.9</v>
      </c>
      <c r="D3859" t="s">
        <v>24</v>
      </c>
      <c r="E3859">
        <v>0</v>
      </c>
      <c r="F3859">
        <v>2500</v>
      </c>
      <c r="G3859">
        <v>9191.9</v>
      </c>
      <c r="H3859" t="s">
        <v>24</v>
      </c>
      <c r="I3859" t="s">
        <v>12451</v>
      </c>
      <c r="J3859" t="s">
        <v>17</v>
      </c>
      <c r="K3859" t="s">
        <v>12452</v>
      </c>
      <c r="L3859" t="s">
        <v>12453</v>
      </c>
      <c r="M3859" t="s">
        <v>18</v>
      </c>
      <c r="N3859">
        <v>0</v>
      </c>
    </row>
    <row r="3860" spans="1:14" x14ac:dyDescent="0.25">
      <c r="A3860" t="s">
        <v>22</v>
      </c>
      <c r="B3860" t="s">
        <v>2153</v>
      </c>
      <c r="C3860">
        <v>6549.6</v>
      </c>
      <c r="D3860" t="s">
        <v>24</v>
      </c>
      <c r="E3860">
        <v>0</v>
      </c>
      <c r="F3860">
        <v>2000</v>
      </c>
      <c r="G3860">
        <v>8549.6</v>
      </c>
      <c r="H3860" t="s">
        <v>24</v>
      </c>
      <c r="I3860" t="s">
        <v>6918</v>
      </c>
      <c r="J3860" t="s">
        <v>17</v>
      </c>
      <c r="K3860" t="s">
        <v>12454</v>
      </c>
      <c r="L3860" t="s">
        <v>6917</v>
      </c>
      <c r="M3860" t="s">
        <v>18</v>
      </c>
      <c r="N3860">
        <v>0</v>
      </c>
    </row>
    <row r="3861" spans="1:14" x14ac:dyDescent="0.25">
      <c r="A3861" t="s">
        <v>22</v>
      </c>
      <c r="B3861" t="s">
        <v>2156</v>
      </c>
      <c r="C3861">
        <v>30470.9</v>
      </c>
      <c r="D3861" t="s">
        <v>24</v>
      </c>
      <c r="E3861">
        <v>0</v>
      </c>
      <c r="F3861">
        <v>3744.08</v>
      </c>
      <c r="G3861">
        <v>34214.980000000003</v>
      </c>
      <c r="H3861" t="s">
        <v>24</v>
      </c>
      <c r="I3861" t="s">
        <v>12455</v>
      </c>
      <c r="J3861" t="s">
        <v>17</v>
      </c>
      <c r="K3861" t="s">
        <v>12456</v>
      </c>
      <c r="L3861" t="s">
        <v>12457</v>
      </c>
      <c r="M3861" t="s">
        <v>18</v>
      </c>
      <c r="N3861">
        <v>0</v>
      </c>
    </row>
    <row r="3862" spans="1:14" x14ac:dyDescent="0.25">
      <c r="A3862" t="s">
        <v>22</v>
      </c>
      <c r="B3862" t="s">
        <v>2168</v>
      </c>
      <c r="C3862">
        <v>70671.73</v>
      </c>
      <c r="D3862" t="s">
        <v>24</v>
      </c>
      <c r="E3862">
        <v>0</v>
      </c>
      <c r="F3862">
        <v>7519.6</v>
      </c>
      <c r="G3862">
        <v>78191.33</v>
      </c>
      <c r="H3862" t="s">
        <v>24</v>
      </c>
      <c r="I3862" t="s">
        <v>12458</v>
      </c>
      <c r="J3862" t="s">
        <v>17</v>
      </c>
      <c r="K3862" t="s">
        <v>12459</v>
      </c>
      <c r="L3862" t="s">
        <v>12460</v>
      </c>
      <c r="M3862" t="s">
        <v>18</v>
      </c>
      <c r="N3862">
        <v>0</v>
      </c>
    </row>
    <row r="3863" spans="1:14" x14ac:dyDescent="0.25">
      <c r="A3863" t="s">
        <v>22</v>
      </c>
      <c r="B3863" t="s">
        <v>2174</v>
      </c>
      <c r="C3863">
        <v>39458.65</v>
      </c>
      <c r="D3863" t="s">
        <v>24</v>
      </c>
      <c r="E3863">
        <v>0</v>
      </c>
      <c r="F3863">
        <v>5652.6</v>
      </c>
      <c r="G3863">
        <v>45111.25</v>
      </c>
      <c r="H3863" t="s">
        <v>24</v>
      </c>
      <c r="I3863" t="s">
        <v>12461</v>
      </c>
      <c r="J3863" t="s">
        <v>17</v>
      </c>
      <c r="K3863" t="s">
        <v>12462</v>
      </c>
      <c r="L3863" t="s">
        <v>12463</v>
      </c>
      <c r="M3863" t="s">
        <v>18</v>
      </c>
      <c r="N3863">
        <v>0</v>
      </c>
    </row>
    <row r="3864" spans="1:14" x14ac:dyDescent="0.25">
      <c r="A3864" t="s">
        <v>22</v>
      </c>
      <c r="B3864" t="s">
        <v>2177</v>
      </c>
      <c r="C3864">
        <v>1020.85</v>
      </c>
      <c r="D3864" t="s">
        <v>24</v>
      </c>
      <c r="E3864">
        <v>0</v>
      </c>
      <c r="F3864">
        <v>12411</v>
      </c>
      <c r="G3864">
        <v>13431.85</v>
      </c>
      <c r="H3864" t="s">
        <v>24</v>
      </c>
      <c r="I3864" t="s">
        <v>12464</v>
      </c>
      <c r="J3864" t="s">
        <v>17</v>
      </c>
      <c r="K3864" t="s">
        <v>6683</v>
      </c>
      <c r="L3864" t="s">
        <v>12465</v>
      </c>
      <c r="M3864" t="s">
        <v>18</v>
      </c>
      <c r="N3864">
        <v>0</v>
      </c>
    </row>
    <row r="3865" spans="1:14" x14ac:dyDescent="0.25">
      <c r="A3865" t="s">
        <v>22</v>
      </c>
      <c r="B3865" t="s">
        <v>182</v>
      </c>
      <c r="C3865">
        <v>7526.8</v>
      </c>
      <c r="D3865" t="s">
        <v>24</v>
      </c>
      <c r="E3865">
        <v>0</v>
      </c>
      <c r="F3865">
        <v>0</v>
      </c>
      <c r="G3865">
        <v>7526.8</v>
      </c>
      <c r="H3865" t="s">
        <v>24</v>
      </c>
      <c r="I3865" t="s">
        <v>6682</v>
      </c>
      <c r="J3865" t="s">
        <v>17</v>
      </c>
      <c r="K3865" t="s">
        <v>17</v>
      </c>
      <c r="L3865" t="s">
        <v>12466</v>
      </c>
      <c r="M3865" t="s">
        <v>18</v>
      </c>
      <c r="N3865">
        <v>0</v>
      </c>
    </row>
    <row r="3866" spans="1:14" x14ac:dyDescent="0.25">
      <c r="A3866" t="s">
        <v>22</v>
      </c>
      <c r="B3866" t="s">
        <v>2915</v>
      </c>
      <c r="C3866">
        <v>5210</v>
      </c>
      <c r="D3866" t="s">
        <v>24</v>
      </c>
      <c r="E3866">
        <v>0</v>
      </c>
      <c r="F3866">
        <v>845</v>
      </c>
      <c r="G3866">
        <v>6055</v>
      </c>
      <c r="H3866" t="s">
        <v>24</v>
      </c>
      <c r="I3866" t="s">
        <v>12467</v>
      </c>
      <c r="J3866" t="s">
        <v>17</v>
      </c>
      <c r="K3866" t="s">
        <v>12468</v>
      </c>
      <c r="L3866" t="s">
        <v>12469</v>
      </c>
      <c r="M3866" t="s">
        <v>18</v>
      </c>
      <c r="N3866">
        <v>0</v>
      </c>
    </row>
    <row r="3867" spans="1:14" x14ac:dyDescent="0.25">
      <c r="A3867" t="s">
        <v>22</v>
      </c>
      <c r="B3867" t="s">
        <v>2185</v>
      </c>
      <c r="C3867">
        <v>583</v>
      </c>
      <c r="D3867" t="s">
        <v>24</v>
      </c>
      <c r="E3867">
        <v>0</v>
      </c>
      <c r="F3867">
        <v>0</v>
      </c>
      <c r="G3867">
        <v>583</v>
      </c>
      <c r="H3867" t="s">
        <v>24</v>
      </c>
      <c r="I3867" t="s">
        <v>12470</v>
      </c>
      <c r="J3867" t="s">
        <v>17</v>
      </c>
      <c r="K3867" t="s">
        <v>17</v>
      </c>
      <c r="L3867" t="s">
        <v>12471</v>
      </c>
      <c r="M3867" t="s">
        <v>18</v>
      </c>
      <c r="N3867">
        <v>0</v>
      </c>
    </row>
    <row r="3868" spans="1:14" x14ac:dyDescent="0.25">
      <c r="A3868" t="s">
        <v>22</v>
      </c>
      <c r="B3868" t="s">
        <v>2188</v>
      </c>
      <c r="C3868">
        <v>4192.7299999999996</v>
      </c>
      <c r="D3868" t="s">
        <v>24</v>
      </c>
      <c r="E3868">
        <v>0</v>
      </c>
      <c r="F3868">
        <v>62662.17</v>
      </c>
      <c r="G3868">
        <v>66854.899999999994</v>
      </c>
      <c r="H3868" t="s">
        <v>24</v>
      </c>
      <c r="I3868" t="s">
        <v>12472</v>
      </c>
      <c r="J3868" t="s">
        <v>17</v>
      </c>
      <c r="K3868" t="s">
        <v>8164</v>
      </c>
      <c r="L3868" t="s">
        <v>12473</v>
      </c>
      <c r="M3868" t="s">
        <v>18</v>
      </c>
      <c r="N3868">
        <v>0</v>
      </c>
    </row>
    <row r="3869" spans="1:14" x14ac:dyDescent="0.25">
      <c r="A3869" t="s">
        <v>22</v>
      </c>
      <c r="B3869" t="s">
        <v>2191</v>
      </c>
      <c r="C3869">
        <v>318909.03999999998</v>
      </c>
      <c r="D3869" t="s">
        <v>24</v>
      </c>
      <c r="E3869">
        <v>0</v>
      </c>
      <c r="F3869">
        <v>13794.07</v>
      </c>
      <c r="G3869">
        <v>332703.11</v>
      </c>
      <c r="H3869" t="s">
        <v>24</v>
      </c>
      <c r="I3869" t="s">
        <v>8165</v>
      </c>
      <c r="J3869" t="s">
        <v>17</v>
      </c>
      <c r="K3869" t="s">
        <v>8166</v>
      </c>
      <c r="L3869" t="s">
        <v>8167</v>
      </c>
      <c r="M3869" t="s">
        <v>18</v>
      </c>
      <c r="N3869">
        <v>0</v>
      </c>
    </row>
    <row r="3870" spans="1:14" x14ac:dyDescent="0.25">
      <c r="A3870" t="s">
        <v>22</v>
      </c>
      <c r="B3870" t="s">
        <v>2194</v>
      </c>
      <c r="C3870">
        <v>410792.77</v>
      </c>
      <c r="D3870" t="s">
        <v>24</v>
      </c>
      <c r="E3870">
        <v>0</v>
      </c>
      <c r="F3870">
        <v>50414.95</v>
      </c>
      <c r="G3870">
        <v>461207.72</v>
      </c>
      <c r="H3870" t="s">
        <v>24</v>
      </c>
      <c r="I3870" t="s">
        <v>8168</v>
      </c>
      <c r="J3870" t="s">
        <v>17</v>
      </c>
      <c r="K3870" t="s">
        <v>8169</v>
      </c>
      <c r="L3870" t="s">
        <v>8170</v>
      </c>
      <c r="M3870" t="s">
        <v>18</v>
      </c>
      <c r="N3870">
        <v>0</v>
      </c>
    </row>
    <row r="3871" spans="1:14" x14ac:dyDescent="0.25">
      <c r="A3871" t="s">
        <v>22</v>
      </c>
      <c r="B3871" t="s">
        <v>2200</v>
      </c>
      <c r="C3871">
        <v>5100</v>
      </c>
      <c r="D3871" t="s">
        <v>24</v>
      </c>
      <c r="E3871">
        <v>0</v>
      </c>
      <c r="F3871">
        <v>0</v>
      </c>
      <c r="G3871">
        <v>5100</v>
      </c>
      <c r="H3871" t="s">
        <v>24</v>
      </c>
      <c r="I3871" t="s">
        <v>8171</v>
      </c>
      <c r="J3871" t="s">
        <v>17</v>
      </c>
      <c r="K3871" t="s">
        <v>17</v>
      </c>
      <c r="L3871" t="s">
        <v>6685</v>
      </c>
      <c r="M3871" t="s">
        <v>18</v>
      </c>
      <c r="N3871">
        <v>0</v>
      </c>
    </row>
    <row r="3872" spans="1:14" x14ac:dyDescent="0.25">
      <c r="A3872" t="s">
        <v>22</v>
      </c>
      <c r="B3872" t="s">
        <v>146</v>
      </c>
      <c r="C3872">
        <v>440</v>
      </c>
      <c r="D3872" t="s">
        <v>24</v>
      </c>
      <c r="E3872">
        <v>0</v>
      </c>
      <c r="F3872">
        <v>110</v>
      </c>
      <c r="G3872">
        <v>550</v>
      </c>
      <c r="H3872" t="s">
        <v>24</v>
      </c>
      <c r="I3872" t="s">
        <v>6684</v>
      </c>
      <c r="J3872" t="s">
        <v>17</v>
      </c>
      <c r="K3872" t="s">
        <v>8173</v>
      </c>
      <c r="L3872" t="s">
        <v>8172</v>
      </c>
      <c r="M3872" t="s">
        <v>18</v>
      </c>
      <c r="N3872">
        <v>0</v>
      </c>
    </row>
    <row r="3873" spans="1:14" x14ac:dyDescent="0.25">
      <c r="A3873" t="s">
        <v>22</v>
      </c>
      <c r="B3873" t="s">
        <v>2214</v>
      </c>
      <c r="C3873">
        <v>149947.14000000001</v>
      </c>
      <c r="D3873" t="s">
        <v>24</v>
      </c>
      <c r="E3873">
        <v>0</v>
      </c>
      <c r="F3873">
        <v>15993.35</v>
      </c>
      <c r="G3873">
        <v>165940.49</v>
      </c>
      <c r="H3873" t="s">
        <v>24</v>
      </c>
      <c r="I3873" t="s">
        <v>8174</v>
      </c>
      <c r="J3873" t="s">
        <v>17</v>
      </c>
      <c r="K3873" t="s">
        <v>6686</v>
      </c>
      <c r="L3873" t="s">
        <v>8175</v>
      </c>
      <c r="M3873" t="s">
        <v>18</v>
      </c>
      <c r="N3873">
        <v>0</v>
      </c>
    </row>
    <row r="3874" spans="1:14" x14ac:dyDescent="0.25">
      <c r="A3874" t="s">
        <v>22</v>
      </c>
      <c r="B3874" t="s">
        <v>2226</v>
      </c>
      <c r="C3874">
        <v>460446.64</v>
      </c>
      <c r="D3874" t="s">
        <v>24</v>
      </c>
      <c r="E3874">
        <v>0</v>
      </c>
      <c r="F3874">
        <v>85610.62</v>
      </c>
      <c r="G3874">
        <v>546057.26</v>
      </c>
      <c r="H3874" t="s">
        <v>24</v>
      </c>
      <c r="I3874" t="s">
        <v>12474</v>
      </c>
      <c r="J3874" t="s">
        <v>17</v>
      </c>
      <c r="K3874" t="s">
        <v>12475</v>
      </c>
      <c r="L3874" t="s">
        <v>8176</v>
      </c>
      <c r="M3874" t="s">
        <v>18</v>
      </c>
      <c r="N3874">
        <v>0</v>
      </c>
    </row>
    <row r="3875" spans="1:14" x14ac:dyDescent="0.25">
      <c r="A3875" t="s">
        <v>22</v>
      </c>
      <c r="B3875" t="s">
        <v>2229</v>
      </c>
      <c r="C3875">
        <v>48680</v>
      </c>
      <c r="D3875" t="s">
        <v>24</v>
      </c>
      <c r="E3875">
        <v>0</v>
      </c>
      <c r="F3875">
        <v>4976</v>
      </c>
      <c r="G3875">
        <v>53656</v>
      </c>
      <c r="H3875" t="s">
        <v>24</v>
      </c>
      <c r="I3875" t="s">
        <v>12476</v>
      </c>
      <c r="J3875" t="s">
        <v>17</v>
      </c>
      <c r="K3875" t="s">
        <v>12477</v>
      </c>
      <c r="L3875" t="s">
        <v>6687</v>
      </c>
      <c r="M3875" t="s">
        <v>18</v>
      </c>
      <c r="N3875">
        <v>0</v>
      </c>
    </row>
    <row r="3876" spans="1:14" x14ac:dyDescent="0.25">
      <c r="A3876" t="s">
        <v>22</v>
      </c>
      <c r="B3876" t="s">
        <v>2232</v>
      </c>
      <c r="C3876">
        <v>32303.27</v>
      </c>
      <c r="D3876" t="s">
        <v>24</v>
      </c>
      <c r="E3876">
        <v>0</v>
      </c>
      <c r="F3876">
        <v>3690</v>
      </c>
      <c r="G3876">
        <v>35993.269999999997</v>
      </c>
      <c r="H3876" t="s">
        <v>24</v>
      </c>
      <c r="I3876" t="s">
        <v>12478</v>
      </c>
      <c r="J3876" t="s">
        <v>17</v>
      </c>
      <c r="K3876" t="s">
        <v>12479</v>
      </c>
      <c r="L3876" t="s">
        <v>12480</v>
      </c>
      <c r="M3876" t="s">
        <v>18</v>
      </c>
      <c r="N3876">
        <v>0</v>
      </c>
    </row>
    <row r="3877" spans="1:14" x14ac:dyDescent="0.25">
      <c r="A3877" t="s">
        <v>22</v>
      </c>
      <c r="B3877" t="s">
        <v>2235</v>
      </c>
      <c r="C3877">
        <v>22566.720000000001</v>
      </c>
      <c r="D3877" t="s">
        <v>24</v>
      </c>
      <c r="E3877">
        <v>0</v>
      </c>
      <c r="F3877">
        <v>4654.3900000000003</v>
      </c>
      <c r="G3877">
        <v>27221.11</v>
      </c>
      <c r="H3877" t="s">
        <v>24</v>
      </c>
      <c r="I3877" t="s">
        <v>12481</v>
      </c>
      <c r="J3877" t="s">
        <v>17</v>
      </c>
      <c r="K3877" t="s">
        <v>12482</v>
      </c>
      <c r="L3877" t="s">
        <v>12483</v>
      </c>
      <c r="M3877" t="s">
        <v>18</v>
      </c>
      <c r="N3877">
        <v>0</v>
      </c>
    </row>
    <row r="3878" spans="1:14" x14ac:dyDescent="0.25">
      <c r="A3878" t="s">
        <v>22</v>
      </c>
      <c r="B3878" t="s">
        <v>2238</v>
      </c>
      <c r="C3878">
        <v>102</v>
      </c>
      <c r="D3878" t="s">
        <v>24</v>
      </c>
      <c r="E3878">
        <v>0</v>
      </c>
      <c r="F3878">
        <v>0</v>
      </c>
      <c r="G3878">
        <v>102</v>
      </c>
      <c r="H3878" t="s">
        <v>24</v>
      </c>
      <c r="I3878" t="s">
        <v>12484</v>
      </c>
      <c r="J3878" t="s">
        <v>17</v>
      </c>
      <c r="K3878" t="s">
        <v>17</v>
      </c>
      <c r="L3878" t="s">
        <v>8177</v>
      </c>
      <c r="M3878" t="s">
        <v>18</v>
      </c>
      <c r="N3878">
        <v>0</v>
      </c>
    </row>
    <row r="3879" spans="1:14" x14ac:dyDescent="0.25">
      <c r="A3879" t="s">
        <v>22</v>
      </c>
      <c r="B3879" t="s">
        <v>401</v>
      </c>
      <c r="C3879">
        <v>18960</v>
      </c>
      <c r="D3879" t="s">
        <v>24</v>
      </c>
      <c r="E3879">
        <v>0</v>
      </c>
      <c r="F3879">
        <v>0</v>
      </c>
      <c r="G3879">
        <v>18960</v>
      </c>
      <c r="H3879" t="s">
        <v>24</v>
      </c>
      <c r="I3879" t="s">
        <v>12485</v>
      </c>
      <c r="J3879" t="s">
        <v>17</v>
      </c>
      <c r="K3879" t="s">
        <v>17</v>
      </c>
      <c r="L3879" t="s">
        <v>12486</v>
      </c>
      <c r="M3879" t="s">
        <v>18</v>
      </c>
      <c r="N3879">
        <v>0</v>
      </c>
    </row>
    <row r="3880" spans="1:14" x14ac:dyDescent="0.25">
      <c r="A3880" t="s">
        <v>22</v>
      </c>
      <c r="B3880" t="s">
        <v>360</v>
      </c>
      <c r="C3880">
        <v>26728.97</v>
      </c>
      <c r="D3880" t="s">
        <v>24</v>
      </c>
      <c r="E3880">
        <v>0</v>
      </c>
      <c r="F3880">
        <v>4755.74</v>
      </c>
      <c r="G3880">
        <v>31484.71</v>
      </c>
      <c r="H3880" t="s">
        <v>24</v>
      </c>
      <c r="I3880" t="s">
        <v>12487</v>
      </c>
      <c r="J3880" t="s">
        <v>17</v>
      </c>
      <c r="K3880" t="s">
        <v>12488</v>
      </c>
      <c r="L3880" t="s">
        <v>12489</v>
      </c>
      <c r="M3880" t="s">
        <v>18</v>
      </c>
      <c r="N3880">
        <v>0</v>
      </c>
    </row>
    <row r="3881" spans="1:14" x14ac:dyDescent="0.25">
      <c r="A3881" t="s">
        <v>22</v>
      </c>
      <c r="B3881" t="s">
        <v>2245</v>
      </c>
      <c r="C3881">
        <v>27189.38</v>
      </c>
      <c r="D3881" t="s">
        <v>24</v>
      </c>
      <c r="E3881">
        <v>0</v>
      </c>
      <c r="F3881">
        <v>2079.56</v>
      </c>
      <c r="G3881">
        <v>29268.94</v>
      </c>
      <c r="H3881" t="s">
        <v>24</v>
      </c>
      <c r="I3881" t="s">
        <v>12490</v>
      </c>
      <c r="J3881" t="s">
        <v>17</v>
      </c>
      <c r="K3881" t="s">
        <v>12491</v>
      </c>
      <c r="L3881" t="s">
        <v>12492</v>
      </c>
      <c r="M3881" t="s">
        <v>18</v>
      </c>
      <c r="N3881">
        <v>0</v>
      </c>
    </row>
    <row r="3882" spans="1:14" x14ac:dyDescent="0.25">
      <c r="A3882" t="s">
        <v>22</v>
      </c>
      <c r="B3882" t="s">
        <v>165</v>
      </c>
      <c r="C3882">
        <v>172559.82</v>
      </c>
      <c r="D3882" t="s">
        <v>24</v>
      </c>
      <c r="E3882">
        <v>0</v>
      </c>
      <c r="F3882">
        <v>7983.12</v>
      </c>
      <c r="G3882">
        <v>180542.94</v>
      </c>
      <c r="H3882" t="s">
        <v>24</v>
      </c>
      <c r="I3882" t="s">
        <v>12493</v>
      </c>
      <c r="J3882" t="s">
        <v>17</v>
      </c>
      <c r="K3882" t="s">
        <v>12494</v>
      </c>
      <c r="L3882" t="s">
        <v>12495</v>
      </c>
      <c r="M3882" t="s">
        <v>18</v>
      </c>
      <c r="N3882">
        <v>0</v>
      </c>
    </row>
    <row r="3883" spans="1:14" x14ac:dyDescent="0.25">
      <c r="A3883" t="s">
        <v>22</v>
      </c>
      <c r="B3883" t="s">
        <v>103</v>
      </c>
      <c r="C3883">
        <v>20936.599999999999</v>
      </c>
      <c r="D3883" t="s">
        <v>24</v>
      </c>
      <c r="E3883">
        <v>0</v>
      </c>
      <c r="F3883">
        <v>1462.23</v>
      </c>
      <c r="G3883">
        <v>22398.83</v>
      </c>
      <c r="H3883" t="s">
        <v>24</v>
      </c>
      <c r="I3883" t="s">
        <v>12496</v>
      </c>
      <c r="J3883" t="s">
        <v>17</v>
      </c>
      <c r="K3883" t="s">
        <v>12497</v>
      </c>
      <c r="L3883" t="s">
        <v>12498</v>
      </c>
      <c r="M3883" t="s">
        <v>18</v>
      </c>
      <c r="N3883">
        <v>0</v>
      </c>
    </row>
    <row r="3884" spans="1:14" x14ac:dyDescent="0.25">
      <c r="A3884" t="s">
        <v>22</v>
      </c>
      <c r="B3884" t="s">
        <v>2252</v>
      </c>
      <c r="C3884">
        <v>274419.15999999997</v>
      </c>
      <c r="D3884" t="s">
        <v>24</v>
      </c>
      <c r="E3884">
        <v>0</v>
      </c>
      <c r="F3884">
        <v>39881.160000000003</v>
      </c>
      <c r="G3884">
        <v>314300.32</v>
      </c>
      <c r="H3884" t="s">
        <v>24</v>
      </c>
      <c r="I3884" t="s">
        <v>12499</v>
      </c>
      <c r="J3884" t="s">
        <v>17</v>
      </c>
      <c r="K3884" t="s">
        <v>12500</v>
      </c>
      <c r="L3884" t="s">
        <v>12501</v>
      </c>
      <c r="M3884" t="s">
        <v>18</v>
      </c>
      <c r="N3884">
        <v>0</v>
      </c>
    </row>
    <row r="3885" spans="1:14" x14ac:dyDescent="0.25">
      <c r="A3885" t="s">
        <v>22</v>
      </c>
      <c r="B3885" t="s">
        <v>2255</v>
      </c>
      <c r="C3885">
        <v>139118.54999999999</v>
      </c>
      <c r="D3885" t="s">
        <v>24</v>
      </c>
      <c r="E3885">
        <v>0</v>
      </c>
      <c r="F3885">
        <v>18525.400000000001</v>
      </c>
      <c r="G3885">
        <v>157643.95000000001</v>
      </c>
      <c r="H3885" t="s">
        <v>24</v>
      </c>
      <c r="I3885" t="s">
        <v>12502</v>
      </c>
      <c r="J3885" t="s">
        <v>17</v>
      </c>
      <c r="K3885" t="s">
        <v>12503</v>
      </c>
      <c r="L3885" t="s">
        <v>12504</v>
      </c>
      <c r="M3885" t="s">
        <v>18</v>
      </c>
      <c r="N3885">
        <v>0</v>
      </c>
    </row>
    <row r="3886" spans="1:14" x14ac:dyDescent="0.25">
      <c r="A3886" t="s">
        <v>22</v>
      </c>
      <c r="B3886" t="s">
        <v>2258</v>
      </c>
      <c r="C3886">
        <v>309342.51</v>
      </c>
      <c r="D3886" t="s">
        <v>24</v>
      </c>
      <c r="E3886">
        <v>0</v>
      </c>
      <c r="F3886">
        <v>51639.199999999997</v>
      </c>
      <c r="G3886">
        <v>360981.71</v>
      </c>
      <c r="H3886" t="s">
        <v>24</v>
      </c>
      <c r="I3886" t="s">
        <v>12505</v>
      </c>
      <c r="J3886" t="s">
        <v>17</v>
      </c>
      <c r="K3886" t="s">
        <v>12506</v>
      </c>
      <c r="L3886" t="s">
        <v>12507</v>
      </c>
      <c r="M3886" t="s">
        <v>18</v>
      </c>
      <c r="N3886">
        <v>0</v>
      </c>
    </row>
    <row r="3887" spans="1:14" x14ac:dyDescent="0.25">
      <c r="A3887" t="s">
        <v>22</v>
      </c>
      <c r="B3887" t="s">
        <v>2264</v>
      </c>
      <c r="C3887">
        <v>225</v>
      </c>
      <c r="D3887" t="s">
        <v>24</v>
      </c>
      <c r="E3887">
        <v>0</v>
      </c>
      <c r="F3887">
        <v>0</v>
      </c>
      <c r="G3887">
        <v>225</v>
      </c>
      <c r="H3887" t="s">
        <v>24</v>
      </c>
      <c r="I3887" t="s">
        <v>12508</v>
      </c>
      <c r="J3887" t="s">
        <v>17</v>
      </c>
      <c r="K3887" t="s">
        <v>17</v>
      </c>
      <c r="L3887" t="s">
        <v>12509</v>
      </c>
      <c r="M3887" t="s">
        <v>18</v>
      </c>
      <c r="N3887">
        <v>0</v>
      </c>
    </row>
    <row r="3888" spans="1:14" x14ac:dyDescent="0.25">
      <c r="A3888" t="s">
        <v>22</v>
      </c>
      <c r="B3888" t="s">
        <v>313</v>
      </c>
      <c r="C3888">
        <v>10029</v>
      </c>
      <c r="D3888" t="s">
        <v>24</v>
      </c>
      <c r="E3888">
        <v>0</v>
      </c>
      <c r="F3888">
        <v>0</v>
      </c>
      <c r="G3888">
        <v>10029</v>
      </c>
      <c r="H3888" t="s">
        <v>24</v>
      </c>
      <c r="I3888" t="s">
        <v>12510</v>
      </c>
      <c r="J3888" t="s">
        <v>17</v>
      </c>
      <c r="K3888" t="s">
        <v>17</v>
      </c>
      <c r="L3888" t="s">
        <v>12511</v>
      </c>
      <c r="M3888" t="s">
        <v>18</v>
      </c>
      <c r="N3888">
        <v>0</v>
      </c>
    </row>
    <row r="3889" spans="1:14" x14ac:dyDescent="0.25">
      <c r="A3889" t="s">
        <v>22</v>
      </c>
      <c r="B3889" t="s">
        <v>2269</v>
      </c>
      <c r="C3889">
        <v>5977.2</v>
      </c>
      <c r="D3889" t="s">
        <v>24</v>
      </c>
      <c r="E3889">
        <v>0</v>
      </c>
      <c r="F3889">
        <v>0</v>
      </c>
      <c r="G3889">
        <v>5977.2</v>
      </c>
      <c r="H3889" t="s">
        <v>24</v>
      </c>
      <c r="I3889" t="s">
        <v>12512</v>
      </c>
      <c r="J3889" t="s">
        <v>17</v>
      </c>
      <c r="K3889" t="s">
        <v>17</v>
      </c>
      <c r="L3889" t="s">
        <v>12513</v>
      </c>
      <c r="M3889" t="s">
        <v>18</v>
      </c>
      <c r="N3889">
        <v>0</v>
      </c>
    </row>
    <row r="3890" spans="1:14" x14ac:dyDescent="0.25">
      <c r="A3890" t="s">
        <v>22</v>
      </c>
      <c r="B3890" t="s">
        <v>2272</v>
      </c>
      <c r="C3890">
        <v>12207.26</v>
      </c>
      <c r="D3890" t="s">
        <v>24</v>
      </c>
      <c r="E3890">
        <v>0</v>
      </c>
      <c r="F3890">
        <v>67.72</v>
      </c>
      <c r="G3890">
        <v>12274.98</v>
      </c>
      <c r="H3890" t="s">
        <v>24</v>
      </c>
      <c r="I3890" t="s">
        <v>12514</v>
      </c>
      <c r="J3890" t="s">
        <v>17</v>
      </c>
      <c r="K3890" t="s">
        <v>12515</v>
      </c>
      <c r="L3890" t="s">
        <v>12516</v>
      </c>
      <c r="M3890" t="s">
        <v>18</v>
      </c>
      <c r="N3890">
        <v>0</v>
      </c>
    </row>
    <row r="3891" spans="1:14" x14ac:dyDescent="0.25">
      <c r="A3891" t="s">
        <v>22</v>
      </c>
      <c r="B3891" t="s">
        <v>2275</v>
      </c>
      <c r="C3891">
        <v>99980</v>
      </c>
      <c r="D3891" t="s">
        <v>24</v>
      </c>
      <c r="E3891">
        <v>0</v>
      </c>
      <c r="F3891">
        <v>16313.67</v>
      </c>
      <c r="G3891">
        <v>116293.67</v>
      </c>
      <c r="H3891" t="s">
        <v>24</v>
      </c>
      <c r="I3891" t="s">
        <v>12517</v>
      </c>
      <c r="J3891" t="s">
        <v>17</v>
      </c>
      <c r="K3891" t="s">
        <v>12518</v>
      </c>
      <c r="L3891" t="s">
        <v>12519</v>
      </c>
      <c r="M3891" t="s">
        <v>18</v>
      </c>
      <c r="N3891">
        <v>0</v>
      </c>
    </row>
    <row r="3892" spans="1:14" x14ac:dyDescent="0.25">
      <c r="A3892" t="s">
        <v>22</v>
      </c>
      <c r="B3892" t="s">
        <v>2278</v>
      </c>
      <c r="C3892">
        <v>18553.759999999998</v>
      </c>
      <c r="D3892" t="s">
        <v>24</v>
      </c>
      <c r="E3892">
        <v>0</v>
      </c>
      <c r="F3892">
        <v>6995</v>
      </c>
      <c r="G3892">
        <v>25548.76</v>
      </c>
      <c r="H3892" t="s">
        <v>24</v>
      </c>
      <c r="I3892" t="s">
        <v>12520</v>
      </c>
      <c r="J3892" t="s">
        <v>17</v>
      </c>
      <c r="K3892" t="s">
        <v>12521</v>
      </c>
      <c r="L3892" t="s">
        <v>12522</v>
      </c>
      <c r="M3892" t="s">
        <v>18</v>
      </c>
      <c r="N3892">
        <v>0</v>
      </c>
    </row>
    <row r="3893" spans="1:14" x14ac:dyDescent="0.25">
      <c r="A3893" t="s">
        <v>22</v>
      </c>
      <c r="B3893" t="s">
        <v>319</v>
      </c>
      <c r="C3893">
        <v>117895.7</v>
      </c>
      <c r="D3893" t="s">
        <v>24</v>
      </c>
      <c r="E3893">
        <v>0</v>
      </c>
      <c r="F3893">
        <v>17148.48</v>
      </c>
      <c r="G3893">
        <v>135044.18</v>
      </c>
      <c r="H3893" t="s">
        <v>24</v>
      </c>
      <c r="I3893" t="s">
        <v>12523</v>
      </c>
      <c r="J3893" t="s">
        <v>17</v>
      </c>
      <c r="K3893" t="s">
        <v>8178</v>
      </c>
      <c r="L3893" t="s">
        <v>8179</v>
      </c>
      <c r="M3893" t="s">
        <v>18</v>
      </c>
      <c r="N3893">
        <v>0</v>
      </c>
    </row>
    <row r="3894" spans="1:14" x14ac:dyDescent="0.25">
      <c r="A3894" t="s">
        <v>22</v>
      </c>
      <c r="B3894" t="s">
        <v>2283</v>
      </c>
      <c r="C3894">
        <v>151.4</v>
      </c>
      <c r="D3894" t="s">
        <v>24</v>
      </c>
      <c r="E3894">
        <v>0</v>
      </c>
      <c r="F3894">
        <v>0</v>
      </c>
      <c r="G3894">
        <v>151.4</v>
      </c>
      <c r="H3894" t="s">
        <v>24</v>
      </c>
      <c r="I3894" t="s">
        <v>12524</v>
      </c>
      <c r="J3894" t="s">
        <v>17</v>
      </c>
      <c r="K3894" t="s">
        <v>17</v>
      </c>
      <c r="L3894" t="s">
        <v>8182</v>
      </c>
      <c r="M3894" t="s">
        <v>18</v>
      </c>
      <c r="N3894">
        <v>0</v>
      </c>
    </row>
    <row r="3895" spans="1:14" x14ac:dyDescent="0.25">
      <c r="A3895" t="s">
        <v>22</v>
      </c>
      <c r="B3895" t="s">
        <v>2922</v>
      </c>
      <c r="C3895">
        <v>145874.46</v>
      </c>
      <c r="D3895" t="s">
        <v>24</v>
      </c>
      <c r="E3895">
        <v>0</v>
      </c>
      <c r="F3895">
        <v>0</v>
      </c>
      <c r="G3895">
        <v>145874.46</v>
      </c>
      <c r="H3895" t="s">
        <v>24</v>
      </c>
      <c r="I3895" t="s">
        <v>12525</v>
      </c>
      <c r="J3895" t="s">
        <v>17</v>
      </c>
      <c r="K3895" t="s">
        <v>17</v>
      </c>
      <c r="L3895" t="s">
        <v>12526</v>
      </c>
      <c r="M3895" t="s">
        <v>18</v>
      </c>
      <c r="N3895">
        <v>0</v>
      </c>
    </row>
    <row r="3896" spans="1:14" x14ac:dyDescent="0.25">
      <c r="A3896" t="s">
        <v>22</v>
      </c>
      <c r="B3896" t="s">
        <v>287</v>
      </c>
      <c r="C3896">
        <v>87369</v>
      </c>
      <c r="D3896" t="s">
        <v>24</v>
      </c>
      <c r="E3896">
        <v>0</v>
      </c>
      <c r="F3896">
        <v>0</v>
      </c>
      <c r="G3896">
        <v>87369</v>
      </c>
      <c r="H3896" t="s">
        <v>24</v>
      </c>
      <c r="I3896" t="s">
        <v>12527</v>
      </c>
      <c r="J3896" t="s">
        <v>17</v>
      </c>
      <c r="K3896" t="s">
        <v>17</v>
      </c>
      <c r="L3896" t="s">
        <v>12528</v>
      </c>
      <c r="M3896" t="s">
        <v>18</v>
      </c>
      <c r="N3896">
        <v>0</v>
      </c>
    </row>
    <row r="3897" spans="1:14" x14ac:dyDescent="0.25">
      <c r="A3897" t="s">
        <v>22</v>
      </c>
      <c r="B3897" t="s">
        <v>2291</v>
      </c>
      <c r="C3897">
        <v>12920.64</v>
      </c>
      <c r="D3897" t="s">
        <v>24</v>
      </c>
      <c r="E3897">
        <v>0</v>
      </c>
      <c r="F3897">
        <v>1985.83</v>
      </c>
      <c r="G3897">
        <v>14906.47</v>
      </c>
      <c r="H3897" t="s">
        <v>24</v>
      </c>
      <c r="I3897" t="s">
        <v>12529</v>
      </c>
      <c r="J3897" t="s">
        <v>17</v>
      </c>
      <c r="K3897" t="s">
        <v>12530</v>
      </c>
      <c r="L3897" t="s">
        <v>12531</v>
      </c>
      <c r="M3897" t="s">
        <v>18</v>
      </c>
      <c r="N3897">
        <v>0</v>
      </c>
    </row>
    <row r="3898" spans="1:14" x14ac:dyDescent="0.25">
      <c r="A3898" t="s">
        <v>22</v>
      </c>
      <c r="B3898" t="s">
        <v>2295</v>
      </c>
      <c r="C3898">
        <v>49370.83</v>
      </c>
      <c r="D3898" t="s">
        <v>24</v>
      </c>
      <c r="E3898">
        <v>0</v>
      </c>
      <c r="F3898">
        <v>5981.11</v>
      </c>
      <c r="G3898">
        <v>55351.94</v>
      </c>
      <c r="H3898" t="s">
        <v>24</v>
      </c>
      <c r="I3898" t="s">
        <v>12532</v>
      </c>
      <c r="J3898" t="s">
        <v>17</v>
      </c>
      <c r="K3898" t="s">
        <v>12533</v>
      </c>
      <c r="L3898" t="s">
        <v>12534</v>
      </c>
      <c r="M3898" t="s">
        <v>18</v>
      </c>
      <c r="N3898">
        <v>0</v>
      </c>
    </row>
    <row r="3899" spans="1:14" x14ac:dyDescent="0.25">
      <c r="A3899" t="s">
        <v>22</v>
      </c>
      <c r="B3899" t="s">
        <v>2297</v>
      </c>
      <c r="C3899">
        <v>50815.71</v>
      </c>
      <c r="D3899" t="s">
        <v>24</v>
      </c>
      <c r="E3899">
        <v>0</v>
      </c>
      <c r="F3899">
        <v>3631.68</v>
      </c>
      <c r="G3899">
        <v>54447.39</v>
      </c>
      <c r="H3899" t="s">
        <v>24</v>
      </c>
      <c r="I3899" t="s">
        <v>12535</v>
      </c>
      <c r="J3899" t="s">
        <v>17</v>
      </c>
      <c r="K3899" t="s">
        <v>12536</v>
      </c>
      <c r="L3899" t="s">
        <v>12537</v>
      </c>
      <c r="M3899" t="s">
        <v>18</v>
      </c>
      <c r="N3899">
        <v>0</v>
      </c>
    </row>
    <row r="3900" spans="1:14" x14ac:dyDescent="0.25">
      <c r="A3900" t="s">
        <v>22</v>
      </c>
      <c r="B3900" t="s">
        <v>2300</v>
      </c>
      <c r="C3900">
        <v>1330.07</v>
      </c>
      <c r="D3900" t="s">
        <v>24</v>
      </c>
      <c r="E3900">
        <v>0</v>
      </c>
      <c r="F3900">
        <v>135.01</v>
      </c>
      <c r="G3900">
        <v>1465.08</v>
      </c>
      <c r="H3900" t="s">
        <v>24</v>
      </c>
      <c r="I3900" t="s">
        <v>12538</v>
      </c>
      <c r="J3900" t="s">
        <v>17</v>
      </c>
      <c r="K3900" t="s">
        <v>12539</v>
      </c>
      <c r="L3900" t="s">
        <v>12540</v>
      </c>
      <c r="M3900" t="s">
        <v>18</v>
      </c>
      <c r="N3900">
        <v>0</v>
      </c>
    </row>
    <row r="3901" spans="1:14" x14ac:dyDescent="0.25">
      <c r="A3901" t="s">
        <v>22</v>
      </c>
      <c r="B3901" t="s">
        <v>2303</v>
      </c>
      <c r="C3901">
        <v>16554.12</v>
      </c>
      <c r="D3901" t="s">
        <v>24</v>
      </c>
      <c r="E3901">
        <v>0</v>
      </c>
      <c r="F3901">
        <v>2601.08</v>
      </c>
      <c r="G3901">
        <v>19155.2</v>
      </c>
      <c r="H3901" t="s">
        <v>24</v>
      </c>
      <c r="I3901" t="s">
        <v>12541</v>
      </c>
      <c r="J3901" t="s">
        <v>17</v>
      </c>
      <c r="K3901" t="s">
        <v>12542</v>
      </c>
      <c r="L3901" t="s">
        <v>12543</v>
      </c>
      <c r="M3901" t="s">
        <v>18</v>
      </c>
      <c r="N3901">
        <v>0</v>
      </c>
    </row>
    <row r="3902" spans="1:14" x14ac:dyDescent="0.25">
      <c r="A3902" t="s">
        <v>22</v>
      </c>
      <c r="B3902" t="s">
        <v>2306</v>
      </c>
      <c r="C3902">
        <v>21351.82</v>
      </c>
      <c r="D3902" t="s">
        <v>24</v>
      </c>
      <c r="E3902">
        <v>0</v>
      </c>
      <c r="F3902">
        <v>2883.45</v>
      </c>
      <c r="G3902">
        <v>24235.27</v>
      </c>
      <c r="H3902" t="s">
        <v>24</v>
      </c>
      <c r="I3902" t="s">
        <v>12544</v>
      </c>
      <c r="J3902" t="s">
        <v>17</v>
      </c>
      <c r="K3902" t="s">
        <v>12545</v>
      </c>
      <c r="L3902" t="s">
        <v>12546</v>
      </c>
      <c r="M3902" t="s">
        <v>18</v>
      </c>
      <c r="N3902">
        <v>0</v>
      </c>
    </row>
    <row r="3903" spans="1:14" x14ac:dyDescent="0.25">
      <c r="A3903" t="s">
        <v>22</v>
      </c>
      <c r="B3903" t="s">
        <v>2321</v>
      </c>
      <c r="C3903">
        <v>1954.89</v>
      </c>
      <c r="D3903" t="s">
        <v>24</v>
      </c>
      <c r="E3903">
        <v>0</v>
      </c>
      <c r="F3903">
        <v>267.27</v>
      </c>
      <c r="G3903">
        <v>2222.16</v>
      </c>
      <c r="H3903" t="s">
        <v>24</v>
      </c>
      <c r="I3903" t="s">
        <v>12547</v>
      </c>
      <c r="J3903" t="s">
        <v>17</v>
      </c>
      <c r="K3903" t="s">
        <v>12548</v>
      </c>
      <c r="L3903" t="s">
        <v>12549</v>
      </c>
      <c r="M3903" t="s">
        <v>18</v>
      </c>
      <c r="N3903">
        <v>0</v>
      </c>
    </row>
    <row r="3904" spans="1:14" x14ac:dyDescent="0.25">
      <c r="A3904" t="s">
        <v>22</v>
      </c>
      <c r="B3904" t="s">
        <v>320</v>
      </c>
      <c r="C3904">
        <v>28108.44</v>
      </c>
      <c r="D3904" t="s">
        <v>24</v>
      </c>
      <c r="E3904">
        <v>0</v>
      </c>
      <c r="F3904">
        <v>2700</v>
      </c>
      <c r="G3904">
        <v>30808.44</v>
      </c>
      <c r="H3904" t="s">
        <v>24</v>
      </c>
      <c r="I3904" t="s">
        <v>12550</v>
      </c>
      <c r="J3904" t="s">
        <v>17</v>
      </c>
      <c r="K3904" t="s">
        <v>12551</v>
      </c>
      <c r="L3904" t="s">
        <v>12552</v>
      </c>
      <c r="M3904" t="s">
        <v>18</v>
      </c>
      <c r="N3904">
        <v>0</v>
      </c>
    </row>
    <row r="3905" spans="1:14" x14ac:dyDescent="0.25">
      <c r="A3905" t="s">
        <v>22</v>
      </c>
      <c r="B3905" t="s">
        <v>2332</v>
      </c>
      <c r="C3905">
        <v>7531.02</v>
      </c>
      <c r="D3905" t="s">
        <v>24</v>
      </c>
      <c r="E3905">
        <v>0</v>
      </c>
      <c r="F3905">
        <v>997.51</v>
      </c>
      <c r="G3905">
        <v>8528.5300000000007</v>
      </c>
      <c r="H3905" t="s">
        <v>24</v>
      </c>
      <c r="I3905" t="s">
        <v>12553</v>
      </c>
      <c r="J3905" t="s">
        <v>17</v>
      </c>
      <c r="K3905" t="s">
        <v>12554</v>
      </c>
      <c r="L3905" t="s">
        <v>12555</v>
      </c>
      <c r="M3905" t="s">
        <v>18</v>
      </c>
      <c r="N3905">
        <v>0</v>
      </c>
    </row>
    <row r="3906" spans="1:14" x14ac:dyDescent="0.25">
      <c r="A3906" t="s">
        <v>22</v>
      </c>
      <c r="B3906" t="s">
        <v>2335</v>
      </c>
      <c r="C3906">
        <v>1030.27</v>
      </c>
      <c r="D3906" t="s">
        <v>24</v>
      </c>
      <c r="E3906">
        <v>0</v>
      </c>
      <c r="F3906">
        <v>212.19</v>
      </c>
      <c r="G3906">
        <v>1242.46</v>
      </c>
      <c r="H3906" t="s">
        <v>24</v>
      </c>
      <c r="I3906" t="s">
        <v>12556</v>
      </c>
      <c r="J3906" t="s">
        <v>17</v>
      </c>
      <c r="K3906" t="s">
        <v>12557</v>
      </c>
      <c r="L3906" t="s">
        <v>12558</v>
      </c>
      <c r="M3906" t="s">
        <v>18</v>
      </c>
      <c r="N3906">
        <v>0</v>
      </c>
    </row>
    <row r="3907" spans="1:14" x14ac:dyDescent="0.25">
      <c r="A3907" t="s">
        <v>22</v>
      </c>
      <c r="B3907" t="s">
        <v>2340</v>
      </c>
      <c r="C3907">
        <v>6179.72</v>
      </c>
      <c r="D3907" t="s">
        <v>24</v>
      </c>
      <c r="E3907">
        <v>0</v>
      </c>
      <c r="F3907">
        <v>821.57</v>
      </c>
      <c r="G3907">
        <v>7001.29</v>
      </c>
      <c r="H3907" t="s">
        <v>24</v>
      </c>
      <c r="I3907" t="s">
        <v>12559</v>
      </c>
      <c r="J3907" t="s">
        <v>17</v>
      </c>
      <c r="K3907" t="s">
        <v>12560</v>
      </c>
      <c r="L3907" t="s">
        <v>12561</v>
      </c>
      <c r="M3907" t="s">
        <v>18</v>
      </c>
      <c r="N3907">
        <v>0</v>
      </c>
    </row>
    <row r="3908" spans="1:14" x14ac:dyDescent="0.25">
      <c r="A3908" t="s">
        <v>22</v>
      </c>
      <c r="B3908" t="s">
        <v>2343</v>
      </c>
      <c r="C3908">
        <v>10681.36</v>
      </c>
      <c r="D3908" t="s">
        <v>24</v>
      </c>
      <c r="E3908">
        <v>0</v>
      </c>
      <c r="F3908">
        <v>1461</v>
      </c>
      <c r="G3908">
        <v>12142.36</v>
      </c>
      <c r="H3908" t="s">
        <v>24</v>
      </c>
      <c r="I3908" t="s">
        <v>12562</v>
      </c>
      <c r="J3908" t="s">
        <v>17</v>
      </c>
      <c r="K3908" t="s">
        <v>12563</v>
      </c>
      <c r="L3908" t="s">
        <v>12564</v>
      </c>
      <c r="M3908" t="s">
        <v>18</v>
      </c>
      <c r="N3908">
        <v>0</v>
      </c>
    </row>
    <row r="3909" spans="1:14" x14ac:dyDescent="0.25">
      <c r="A3909" t="s">
        <v>22</v>
      </c>
      <c r="B3909" t="s">
        <v>2355</v>
      </c>
      <c r="C3909">
        <v>240191.74</v>
      </c>
      <c r="D3909" t="s">
        <v>24</v>
      </c>
      <c r="E3909">
        <v>0</v>
      </c>
      <c r="F3909">
        <v>36419.39</v>
      </c>
      <c r="G3909">
        <v>276611.13</v>
      </c>
      <c r="H3909" t="s">
        <v>24</v>
      </c>
      <c r="I3909" t="s">
        <v>12565</v>
      </c>
      <c r="J3909" t="s">
        <v>17</v>
      </c>
      <c r="K3909" t="s">
        <v>12566</v>
      </c>
      <c r="L3909" t="s">
        <v>12567</v>
      </c>
      <c r="M3909" t="s">
        <v>18</v>
      </c>
      <c r="N3909">
        <v>0</v>
      </c>
    </row>
    <row r="3910" spans="1:14" x14ac:dyDescent="0.25">
      <c r="A3910" t="s">
        <v>22</v>
      </c>
      <c r="B3910" t="s">
        <v>2358</v>
      </c>
      <c r="C3910">
        <v>31757.16</v>
      </c>
      <c r="D3910" t="s">
        <v>24</v>
      </c>
      <c r="E3910">
        <v>0</v>
      </c>
      <c r="F3910">
        <v>4822.97</v>
      </c>
      <c r="G3910">
        <v>36580.129999999997</v>
      </c>
      <c r="H3910" t="s">
        <v>24</v>
      </c>
      <c r="I3910" t="s">
        <v>12568</v>
      </c>
      <c r="J3910" t="s">
        <v>17</v>
      </c>
      <c r="K3910" t="s">
        <v>12569</v>
      </c>
      <c r="L3910" t="s">
        <v>12570</v>
      </c>
      <c r="M3910" t="s">
        <v>18</v>
      </c>
      <c r="N3910">
        <v>0</v>
      </c>
    </row>
    <row r="3911" spans="1:14" x14ac:dyDescent="0.25">
      <c r="A3911" t="s">
        <v>22</v>
      </c>
      <c r="B3911" t="s">
        <v>2361</v>
      </c>
      <c r="C3911">
        <v>3098.83</v>
      </c>
      <c r="D3911" t="s">
        <v>24</v>
      </c>
      <c r="E3911">
        <v>0</v>
      </c>
      <c r="F3911">
        <v>465.99</v>
      </c>
      <c r="G3911">
        <v>3564.82</v>
      </c>
      <c r="H3911" t="s">
        <v>24</v>
      </c>
      <c r="I3911" t="s">
        <v>12571</v>
      </c>
      <c r="J3911" t="s">
        <v>17</v>
      </c>
      <c r="K3911" t="s">
        <v>12572</v>
      </c>
      <c r="L3911" t="s">
        <v>12573</v>
      </c>
      <c r="M3911" t="s">
        <v>18</v>
      </c>
      <c r="N3911">
        <v>0</v>
      </c>
    </row>
    <row r="3912" spans="1:14" x14ac:dyDescent="0.25">
      <c r="A3912" t="s">
        <v>22</v>
      </c>
      <c r="B3912" t="s">
        <v>2367</v>
      </c>
      <c r="C3912">
        <v>10135.23</v>
      </c>
      <c r="D3912" t="s">
        <v>24</v>
      </c>
      <c r="E3912">
        <v>0</v>
      </c>
      <c r="F3912">
        <v>1700.86</v>
      </c>
      <c r="G3912">
        <v>11836.09</v>
      </c>
      <c r="H3912" t="s">
        <v>24</v>
      </c>
      <c r="I3912" t="s">
        <v>12574</v>
      </c>
      <c r="J3912" t="s">
        <v>17</v>
      </c>
      <c r="K3912" t="s">
        <v>12575</v>
      </c>
      <c r="L3912" t="s">
        <v>12576</v>
      </c>
      <c r="M3912" t="s">
        <v>18</v>
      </c>
      <c r="N3912">
        <v>0</v>
      </c>
    </row>
    <row r="3913" spans="1:14" x14ac:dyDescent="0.25">
      <c r="A3913" t="s">
        <v>22</v>
      </c>
      <c r="B3913" t="s">
        <v>2373</v>
      </c>
      <c r="C3913">
        <v>9436.24</v>
      </c>
      <c r="D3913" t="s">
        <v>24</v>
      </c>
      <c r="E3913">
        <v>0</v>
      </c>
      <c r="F3913">
        <v>1001.87</v>
      </c>
      <c r="G3913">
        <v>10438.11</v>
      </c>
      <c r="H3913" t="s">
        <v>24</v>
      </c>
      <c r="I3913" t="s">
        <v>12577</v>
      </c>
      <c r="J3913" t="s">
        <v>17</v>
      </c>
      <c r="K3913" t="s">
        <v>12578</v>
      </c>
      <c r="L3913" t="s">
        <v>12579</v>
      </c>
      <c r="M3913" t="s">
        <v>18</v>
      </c>
      <c r="N3913">
        <v>0</v>
      </c>
    </row>
    <row r="3914" spans="1:14" x14ac:dyDescent="0.25">
      <c r="A3914" t="s">
        <v>22</v>
      </c>
      <c r="B3914" t="s">
        <v>190</v>
      </c>
      <c r="C3914">
        <v>13595.26</v>
      </c>
      <c r="D3914" t="s">
        <v>24</v>
      </c>
      <c r="E3914">
        <v>0</v>
      </c>
      <c r="F3914">
        <v>2027.06</v>
      </c>
      <c r="G3914">
        <v>15622.32</v>
      </c>
      <c r="H3914" t="s">
        <v>24</v>
      </c>
      <c r="I3914" t="s">
        <v>12580</v>
      </c>
      <c r="J3914" t="s">
        <v>17</v>
      </c>
      <c r="K3914" t="s">
        <v>12581</v>
      </c>
      <c r="L3914" t="s">
        <v>12582</v>
      </c>
      <c r="M3914" t="s">
        <v>18</v>
      </c>
      <c r="N3914">
        <v>0</v>
      </c>
    </row>
    <row r="3915" spans="1:14" x14ac:dyDescent="0.25">
      <c r="A3915" t="s">
        <v>22</v>
      </c>
      <c r="B3915" t="s">
        <v>2381</v>
      </c>
      <c r="C3915">
        <v>87781.86</v>
      </c>
      <c r="D3915" t="s">
        <v>24</v>
      </c>
      <c r="E3915">
        <v>0</v>
      </c>
      <c r="F3915">
        <v>16135.06</v>
      </c>
      <c r="G3915">
        <v>103916.92</v>
      </c>
      <c r="H3915" t="s">
        <v>24</v>
      </c>
      <c r="I3915" t="s">
        <v>12583</v>
      </c>
      <c r="J3915" t="s">
        <v>17</v>
      </c>
      <c r="K3915" t="s">
        <v>12584</v>
      </c>
      <c r="L3915" t="s">
        <v>8183</v>
      </c>
      <c r="M3915" t="s">
        <v>18</v>
      </c>
      <c r="N3915">
        <v>0</v>
      </c>
    </row>
    <row r="3916" spans="1:14" x14ac:dyDescent="0.25">
      <c r="A3916" t="s">
        <v>22</v>
      </c>
      <c r="B3916" t="s">
        <v>2384</v>
      </c>
      <c r="C3916">
        <v>116124.94</v>
      </c>
      <c r="D3916" t="s">
        <v>24</v>
      </c>
      <c r="E3916">
        <v>0</v>
      </c>
      <c r="F3916">
        <v>21039.57</v>
      </c>
      <c r="G3916">
        <v>137164.51</v>
      </c>
      <c r="H3916" t="s">
        <v>24</v>
      </c>
      <c r="I3916" t="s">
        <v>12585</v>
      </c>
      <c r="J3916" t="s">
        <v>17</v>
      </c>
      <c r="K3916" t="s">
        <v>12586</v>
      </c>
      <c r="L3916" t="s">
        <v>12587</v>
      </c>
      <c r="M3916" t="s">
        <v>18</v>
      </c>
      <c r="N3916">
        <v>0</v>
      </c>
    </row>
    <row r="3917" spans="1:14" x14ac:dyDescent="0.25">
      <c r="A3917" t="s">
        <v>22</v>
      </c>
      <c r="B3917" t="s">
        <v>2387</v>
      </c>
      <c r="C3917">
        <v>26980.77</v>
      </c>
      <c r="D3917" t="s">
        <v>24</v>
      </c>
      <c r="E3917">
        <v>0</v>
      </c>
      <c r="F3917">
        <v>4426.8999999999996</v>
      </c>
      <c r="G3917">
        <v>31407.67</v>
      </c>
      <c r="H3917" t="s">
        <v>24</v>
      </c>
      <c r="I3917" t="s">
        <v>12588</v>
      </c>
      <c r="J3917" t="s">
        <v>17</v>
      </c>
      <c r="K3917" t="s">
        <v>12589</v>
      </c>
      <c r="L3917" t="s">
        <v>12590</v>
      </c>
      <c r="M3917" t="s">
        <v>18</v>
      </c>
      <c r="N3917">
        <v>0</v>
      </c>
    </row>
    <row r="3918" spans="1:14" x14ac:dyDescent="0.25">
      <c r="A3918" t="s">
        <v>22</v>
      </c>
      <c r="B3918" t="s">
        <v>2390</v>
      </c>
      <c r="C3918">
        <v>32549.35</v>
      </c>
      <c r="D3918" t="s">
        <v>24</v>
      </c>
      <c r="E3918">
        <v>0</v>
      </c>
      <c r="F3918">
        <v>4729.8</v>
      </c>
      <c r="G3918">
        <v>37279.15</v>
      </c>
      <c r="H3918" t="s">
        <v>24</v>
      </c>
      <c r="I3918" t="s">
        <v>12591</v>
      </c>
      <c r="J3918" t="s">
        <v>17</v>
      </c>
      <c r="K3918" t="s">
        <v>12592</v>
      </c>
      <c r="L3918" t="s">
        <v>12593</v>
      </c>
      <c r="M3918" t="s">
        <v>18</v>
      </c>
      <c r="N3918">
        <v>0</v>
      </c>
    </row>
    <row r="3919" spans="1:14" x14ac:dyDescent="0.25">
      <c r="A3919" t="s">
        <v>22</v>
      </c>
      <c r="B3919" t="s">
        <v>2393</v>
      </c>
      <c r="C3919">
        <v>99622.58</v>
      </c>
      <c r="D3919" t="s">
        <v>24</v>
      </c>
      <c r="E3919">
        <v>0</v>
      </c>
      <c r="F3919">
        <v>16239.71</v>
      </c>
      <c r="G3919">
        <v>115862.29</v>
      </c>
      <c r="H3919" t="s">
        <v>24</v>
      </c>
      <c r="I3919" t="s">
        <v>12594</v>
      </c>
      <c r="J3919" t="s">
        <v>17</v>
      </c>
      <c r="K3919" t="s">
        <v>12595</v>
      </c>
      <c r="L3919" t="s">
        <v>12596</v>
      </c>
      <c r="M3919" t="s">
        <v>18</v>
      </c>
      <c r="N3919">
        <v>0</v>
      </c>
    </row>
    <row r="3920" spans="1:14" x14ac:dyDescent="0.25">
      <c r="A3920" t="s">
        <v>22</v>
      </c>
      <c r="B3920" t="s">
        <v>2394</v>
      </c>
      <c r="C3920">
        <v>19455.509999999998</v>
      </c>
      <c r="D3920" t="s">
        <v>24</v>
      </c>
      <c r="E3920">
        <v>0</v>
      </c>
      <c r="F3920">
        <v>3232.87</v>
      </c>
      <c r="G3920">
        <v>22688.38</v>
      </c>
      <c r="H3920" t="s">
        <v>24</v>
      </c>
      <c r="I3920" t="s">
        <v>12597</v>
      </c>
      <c r="J3920" t="s">
        <v>17</v>
      </c>
      <c r="K3920" t="s">
        <v>12598</v>
      </c>
      <c r="L3920" t="s">
        <v>12599</v>
      </c>
      <c r="M3920" t="s">
        <v>18</v>
      </c>
      <c r="N3920">
        <v>0</v>
      </c>
    </row>
    <row r="3921" spans="1:14" x14ac:dyDescent="0.25">
      <c r="A3921" t="s">
        <v>22</v>
      </c>
      <c r="B3921" t="s">
        <v>2397</v>
      </c>
      <c r="C3921">
        <v>19594.849999999999</v>
      </c>
      <c r="D3921" t="s">
        <v>24</v>
      </c>
      <c r="E3921">
        <v>0</v>
      </c>
      <c r="F3921">
        <v>465.99</v>
      </c>
      <c r="G3921">
        <v>20060.84</v>
      </c>
      <c r="H3921" t="s">
        <v>24</v>
      </c>
      <c r="I3921" t="s">
        <v>12600</v>
      </c>
      <c r="J3921" t="s">
        <v>17</v>
      </c>
      <c r="K3921" t="s">
        <v>12601</v>
      </c>
      <c r="L3921" t="s">
        <v>12602</v>
      </c>
      <c r="M3921" t="s">
        <v>18</v>
      </c>
      <c r="N3921">
        <v>0</v>
      </c>
    </row>
    <row r="3922" spans="1:14" x14ac:dyDescent="0.25">
      <c r="A3922" t="s">
        <v>22</v>
      </c>
      <c r="B3922" t="s">
        <v>2398</v>
      </c>
      <c r="C3922">
        <v>5778.26</v>
      </c>
      <c r="D3922" t="s">
        <v>24</v>
      </c>
      <c r="E3922">
        <v>0</v>
      </c>
      <c r="F3922">
        <v>465.99</v>
      </c>
      <c r="G3922">
        <v>6244.25</v>
      </c>
      <c r="H3922" t="s">
        <v>24</v>
      </c>
      <c r="I3922" t="s">
        <v>12603</v>
      </c>
      <c r="J3922" t="s">
        <v>17</v>
      </c>
      <c r="K3922" t="s">
        <v>12604</v>
      </c>
      <c r="L3922" t="s">
        <v>12605</v>
      </c>
      <c r="M3922" t="s">
        <v>18</v>
      </c>
      <c r="N3922">
        <v>0</v>
      </c>
    </row>
    <row r="3923" spans="1:14" x14ac:dyDescent="0.25">
      <c r="A3923" t="s">
        <v>22</v>
      </c>
      <c r="B3923" t="s">
        <v>2401</v>
      </c>
      <c r="C3923">
        <v>278755.06</v>
      </c>
      <c r="D3923" t="s">
        <v>24</v>
      </c>
      <c r="E3923">
        <v>0</v>
      </c>
      <c r="F3923">
        <v>36954</v>
      </c>
      <c r="G3923">
        <v>315709.06</v>
      </c>
      <c r="H3923" t="s">
        <v>24</v>
      </c>
      <c r="I3923" t="s">
        <v>12606</v>
      </c>
      <c r="J3923" t="s">
        <v>17</v>
      </c>
      <c r="K3923" t="s">
        <v>12607</v>
      </c>
      <c r="L3923" t="s">
        <v>12608</v>
      </c>
      <c r="M3923" t="s">
        <v>18</v>
      </c>
      <c r="N3923">
        <v>0</v>
      </c>
    </row>
    <row r="3924" spans="1:14" x14ac:dyDescent="0.25">
      <c r="A3924" t="s">
        <v>22</v>
      </c>
      <c r="B3924" t="s">
        <v>15</v>
      </c>
      <c r="C3924">
        <v>2108.27</v>
      </c>
      <c r="D3924" t="s">
        <v>24</v>
      </c>
      <c r="E3924">
        <v>0</v>
      </c>
      <c r="F3924">
        <v>0</v>
      </c>
      <c r="G3924">
        <v>2108.27</v>
      </c>
      <c r="H3924" t="s">
        <v>24</v>
      </c>
      <c r="I3924" t="s">
        <v>12609</v>
      </c>
      <c r="J3924" t="s">
        <v>17</v>
      </c>
      <c r="K3924" t="s">
        <v>17</v>
      </c>
      <c r="L3924" t="s">
        <v>12610</v>
      </c>
      <c r="M3924" t="s">
        <v>18</v>
      </c>
      <c r="N3924">
        <v>0</v>
      </c>
    </row>
    <row r="3925" spans="1:14" x14ac:dyDescent="0.25">
      <c r="A3925" t="s">
        <v>22</v>
      </c>
      <c r="B3925" t="s">
        <v>285</v>
      </c>
      <c r="C3925">
        <v>72.2</v>
      </c>
      <c r="D3925" t="s">
        <v>24</v>
      </c>
      <c r="E3925">
        <v>0</v>
      </c>
      <c r="F3925">
        <v>0</v>
      </c>
      <c r="G3925">
        <v>72.2</v>
      </c>
      <c r="H3925" t="s">
        <v>24</v>
      </c>
      <c r="I3925" t="s">
        <v>12611</v>
      </c>
      <c r="J3925" t="s">
        <v>17</v>
      </c>
      <c r="K3925" t="s">
        <v>17</v>
      </c>
      <c r="L3925" t="s">
        <v>12612</v>
      </c>
      <c r="M3925" t="s">
        <v>18</v>
      </c>
      <c r="N3925">
        <v>0</v>
      </c>
    </row>
    <row r="3926" spans="1:14" x14ac:dyDescent="0.25">
      <c r="A3926" t="s">
        <v>22</v>
      </c>
      <c r="B3926" t="s">
        <v>2406</v>
      </c>
      <c r="C3926">
        <v>284.01</v>
      </c>
      <c r="D3926" t="s">
        <v>24</v>
      </c>
      <c r="E3926">
        <v>0</v>
      </c>
      <c r="F3926">
        <v>0</v>
      </c>
      <c r="G3926">
        <v>284.01</v>
      </c>
      <c r="H3926" t="s">
        <v>24</v>
      </c>
      <c r="I3926" t="s">
        <v>12613</v>
      </c>
      <c r="J3926" t="s">
        <v>17</v>
      </c>
      <c r="K3926" t="s">
        <v>17</v>
      </c>
      <c r="L3926" t="s">
        <v>12614</v>
      </c>
      <c r="M3926" t="s">
        <v>18</v>
      </c>
      <c r="N3926">
        <v>0</v>
      </c>
    </row>
    <row r="3927" spans="1:14" x14ac:dyDescent="0.25">
      <c r="A3927" t="s">
        <v>22</v>
      </c>
      <c r="B3927" t="s">
        <v>2925</v>
      </c>
      <c r="C3927">
        <v>528879.64</v>
      </c>
      <c r="D3927" t="s">
        <v>24</v>
      </c>
      <c r="E3927">
        <v>0</v>
      </c>
      <c r="F3927">
        <v>7481.16</v>
      </c>
      <c r="G3927">
        <v>536360.80000000005</v>
      </c>
      <c r="H3927" t="s">
        <v>24</v>
      </c>
      <c r="I3927" t="s">
        <v>12615</v>
      </c>
      <c r="J3927" t="s">
        <v>17</v>
      </c>
      <c r="K3927" t="s">
        <v>12616</v>
      </c>
      <c r="L3927" t="s">
        <v>8185</v>
      </c>
      <c r="M3927" t="s">
        <v>18</v>
      </c>
      <c r="N3927">
        <v>0</v>
      </c>
    </row>
    <row r="3928" spans="1:14" x14ac:dyDescent="0.25">
      <c r="A3928" t="s">
        <v>22</v>
      </c>
      <c r="B3928" t="s">
        <v>95</v>
      </c>
      <c r="C3928">
        <v>53603.21</v>
      </c>
      <c r="D3928" t="s">
        <v>24</v>
      </c>
      <c r="E3928">
        <v>0</v>
      </c>
      <c r="F3928">
        <v>5689.03</v>
      </c>
      <c r="G3928">
        <v>59292.24</v>
      </c>
      <c r="H3928" t="s">
        <v>24</v>
      </c>
      <c r="I3928" t="s">
        <v>12617</v>
      </c>
      <c r="J3928" t="s">
        <v>17</v>
      </c>
      <c r="K3928" t="s">
        <v>12618</v>
      </c>
      <c r="L3928" t="s">
        <v>12619</v>
      </c>
      <c r="M3928" t="s">
        <v>18</v>
      </c>
      <c r="N3928">
        <v>0</v>
      </c>
    </row>
    <row r="3929" spans="1:14" x14ac:dyDescent="0.25">
      <c r="A3929" t="s">
        <v>22</v>
      </c>
      <c r="B3929" t="s">
        <v>2411</v>
      </c>
      <c r="C3929">
        <v>7131.25</v>
      </c>
      <c r="D3929" t="s">
        <v>24</v>
      </c>
      <c r="E3929">
        <v>0</v>
      </c>
      <c r="F3929">
        <v>975.2</v>
      </c>
      <c r="G3929">
        <v>8106.45</v>
      </c>
      <c r="H3929" t="s">
        <v>24</v>
      </c>
      <c r="I3929" t="s">
        <v>8186</v>
      </c>
      <c r="J3929" t="s">
        <v>17</v>
      </c>
      <c r="K3929" t="s">
        <v>12620</v>
      </c>
      <c r="L3929" t="s">
        <v>12621</v>
      </c>
      <c r="M3929" t="s">
        <v>18</v>
      </c>
      <c r="N3929">
        <v>0</v>
      </c>
    </row>
    <row r="3930" spans="1:14" x14ac:dyDescent="0.25">
      <c r="A3930" t="s">
        <v>22</v>
      </c>
      <c r="B3930" t="s">
        <v>2414</v>
      </c>
      <c r="C3930">
        <v>1353.4</v>
      </c>
      <c r="D3930" t="s">
        <v>24</v>
      </c>
      <c r="E3930">
        <v>0</v>
      </c>
      <c r="F3930">
        <v>1855.8</v>
      </c>
      <c r="G3930">
        <v>3209.2</v>
      </c>
      <c r="H3930" t="s">
        <v>24</v>
      </c>
      <c r="I3930" t="s">
        <v>12622</v>
      </c>
      <c r="J3930" t="s">
        <v>17</v>
      </c>
      <c r="K3930" t="s">
        <v>8188</v>
      </c>
      <c r="L3930" t="s">
        <v>12623</v>
      </c>
      <c r="M3930" t="s">
        <v>18</v>
      </c>
      <c r="N3930">
        <v>0</v>
      </c>
    </row>
    <row r="3931" spans="1:14" x14ac:dyDescent="0.25">
      <c r="A3931" t="s">
        <v>22</v>
      </c>
      <c r="B3931" t="s">
        <v>2417</v>
      </c>
      <c r="C3931">
        <v>1087.4000000000001</v>
      </c>
      <c r="D3931" t="s">
        <v>24</v>
      </c>
      <c r="E3931">
        <v>0</v>
      </c>
      <c r="F3931">
        <v>1856</v>
      </c>
      <c r="G3931">
        <v>2943.4</v>
      </c>
      <c r="H3931" t="s">
        <v>24</v>
      </c>
      <c r="I3931" t="s">
        <v>8187</v>
      </c>
      <c r="J3931" t="s">
        <v>17</v>
      </c>
      <c r="K3931" t="s">
        <v>12624</v>
      </c>
      <c r="L3931" t="s">
        <v>12625</v>
      </c>
      <c r="M3931" t="s">
        <v>18</v>
      </c>
      <c r="N3931">
        <v>0</v>
      </c>
    </row>
    <row r="3932" spans="1:14" x14ac:dyDescent="0.25">
      <c r="A3932" t="s">
        <v>22</v>
      </c>
      <c r="B3932" t="s">
        <v>2432</v>
      </c>
      <c r="C3932">
        <v>50</v>
      </c>
      <c r="D3932" t="s">
        <v>24</v>
      </c>
      <c r="E3932">
        <v>0</v>
      </c>
      <c r="F3932">
        <v>0</v>
      </c>
      <c r="G3932">
        <v>50</v>
      </c>
      <c r="H3932" t="s">
        <v>24</v>
      </c>
      <c r="I3932" t="s">
        <v>8189</v>
      </c>
      <c r="J3932" t="s">
        <v>17</v>
      </c>
      <c r="K3932" t="s">
        <v>17</v>
      </c>
      <c r="L3932" t="s">
        <v>6688</v>
      </c>
      <c r="M3932" t="s">
        <v>18</v>
      </c>
      <c r="N3932">
        <v>0</v>
      </c>
    </row>
    <row r="3933" spans="1:14" x14ac:dyDescent="0.25">
      <c r="A3933" t="s">
        <v>22</v>
      </c>
      <c r="B3933" t="s">
        <v>2441</v>
      </c>
      <c r="C3933">
        <v>2120.02</v>
      </c>
      <c r="D3933" t="s">
        <v>24</v>
      </c>
      <c r="E3933">
        <v>0</v>
      </c>
      <c r="F3933">
        <v>0</v>
      </c>
      <c r="G3933">
        <v>2120.02</v>
      </c>
      <c r="H3933" t="s">
        <v>24</v>
      </c>
      <c r="I3933" t="s">
        <v>12626</v>
      </c>
      <c r="J3933" t="s">
        <v>17</v>
      </c>
      <c r="K3933" t="s">
        <v>17</v>
      </c>
      <c r="L3933" t="s">
        <v>12627</v>
      </c>
      <c r="M3933" t="s">
        <v>18</v>
      </c>
      <c r="N3933">
        <v>0</v>
      </c>
    </row>
    <row r="3934" spans="1:14" x14ac:dyDescent="0.25">
      <c r="A3934" t="s">
        <v>22</v>
      </c>
      <c r="B3934" t="s">
        <v>2444</v>
      </c>
      <c r="C3934">
        <v>17341.939999999999</v>
      </c>
      <c r="D3934" t="s">
        <v>24</v>
      </c>
      <c r="E3934">
        <v>0</v>
      </c>
      <c r="F3934">
        <v>3326.57</v>
      </c>
      <c r="G3934">
        <v>20668.509999999998</v>
      </c>
      <c r="H3934" t="s">
        <v>24</v>
      </c>
      <c r="I3934" t="s">
        <v>8190</v>
      </c>
      <c r="J3934" t="s">
        <v>17</v>
      </c>
      <c r="K3934" t="s">
        <v>12628</v>
      </c>
      <c r="L3934" t="s">
        <v>8191</v>
      </c>
      <c r="M3934" t="s">
        <v>18</v>
      </c>
      <c r="N3934">
        <v>0</v>
      </c>
    </row>
    <row r="3935" spans="1:14" x14ac:dyDescent="0.25">
      <c r="A3935" t="s">
        <v>22</v>
      </c>
      <c r="B3935" t="s">
        <v>2447</v>
      </c>
      <c r="C3935">
        <v>4588</v>
      </c>
      <c r="D3935" t="s">
        <v>24</v>
      </c>
      <c r="E3935">
        <v>0</v>
      </c>
      <c r="F3935">
        <v>0</v>
      </c>
      <c r="G3935">
        <v>4588</v>
      </c>
      <c r="H3935" t="s">
        <v>24</v>
      </c>
      <c r="I3935" t="s">
        <v>12629</v>
      </c>
      <c r="J3935" t="s">
        <v>17</v>
      </c>
      <c r="K3935" t="s">
        <v>17</v>
      </c>
      <c r="L3935" t="s">
        <v>12630</v>
      </c>
      <c r="M3935" t="s">
        <v>18</v>
      </c>
      <c r="N3935">
        <v>0</v>
      </c>
    </row>
    <row r="3936" spans="1:14" x14ac:dyDescent="0.25">
      <c r="A3936" t="s">
        <v>22</v>
      </c>
      <c r="B3936" t="s">
        <v>2459</v>
      </c>
      <c r="C3936">
        <v>1357.02</v>
      </c>
      <c r="D3936" t="s">
        <v>24</v>
      </c>
      <c r="E3936">
        <v>0</v>
      </c>
      <c r="F3936">
        <v>0</v>
      </c>
      <c r="G3936">
        <v>1357.02</v>
      </c>
      <c r="H3936" t="s">
        <v>24</v>
      </c>
      <c r="I3936" t="s">
        <v>12631</v>
      </c>
      <c r="J3936" t="s">
        <v>17</v>
      </c>
      <c r="K3936" t="s">
        <v>17</v>
      </c>
      <c r="L3936" t="s">
        <v>12632</v>
      </c>
      <c r="M3936" t="s">
        <v>18</v>
      </c>
      <c r="N3936">
        <v>0</v>
      </c>
    </row>
    <row r="3937" spans="1:14" x14ac:dyDescent="0.25">
      <c r="A3937" t="s">
        <v>22</v>
      </c>
      <c r="B3937" t="s">
        <v>2462</v>
      </c>
      <c r="C3937">
        <v>210</v>
      </c>
      <c r="D3937" t="s">
        <v>24</v>
      </c>
      <c r="E3937">
        <v>0</v>
      </c>
      <c r="F3937">
        <v>0</v>
      </c>
      <c r="G3937">
        <v>210</v>
      </c>
      <c r="H3937" t="s">
        <v>24</v>
      </c>
      <c r="I3937" t="s">
        <v>12633</v>
      </c>
      <c r="J3937" t="s">
        <v>17</v>
      </c>
      <c r="K3937" t="s">
        <v>17</v>
      </c>
      <c r="L3937" t="s">
        <v>12634</v>
      </c>
      <c r="M3937" t="s">
        <v>18</v>
      </c>
      <c r="N3937">
        <v>0</v>
      </c>
    </row>
    <row r="3938" spans="1:14" x14ac:dyDescent="0.25">
      <c r="A3938" t="s">
        <v>22</v>
      </c>
      <c r="B3938" t="s">
        <v>2468</v>
      </c>
      <c r="C3938">
        <v>26257.72</v>
      </c>
      <c r="D3938" t="s">
        <v>24</v>
      </c>
      <c r="E3938">
        <v>0</v>
      </c>
      <c r="F3938">
        <v>7815</v>
      </c>
      <c r="G3938">
        <v>34072.720000000001</v>
      </c>
      <c r="H3938" t="s">
        <v>24</v>
      </c>
      <c r="I3938" t="s">
        <v>12635</v>
      </c>
      <c r="J3938" t="s">
        <v>17</v>
      </c>
      <c r="K3938" t="s">
        <v>12636</v>
      </c>
      <c r="L3938" t="s">
        <v>12637</v>
      </c>
      <c r="M3938" t="s">
        <v>18</v>
      </c>
      <c r="N3938">
        <v>0</v>
      </c>
    </row>
    <row r="3939" spans="1:14" x14ac:dyDescent="0.25">
      <c r="A3939" t="s">
        <v>22</v>
      </c>
      <c r="B3939" t="s">
        <v>2477</v>
      </c>
      <c r="C3939">
        <v>451.4</v>
      </c>
      <c r="D3939" t="s">
        <v>24</v>
      </c>
      <c r="E3939">
        <v>0</v>
      </c>
      <c r="F3939">
        <v>100.2</v>
      </c>
      <c r="G3939">
        <v>551.6</v>
      </c>
      <c r="H3939" t="s">
        <v>24</v>
      </c>
      <c r="I3939" t="s">
        <v>12638</v>
      </c>
      <c r="J3939" t="s">
        <v>17</v>
      </c>
      <c r="K3939" t="s">
        <v>12639</v>
      </c>
      <c r="L3939" t="s">
        <v>12640</v>
      </c>
      <c r="M3939" t="s">
        <v>18</v>
      </c>
      <c r="N3939">
        <v>0</v>
      </c>
    </row>
    <row r="3940" spans="1:14" x14ac:dyDescent="0.25">
      <c r="A3940" t="s">
        <v>22</v>
      </c>
      <c r="B3940" t="s">
        <v>2846</v>
      </c>
      <c r="C3940">
        <v>180.88</v>
      </c>
      <c r="D3940" t="s">
        <v>24</v>
      </c>
      <c r="E3940">
        <v>0</v>
      </c>
      <c r="F3940">
        <v>0</v>
      </c>
      <c r="G3940">
        <v>180.88</v>
      </c>
      <c r="H3940" t="s">
        <v>24</v>
      </c>
      <c r="I3940" t="s">
        <v>12641</v>
      </c>
      <c r="J3940" t="s">
        <v>17</v>
      </c>
      <c r="K3940" t="s">
        <v>17</v>
      </c>
      <c r="L3940" t="s">
        <v>12642</v>
      </c>
      <c r="M3940" t="s">
        <v>18</v>
      </c>
      <c r="N3940">
        <v>0</v>
      </c>
    </row>
    <row r="3941" spans="1:14" x14ac:dyDescent="0.25">
      <c r="A3941" t="s">
        <v>22</v>
      </c>
      <c r="B3941" t="s">
        <v>5727</v>
      </c>
      <c r="C3941">
        <v>24531.64</v>
      </c>
      <c r="D3941" t="s">
        <v>24</v>
      </c>
      <c r="E3941">
        <v>0</v>
      </c>
      <c r="F3941">
        <v>1630.45</v>
      </c>
      <c r="G3941">
        <v>26162.09</v>
      </c>
      <c r="H3941" t="s">
        <v>24</v>
      </c>
      <c r="I3941" t="s">
        <v>12643</v>
      </c>
      <c r="J3941" t="s">
        <v>17</v>
      </c>
      <c r="K3941" t="s">
        <v>12644</v>
      </c>
      <c r="L3941" t="s">
        <v>12645</v>
      </c>
      <c r="M3941" t="s">
        <v>18</v>
      </c>
      <c r="N3941">
        <v>0</v>
      </c>
    </row>
    <row r="3942" spans="1:14" x14ac:dyDescent="0.25">
      <c r="A3942" t="s">
        <v>22</v>
      </c>
      <c r="B3942" t="s">
        <v>5066</v>
      </c>
      <c r="C3942">
        <v>26489.31</v>
      </c>
      <c r="D3942" t="s">
        <v>24</v>
      </c>
      <c r="E3942">
        <v>0</v>
      </c>
      <c r="F3942">
        <v>0</v>
      </c>
      <c r="G3942">
        <v>26489.31</v>
      </c>
      <c r="H3942" t="s">
        <v>24</v>
      </c>
      <c r="I3942" t="s">
        <v>12646</v>
      </c>
      <c r="J3942" t="s">
        <v>17</v>
      </c>
      <c r="K3942" t="s">
        <v>17</v>
      </c>
      <c r="L3942" t="s">
        <v>12647</v>
      </c>
      <c r="M3942" t="s">
        <v>18</v>
      </c>
      <c r="N3942">
        <v>0</v>
      </c>
    </row>
    <row r="3943" spans="1:14" x14ac:dyDescent="0.25">
      <c r="A3943" t="s">
        <v>22</v>
      </c>
      <c r="B3943" t="s">
        <v>73</v>
      </c>
      <c r="C3943">
        <v>77507.839999999997</v>
      </c>
      <c r="D3943" t="s">
        <v>24</v>
      </c>
      <c r="E3943">
        <v>0</v>
      </c>
      <c r="F3943">
        <v>25549.71</v>
      </c>
      <c r="G3943">
        <v>103057.55</v>
      </c>
      <c r="H3943" t="s">
        <v>24</v>
      </c>
      <c r="I3943" t="s">
        <v>12648</v>
      </c>
      <c r="J3943" t="s">
        <v>17</v>
      </c>
      <c r="K3943" t="s">
        <v>12649</v>
      </c>
      <c r="L3943" t="s">
        <v>12650</v>
      </c>
      <c r="M3943" t="s">
        <v>18</v>
      </c>
      <c r="N3943">
        <v>0</v>
      </c>
    </row>
    <row r="3944" spans="1:14" x14ac:dyDescent="0.25">
      <c r="A3944" t="s">
        <v>22</v>
      </c>
      <c r="B3944" t="s">
        <v>393</v>
      </c>
      <c r="C3944">
        <v>183854.33</v>
      </c>
      <c r="D3944" t="s">
        <v>24</v>
      </c>
      <c r="E3944">
        <v>0</v>
      </c>
      <c r="F3944">
        <v>22539.67</v>
      </c>
      <c r="G3944">
        <v>206394</v>
      </c>
      <c r="H3944" t="s">
        <v>24</v>
      </c>
      <c r="I3944" t="s">
        <v>12651</v>
      </c>
      <c r="J3944" t="s">
        <v>17</v>
      </c>
      <c r="K3944" t="s">
        <v>12652</v>
      </c>
      <c r="L3944" t="s">
        <v>12653</v>
      </c>
      <c r="M3944" t="s">
        <v>18</v>
      </c>
      <c r="N3944">
        <v>0</v>
      </c>
    </row>
    <row r="3945" spans="1:14" x14ac:dyDescent="0.25">
      <c r="A3945" t="s">
        <v>22</v>
      </c>
      <c r="B3945" t="s">
        <v>158</v>
      </c>
      <c r="C3945">
        <v>12500</v>
      </c>
      <c r="D3945" t="s">
        <v>24</v>
      </c>
      <c r="E3945">
        <v>0</v>
      </c>
      <c r="F3945">
        <v>0</v>
      </c>
      <c r="G3945">
        <v>12500</v>
      </c>
      <c r="H3945" t="s">
        <v>24</v>
      </c>
      <c r="I3945" t="s">
        <v>12654</v>
      </c>
      <c r="J3945" t="s">
        <v>17</v>
      </c>
      <c r="K3945" t="s">
        <v>17</v>
      </c>
      <c r="L3945" t="s">
        <v>12655</v>
      </c>
      <c r="M3945" t="s">
        <v>18</v>
      </c>
      <c r="N3945">
        <v>0</v>
      </c>
    </row>
    <row r="3946" spans="1:14" x14ac:dyDescent="0.25">
      <c r="A3946" t="s">
        <v>22</v>
      </c>
      <c r="B3946" t="s">
        <v>246</v>
      </c>
      <c r="C3946">
        <v>2659.12</v>
      </c>
      <c r="D3946" t="s">
        <v>24</v>
      </c>
      <c r="E3946">
        <v>0</v>
      </c>
      <c r="F3946">
        <v>0</v>
      </c>
      <c r="G3946">
        <v>2659.12</v>
      </c>
      <c r="H3946" t="s">
        <v>24</v>
      </c>
      <c r="I3946" t="s">
        <v>12656</v>
      </c>
      <c r="J3946" t="s">
        <v>17</v>
      </c>
      <c r="K3946" t="s">
        <v>17</v>
      </c>
      <c r="L3946" t="s">
        <v>12657</v>
      </c>
      <c r="M3946" t="s">
        <v>18</v>
      </c>
      <c r="N3946">
        <v>0</v>
      </c>
    </row>
    <row r="3947" spans="1:14" x14ac:dyDescent="0.25">
      <c r="A3947" t="s">
        <v>22</v>
      </c>
      <c r="B3947" t="s">
        <v>318</v>
      </c>
      <c r="C3947">
        <v>5057.55</v>
      </c>
      <c r="D3947" t="s">
        <v>24</v>
      </c>
      <c r="E3947">
        <v>0</v>
      </c>
      <c r="F3947">
        <v>0</v>
      </c>
      <c r="G3947">
        <v>5057.55</v>
      </c>
      <c r="H3947" t="s">
        <v>24</v>
      </c>
      <c r="I3947" t="s">
        <v>12658</v>
      </c>
      <c r="J3947" t="s">
        <v>17</v>
      </c>
      <c r="K3947" t="s">
        <v>17</v>
      </c>
      <c r="L3947" t="s">
        <v>12659</v>
      </c>
      <c r="M3947" t="s">
        <v>18</v>
      </c>
      <c r="N3947">
        <v>0</v>
      </c>
    </row>
    <row r="3948" spans="1:14" x14ac:dyDescent="0.25">
      <c r="A3948" t="s">
        <v>22</v>
      </c>
      <c r="B3948" t="s">
        <v>2494</v>
      </c>
      <c r="C3948">
        <v>6000</v>
      </c>
      <c r="D3948" t="s">
        <v>24</v>
      </c>
      <c r="E3948">
        <v>0</v>
      </c>
      <c r="F3948">
        <v>0</v>
      </c>
      <c r="G3948">
        <v>6000</v>
      </c>
      <c r="H3948" t="s">
        <v>24</v>
      </c>
      <c r="I3948" t="s">
        <v>12660</v>
      </c>
      <c r="J3948" t="s">
        <v>17</v>
      </c>
      <c r="K3948" t="s">
        <v>17</v>
      </c>
      <c r="L3948" t="s">
        <v>12661</v>
      </c>
      <c r="M3948" t="s">
        <v>18</v>
      </c>
      <c r="N3948">
        <v>0</v>
      </c>
    </row>
    <row r="3949" spans="1:14" x14ac:dyDescent="0.25">
      <c r="A3949" t="s">
        <v>22</v>
      </c>
      <c r="B3949" t="s">
        <v>2530</v>
      </c>
      <c r="C3949">
        <v>350</v>
      </c>
      <c r="D3949" t="s">
        <v>24</v>
      </c>
      <c r="E3949">
        <v>0</v>
      </c>
      <c r="F3949">
        <v>0</v>
      </c>
      <c r="G3949">
        <v>350</v>
      </c>
      <c r="H3949" t="s">
        <v>24</v>
      </c>
      <c r="I3949" t="s">
        <v>8184</v>
      </c>
      <c r="J3949" t="s">
        <v>17</v>
      </c>
      <c r="K3949" t="s">
        <v>17</v>
      </c>
      <c r="L3949" t="s">
        <v>12662</v>
      </c>
      <c r="M3949" t="s">
        <v>18</v>
      </c>
      <c r="N3949">
        <v>0</v>
      </c>
    </row>
    <row r="3950" spans="1:14" x14ac:dyDescent="0.25">
      <c r="A3950" t="s">
        <v>22</v>
      </c>
      <c r="B3950" t="s">
        <v>36</v>
      </c>
      <c r="C3950">
        <v>2302.9499999999998</v>
      </c>
      <c r="D3950" t="s">
        <v>24</v>
      </c>
      <c r="E3950">
        <v>0</v>
      </c>
      <c r="F3950">
        <v>108517.18</v>
      </c>
      <c r="G3950">
        <v>110820.13</v>
      </c>
      <c r="H3950" t="s">
        <v>24</v>
      </c>
      <c r="I3950" t="s">
        <v>6848</v>
      </c>
      <c r="J3950" t="s">
        <v>17</v>
      </c>
      <c r="K3950" t="s">
        <v>12663</v>
      </c>
      <c r="L3950" t="s">
        <v>6689</v>
      </c>
      <c r="M3950" t="s">
        <v>18</v>
      </c>
      <c r="N3950">
        <v>0</v>
      </c>
    </row>
    <row r="3951" spans="1:14" x14ac:dyDescent="0.25">
      <c r="A3951" t="s">
        <v>22</v>
      </c>
      <c r="B3951" t="s">
        <v>2565</v>
      </c>
      <c r="C3951">
        <v>3886.4</v>
      </c>
      <c r="D3951" t="s">
        <v>24</v>
      </c>
      <c r="E3951">
        <v>0</v>
      </c>
      <c r="F3951">
        <v>25200</v>
      </c>
      <c r="G3951">
        <v>29086.400000000001</v>
      </c>
      <c r="H3951" t="s">
        <v>24</v>
      </c>
      <c r="I3951" t="s">
        <v>12664</v>
      </c>
      <c r="J3951" t="s">
        <v>17</v>
      </c>
      <c r="K3951" t="s">
        <v>12665</v>
      </c>
      <c r="L3951" t="s">
        <v>12666</v>
      </c>
      <c r="M3951" t="s">
        <v>18</v>
      </c>
      <c r="N3951">
        <v>0</v>
      </c>
    </row>
    <row r="3952" spans="1:14" x14ac:dyDescent="0.25">
      <c r="A3952" t="s">
        <v>22</v>
      </c>
      <c r="B3952" t="s">
        <v>2574</v>
      </c>
      <c r="C3952">
        <v>22798.32</v>
      </c>
      <c r="D3952" t="s">
        <v>24</v>
      </c>
      <c r="E3952">
        <v>0</v>
      </c>
      <c r="F3952">
        <v>0</v>
      </c>
      <c r="G3952">
        <v>22798.32</v>
      </c>
      <c r="H3952" t="s">
        <v>24</v>
      </c>
      <c r="I3952" t="s">
        <v>12667</v>
      </c>
      <c r="J3952" t="s">
        <v>17</v>
      </c>
      <c r="K3952" t="s">
        <v>17</v>
      </c>
      <c r="L3952" t="s">
        <v>12668</v>
      </c>
      <c r="M3952" t="s">
        <v>18</v>
      </c>
      <c r="N3952">
        <v>0</v>
      </c>
    </row>
    <row r="3953" spans="1:14" x14ac:dyDescent="0.25">
      <c r="A3953" t="s">
        <v>22</v>
      </c>
      <c r="B3953" t="s">
        <v>2581</v>
      </c>
      <c r="C3953">
        <v>30630.92</v>
      </c>
      <c r="D3953" t="s">
        <v>24</v>
      </c>
      <c r="E3953">
        <v>0</v>
      </c>
      <c r="F3953">
        <v>0</v>
      </c>
      <c r="G3953">
        <v>30630.92</v>
      </c>
      <c r="H3953" t="s">
        <v>24</v>
      </c>
      <c r="I3953" t="s">
        <v>12669</v>
      </c>
      <c r="J3953" t="s">
        <v>17</v>
      </c>
      <c r="K3953" t="s">
        <v>17</v>
      </c>
      <c r="L3953" t="s">
        <v>12670</v>
      </c>
      <c r="M3953" t="s">
        <v>18</v>
      </c>
      <c r="N3953">
        <v>0</v>
      </c>
    </row>
    <row r="3954" spans="1:14" x14ac:dyDescent="0.25">
      <c r="A3954" t="s">
        <v>22</v>
      </c>
      <c r="B3954" t="s">
        <v>2584</v>
      </c>
      <c r="C3954">
        <v>22852</v>
      </c>
      <c r="D3954" t="s">
        <v>24</v>
      </c>
      <c r="E3954">
        <v>0</v>
      </c>
      <c r="F3954">
        <v>17222.419999999998</v>
      </c>
      <c r="G3954">
        <v>40074.42</v>
      </c>
      <c r="H3954" t="s">
        <v>24</v>
      </c>
      <c r="I3954" t="s">
        <v>12671</v>
      </c>
      <c r="J3954" t="s">
        <v>17</v>
      </c>
      <c r="K3954" t="s">
        <v>12672</v>
      </c>
      <c r="L3954" t="s">
        <v>12673</v>
      </c>
      <c r="M3954" t="s">
        <v>18</v>
      </c>
      <c r="N3954">
        <v>0</v>
      </c>
    </row>
    <row r="3955" spans="1:14" x14ac:dyDescent="0.25">
      <c r="A3955" t="s">
        <v>22</v>
      </c>
      <c r="B3955" t="s">
        <v>2592</v>
      </c>
      <c r="C3955">
        <v>8260</v>
      </c>
      <c r="D3955" t="s">
        <v>24</v>
      </c>
      <c r="E3955">
        <v>0</v>
      </c>
      <c r="F3955">
        <v>0</v>
      </c>
      <c r="G3955">
        <v>8260</v>
      </c>
      <c r="H3955" t="s">
        <v>24</v>
      </c>
      <c r="I3955" t="s">
        <v>12674</v>
      </c>
      <c r="J3955" t="s">
        <v>17</v>
      </c>
      <c r="K3955" t="s">
        <v>17</v>
      </c>
      <c r="L3955" t="s">
        <v>12675</v>
      </c>
      <c r="M3955" t="s">
        <v>18</v>
      </c>
      <c r="N3955">
        <v>0</v>
      </c>
    </row>
    <row r="3956" spans="1:14" x14ac:dyDescent="0.25">
      <c r="A3956" t="s">
        <v>22</v>
      </c>
      <c r="B3956" t="s">
        <v>2607</v>
      </c>
      <c r="C3956">
        <v>9030</v>
      </c>
      <c r="D3956" t="s">
        <v>24</v>
      </c>
      <c r="E3956">
        <v>0</v>
      </c>
      <c r="F3956">
        <v>0</v>
      </c>
      <c r="G3956">
        <v>9030</v>
      </c>
      <c r="H3956" t="s">
        <v>24</v>
      </c>
      <c r="I3956" t="s">
        <v>12676</v>
      </c>
      <c r="J3956" t="s">
        <v>17</v>
      </c>
      <c r="K3956" t="s">
        <v>17</v>
      </c>
      <c r="L3956" t="s">
        <v>8180</v>
      </c>
      <c r="M3956" t="s">
        <v>18</v>
      </c>
      <c r="N3956">
        <v>0</v>
      </c>
    </row>
    <row r="3957" spans="1:14" x14ac:dyDescent="0.25">
      <c r="A3957" t="s">
        <v>22</v>
      </c>
      <c r="B3957" t="s">
        <v>2613</v>
      </c>
      <c r="C3957">
        <v>1668</v>
      </c>
      <c r="D3957" t="s">
        <v>24</v>
      </c>
      <c r="E3957">
        <v>0</v>
      </c>
      <c r="F3957">
        <v>0</v>
      </c>
      <c r="G3957">
        <v>1668</v>
      </c>
      <c r="H3957" t="s">
        <v>24</v>
      </c>
      <c r="I3957" t="s">
        <v>12677</v>
      </c>
      <c r="J3957" t="s">
        <v>17</v>
      </c>
      <c r="K3957" t="s">
        <v>17</v>
      </c>
      <c r="L3957" t="s">
        <v>12678</v>
      </c>
      <c r="M3957" t="s">
        <v>18</v>
      </c>
      <c r="N3957">
        <v>0</v>
      </c>
    </row>
    <row r="3958" spans="1:14" x14ac:dyDescent="0.25">
      <c r="A3958" t="s">
        <v>22</v>
      </c>
      <c r="B3958" t="s">
        <v>171</v>
      </c>
      <c r="C3958">
        <v>1450</v>
      </c>
      <c r="D3958" t="s">
        <v>24</v>
      </c>
      <c r="E3958">
        <v>0</v>
      </c>
      <c r="F3958">
        <v>2356.6799999999998</v>
      </c>
      <c r="G3958">
        <v>3806.68</v>
      </c>
      <c r="H3958" t="s">
        <v>24</v>
      </c>
      <c r="I3958" t="s">
        <v>12679</v>
      </c>
      <c r="J3958" t="s">
        <v>17</v>
      </c>
      <c r="K3958" t="s">
        <v>12680</v>
      </c>
      <c r="L3958" t="s">
        <v>12681</v>
      </c>
      <c r="M3958" t="s">
        <v>18</v>
      </c>
      <c r="N3958">
        <v>0</v>
      </c>
    </row>
    <row r="3959" spans="1:14" x14ac:dyDescent="0.25">
      <c r="A3959" t="s">
        <v>22</v>
      </c>
      <c r="B3959" t="s">
        <v>115</v>
      </c>
      <c r="C3959">
        <v>200690.8</v>
      </c>
      <c r="D3959" t="s">
        <v>24</v>
      </c>
      <c r="E3959">
        <v>0</v>
      </c>
      <c r="F3959">
        <v>0</v>
      </c>
      <c r="G3959">
        <v>200690.8</v>
      </c>
      <c r="H3959" t="s">
        <v>24</v>
      </c>
      <c r="I3959" t="s">
        <v>12682</v>
      </c>
      <c r="J3959" t="s">
        <v>17</v>
      </c>
      <c r="K3959" t="s">
        <v>17</v>
      </c>
      <c r="L3959" t="s">
        <v>12683</v>
      </c>
      <c r="M3959" t="s">
        <v>18</v>
      </c>
      <c r="N3959">
        <v>0</v>
      </c>
    </row>
    <row r="3960" spans="1:14" x14ac:dyDescent="0.25">
      <c r="A3960" t="s">
        <v>22</v>
      </c>
      <c r="B3960" t="s">
        <v>2632</v>
      </c>
      <c r="C3960">
        <v>143827.79999999999</v>
      </c>
      <c r="D3960" t="s">
        <v>24</v>
      </c>
      <c r="E3960">
        <v>0</v>
      </c>
      <c r="F3960">
        <v>4027</v>
      </c>
      <c r="G3960">
        <v>147854.79999999999</v>
      </c>
      <c r="H3960" t="s">
        <v>24</v>
      </c>
      <c r="I3960" t="s">
        <v>12684</v>
      </c>
      <c r="J3960" t="s">
        <v>17</v>
      </c>
      <c r="K3960" t="s">
        <v>12685</v>
      </c>
      <c r="L3960" t="s">
        <v>12686</v>
      </c>
      <c r="M3960" t="s">
        <v>18</v>
      </c>
      <c r="N3960">
        <v>0</v>
      </c>
    </row>
    <row r="3961" spans="1:14" x14ac:dyDescent="0.25">
      <c r="A3961" t="s">
        <v>22</v>
      </c>
      <c r="B3961" t="s">
        <v>272</v>
      </c>
      <c r="C3961">
        <v>30705</v>
      </c>
      <c r="D3961" t="s">
        <v>24</v>
      </c>
      <c r="E3961">
        <v>0</v>
      </c>
      <c r="F3961">
        <v>4918</v>
      </c>
      <c r="G3961">
        <v>35623</v>
      </c>
      <c r="H3961" t="s">
        <v>24</v>
      </c>
      <c r="I3961" t="s">
        <v>12687</v>
      </c>
      <c r="J3961" t="s">
        <v>17</v>
      </c>
      <c r="K3961" t="s">
        <v>12688</v>
      </c>
      <c r="L3961" t="s">
        <v>12689</v>
      </c>
      <c r="M3961" t="s">
        <v>18</v>
      </c>
      <c r="N3961">
        <v>0</v>
      </c>
    </row>
    <row r="3962" spans="1:14" x14ac:dyDescent="0.25">
      <c r="A3962" t="s">
        <v>22</v>
      </c>
      <c r="B3962" t="s">
        <v>325</v>
      </c>
      <c r="C3962">
        <v>197280</v>
      </c>
      <c r="D3962" t="s">
        <v>24</v>
      </c>
      <c r="E3962">
        <v>0</v>
      </c>
      <c r="F3962">
        <v>0</v>
      </c>
      <c r="G3962">
        <v>197280</v>
      </c>
      <c r="H3962" t="s">
        <v>24</v>
      </c>
      <c r="I3962" t="s">
        <v>12690</v>
      </c>
      <c r="J3962" t="s">
        <v>17</v>
      </c>
      <c r="K3962" t="s">
        <v>17</v>
      </c>
      <c r="L3962" t="s">
        <v>12691</v>
      </c>
      <c r="M3962" t="s">
        <v>18</v>
      </c>
      <c r="N3962">
        <v>0</v>
      </c>
    </row>
    <row r="3963" spans="1:14" x14ac:dyDescent="0.25">
      <c r="A3963" t="s">
        <v>22</v>
      </c>
      <c r="B3963" t="s">
        <v>87</v>
      </c>
      <c r="C3963">
        <v>11679.25</v>
      </c>
      <c r="D3963" t="s">
        <v>24</v>
      </c>
      <c r="E3963">
        <v>0</v>
      </c>
      <c r="F3963">
        <v>0</v>
      </c>
      <c r="G3963">
        <v>11679.25</v>
      </c>
      <c r="H3963" t="s">
        <v>24</v>
      </c>
      <c r="I3963" t="s">
        <v>6690</v>
      </c>
      <c r="J3963" t="s">
        <v>17</v>
      </c>
      <c r="K3963" t="s">
        <v>17</v>
      </c>
      <c r="L3963" t="s">
        <v>12692</v>
      </c>
      <c r="M3963" t="s">
        <v>18</v>
      </c>
      <c r="N3963">
        <v>0</v>
      </c>
    </row>
    <row r="3964" spans="1:14" x14ac:dyDescent="0.25">
      <c r="A3964" t="s">
        <v>22</v>
      </c>
      <c r="B3964" t="s">
        <v>2641</v>
      </c>
      <c r="C3964">
        <v>8564</v>
      </c>
      <c r="D3964" t="s">
        <v>24</v>
      </c>
      <c r="E3964">
        <v>0</v>
      </c>
      <c r="F3964">
        <v>89.9</v>
      </c>
      <c r="G3964">
        <v>8653.9</v>
      </c>
      <c r="H3964" t="s">
        <v>24</v>
      </c>
      <c r="I3964" t="s">
        <v>12693</v>
      </c>
      <c r="J3964" t="s">
        <v>17</v>
      </c>
      <c r="K3964" t="s">
        <v>12694</v>
      </c>
      <c r="L3964" t="s">
        <v>12695</v>
      </c>
      <c r="M3964" t="s">
        <v>18</v>
      </c>
      <c r="N3964">
        <v>0</v>
      </c>
    </row>
    <row r="3965" spans="1:14" x14ac:dyDescent="0.25">
      <c r="A3965" t="s">
        <v>22</v>
      </c>
      <c r="B3965" t="s">
        <v>199</v>
      </c>
      <c r="C3965">
        <v>10316.5</v>
      </c>
      <c r="D3965" t="s">
        <v>24</v>
      </c>
      <c r="E3965">
        <v>0</v>
      </c>
      <c r="F3965">
        <v>0</v>
      </c>
      <c r="G3965">
        <v>10316.5</v>
      </c>
      <c r="H3965" t="s">
        <v>24</v>
      </c>
      <c r="I3965" t="s">
        <v>12696</v>
      </c>
      <c r="J3965" t="s">
        <v>17</v>
      </c>
      <c r="K3965" t="s">
        <v>17</v>
      </c>
      <c r="L3965" t="s">
        <v>12697</v>
      </c>
      <c r="M3965" t="s">
        <v>18</v>
      </c>
      <c r="N3965">
        <v>0</v>
      </c>
    </row>
    <row r="3966" spans="1:14" x14ac:dyDescent="0.25">
      <c r="A3966" t="s">
        <v>22</v>
      </c>
      <c r="B3966" t="s">
        <v>2646</v>
      </c>
      <c r="C3966">
        <v>8150</v>
      </c>
      <c r="D3966" t="s">
        <v>24</v>
      </c>
      <c r="E3966">
        <v>0</v>
      </c>
      <c r="F3966">
        <v>0</v>
      </c>
      <c r="G3966">
        <v>8150</v>
      </c>
      <c r="H3966" t="s">
        <v>24</v>
      </c>
      <c r="I3966" t="s">
        <v>12698</v>
      </c>
      <c r="J3966" t="s">
        <v>17</v>
      </c>
      <c r="K3966" t="s">
        <v>17</v>
      </c>
      <c r="L3966" t="s">
        <v>12699</v>
      </c>
      <c r="M3966" t="s">
        <v>18</v>
      </c>
      <c r="N3966">
        <v>0</v>
      </c>
    </row>
    <row r="3967" spans="1:14" x14ac:dyDescent="0.25">
      <c r="A3967" t="s">
        <v>22</v>
      </c>
      <c r="B3967" t="s">
        <v>38</v>
      </c>
      <c r="C3967">
        <v>212721.7</v>
      </c>
      <c r="D3967" t="s">
        <v>24</v>
      </c>
      <c r="E3967">
        <v>0</v>
      </c>
      <c r="F3967">
        <v>0</v>
      </c>
      <c r="G3967">
        <v>212721.7</v>
      </c>
      <c r="H3967" t="s">
        <v>24</v>
      </c>
      <c r="I3967" t="s">
        <v>12700</v>
      </c>
      <c r="J3967" t="s">
        <v>17</v>
      </c>
      <c r="K3967" t="s">
        <v>17</v>
      </c>
      <c r="L3967" t="s">
        <v>12701</v>
      </c>
      <c r="M3967" t="s">
        <v>18</v>
      </c>
      <c r="N3967">
        <v>0</v>
      </c>
    </row>
    <row r="3968" spans="1:14" x14ac:dyDescent="0.25">
      <c r="A3968" t="s">
        <v>22</v>
      </c>
      <c r="B3968" t="s">
        <v>2871</v>
      </c>
      <c r="C3968">
        <v>231587.5</v>
      </c>
      <c r="D3968" t="s">
        <v>24</v>
      </c>
      <c r="E3968">
        <v>0</v>
      </c>
      <c r="F3968">
        <v>0</v>
      </c>
      <c r="G3968">
        <v>231587.5</v>
      </c>
      <c r="H3968" t="s">
        <v>24</v>
      </c>
      <c r="I3968" t="s">
        <v>12702</v>
      </c>
      <c r="J3968" t="s">
        <v>17</v>
      </c>
      <c r="K3968" t="s">
        <v>17</v>
      </c>
      <c r="L3968" t="s">
        <v>12703</v>
      </c>
      <c r="M3968" t="s">
        <v>18</v>
      </c>
      <c r="N3968">
        <v>0</v>
      </c>
    </row>
    <row r="3969" spans="1:14" x14ac:dyDescent="0.25">
      <c r="A3969" t="s">
        <v>22</v>
      </c>
      <c r="B3969" t="s">
        <v>57</v>
      </c>
      <c r="C3969">
        <v>14379</v>
      </c>
      <c r="D3969" t="s">
        <v>24</v>
      </c>
      <c r="E3969">
        <v>0</v>
      </c>
      <c r="F3969">
        <v>0</v>
      </c>
      <c r="G3969">
        <v>14379</v>
      </c>
      <c r="H3969" t="s">
        <v>24</v>
      </c>
      <c r="I3969" t="s">
        <v>12704</v>
      </c>
      <c r="J3969" t="s">
        <v>17</v>
      </c>
      <c r="K3969" t="s">
        <v>17</v>
      </c>
      <c r="L3969" t="s">
        <v>12705</v>
      </c>
      <c r="M3969" t="s">
        <v>18</v>
      </c>
      <c r="N3969">
        <v>0</v>
      </c>
    </row>
    <row r="3970" spans="1:14" x14ac:dyDescent="0.25">
      <c r="A3970" t="s">
        <v>22</v>
      </c>
      <c r="B3970" t="s">
        <v>5073</v>
      </c>
      <c r="C3970">
        <v>37750</v>
      </c>
      <c r="D3970" t="s">
        <v>24</v>
      </c>
      <c r="E3970">
        <v>0</v>
      </c>
      <c r="F3970">
        <v>0</v>
      </c>
      <c r="G3970">
        <v>37750</v>
      </c>
      <c r="H3970" t="s">
        <v>24</v>
      </c>
      <c r="I3970" t="s">
        <v>12706</v>
      </c>
      <c r="J3970" t="s">
        <v>17</v>
      </c>
      <c r="K3970" t="s">
        <v>17</v>
      </c>
      <c r="L3970" t="s">
        <v>12707</v>
      </c>
      <c r="M3970" t="s">
        <v>18</v>
      </c>
      <c r="N3970">
        <v>0</v>
      </c>
    </row>
    <row r="3971" spans="1:14" x14ac:dyDescent="0.25">
      <c r="A3971" t="s">
        <v>22</v>
      </c>
      <c r="B3971" t="s">
        <v>2655</v>
      </c>
      <c r="C3971">
        <v>156409.68</v>
      </c>
      <c r="D3971" t="s">
        <v>24</v>
      </c>
      <c r="E3971">
        <v>0</v>
      </c>
      <c r="F3971">
        <v>0</v>
      </c>
      <c r="G3971">
        <v>156409.68</v>
      </c>
      <c r="H3971" t="s">
        <v>24</v>
      </c>
      <c r="I3971" t="s">
        <v>12708</v>
      </c>
      <c r="J3971" t="s">
        <v>17</v>
      </c>
      <c r="K3971" t="s">
        <v>17</v>
      </c>
      <c r="L3971" t="s">
        <v>12709</v>
      </c>
      <c r="M3971" t="s">
        <v>18</v>
      </c>
      <c r="N3971">
        <v>0</v>
      </c>
    </row>
    <row r="3972" spans="1:14" x14ac:dyDescent="0.25">
      <c r="A3972" t="s">
        <v>3744</v>
      </c>
      <c r="B3972" t="s">
        <v>50</v>
      </c>
      <c r="C3972">
        <v>6866488.7800000003</v>
      </c>
      <c r="D3972" t="s">
        <v>24</v>
      </c>
      <c r="E3972">
        <v>4162669.22</v>
      </c>
      <c r="F3972">
        <v>3695858.94</v>
      </c>
      <c r="G3972">
        <v>6399678.5</v>
      </c>
      <c r="H3972" t="s">
        <v>24</v>
      </c>
      <c r="I3972" t="s">
        <v>12710</v>
      </c>
      <c r="J3972" t="s">
        <v>12711</v>
      </c>
      <c r="K3972" t="s">
        <v>12712</v>
      </c>
      <c r="L3972" t="s">
        <v>12713</v>
      </c>
      <c r="M3972" t="s">
        <v>18</v>
      </c>
      <c r="N3972">
        <v>0</v>
      </c>
    </row>
    <row r="3973" spans="1:14" x14ac:dyDescent="0.25">
      <c r="A3973" t="s">
        <v>3744</v>
      </c>
      <c r="B3973" t="s">
        <v>152</v>
      </c>
      <c r="C3973">
        <v>77564.67</v>
      </c>
      <c r="D3973" t="s">
        <v>24</v>
      </c>
      <c r="E3973">
        <v>294071.82</v>
      </c>
      <c r="F3973">
        <v>288200.65999999997</v>
      </c>
      <c r="G3973">
        <v>71693.509999999995</v>
      </c>
      <c r="H3973" t="s">
        <v>24</v>
      </c>
      <c r="I3973" t="s">
        <v>12714</v>
      </c>
      <c r="J3973" t="s">
        <v>12715</v>
      </c>
      <c r="K3973" t="s">
        <v>12716</v>
      </c>
      <c r="L3973" t="s">
        <v>12717</v>
      </c>
      <c r="M3973" t="s">
        <v>18</v>
      </c>
      <c r="N3973">
        <v>0</v>
      </c>
    </row>
    <row r="3974" spans="1:14" x14ac:dyDescent="0.25">
      <c r="A3974" t="s">
        <v>3744</v>
      </c>
      <c r="B3974" t="s">
        <v>27</v>
      </c>
      <c r="C3974">
        <v>44966.07</v>
      </c>
      <c r="D3974" t="s">
        <v>24</v>
      </c>
      <c r="E3974">
        <v>114781.61</v>
      </c>
      <c r="F3974">
        <v>98054.83</v>
      </c>
      <c r="G3974">
        <v>28239.29</v>
      </c>
      <c r="H3974" t="s">
        <v>24</v>
      </c>
      <c r="I3974" t="s">
        <v>12718</v>
      </c>
      <c r="J3974" t="s">
        <v>12719</v>
      </c>
      <c r="K3974" t="s">
        <v>12720</v>
      </c>
      <c r="L3974" t="s">
        <v>12721</v>
      </c>
      <c r="M3974" t="s">
        <v>18</v>
      </c>
      <c r="N3974">
        <v>0</v>
      </c>
    </row>
    <row r="3975" spans="1:14" x14ac:dyDescent="0.25">
      <c r="A3975" t="s">
        <v>3745</v>
      </c>
      <c r="B3975" t="s">
        <v>50</v>
      </c>
      <c r="C3975">
        <v>614125.62</v>
      </c>
      <c r="D3975" t="s">
        <v>24</v>
      </c>
      <c r="E3975">
        <v>3812359.58</v>
      </c>
      <c r="F3975">
        <v>3922544.75</v>
      </c>
      <c r="G3975">
        <v>724310.79</v>
      </c>
      <c r="H3975" t="s">
        <v>24</v>
      </c>
      <c r="I3975" t="s">
        <v>12722</v>
      </c>
      <c r="J3975" t="s">
        <v>12723</v>
      </c>
      <c r="K3975" t="s">
        <v>8192</v>
      </c>
      <c r="L3975" t="s">
        <v>12724</v>
      </c>
      <c r="M3975" t="s">
        <v>18</v>
      </c>
      <c r="N3975">
        <v>0</v>
      </c>
    </row>
    <row r="3976" spans="1:14" x14ac:dyDescent="0.25">
      <c r="A3976" t="s">
        <v>3745</v>
      </c>
      <c r="B3976" t="s">
        <v>152</v>
      </c>
      <c r="C3976">
        <v>1717</v>
      </c>
      <c r="D3976" t="s">
        <v>24</v>
      </c>
      <c r="E3976">
        <v>294071.82</v>
      </c>
      <c r="F3976">
        <v>294071.82</v>
      </c>
      <c r="G3976">
        <v>1717</v>
      </c>
      <c r="H3976" t="s">
        <v>24</v>
      </c>
      <c r="I3976" t="s">
        <v>12725</v>
      </c>
      <c r="J3976" t="s">
        <v>12726</v>
      </c>
      <c r="K3976" t="s">
        <v>12727</v>
      </c>
      <c r="L3976" t="s">
        <v>8193</v>
      </c>
      <c r="M3976" t="s">
        <v>18</v>
      </c>
      <c r="N3976">
        <v>0</v>
      </c>
    </row>
    <row r="3977" spans="1:14" x14ac:dyDescent="0.25">
      <c r="A3977" t="s">
        <v>3745</v>
      </c>
      <c r="B3977" t="s">
        <v>27</v>
      </c>
      <c r="C3977">
        <v>3075.73</v>
      </c>
      <c r="D3977" t="s">
        <v>24</v>
      </c>
      <c r="E3977">
        <v>116808.67</v>
      </c>
      <c r="F3977">
        <v>114781.61</v>
      </c>
      <c r="G3977">
        <v>1048.67</v>
      </c>
      <c r="H3977" t="s">
        <v>24</v>
      </c>
      <c r="I3977" t="s">
        <v>12728</v>
      </c>
      <c r="J3977" t="s">
        <v>12729</v>
      </c>
      <c r="K3977" t="s">
        <v>12730</v>
      </c>
      <c r="L3977" t="s">
        <v>12731</v>
      </c>
      <c r="M3977" t="s">
        <v>18</v>
      </c>
      <c r="N3977">
        <v>0</v>
      </c>
    </row>
    <row r="3978" spans="1:14" x14ac:dyDescent="0.25">
      <c r="A3978" t="s">
        <v>3746</v>
      </c>
      <c r="B3978" t="s">
        <v>50</v>
      </c>
      <c r="C3978">
        <v>21007372.68</v>
      </c>
      <c r="D3978" t="s">
        <v>24</v>
      </c>
      <c r="E3978">
        <v>0</v>
      </c>
      <c r="F3978">
        <v>3341205.54</v>
      </c>
      <c r="G3978">
        <v>24348578.219999999</v>
      </c>
      <c r="H3978" t="s">
        <v>24</v>
      </c>
      <c r="I3978" t="s">
        <v>12732</v>
      </c>
      <c r="J3978" t="s">
        <v>17</v>
      </c>
      <c r="K3978" t="s">
        <v>12733</v>
      </c>
      <c r="L3978" t="s">
        <v>12734</v>
      </c>
      <c r="M3978" t="s">
        <v>18</v>
      </c>
      <c r="N3978">
        <v>0</v>
      </c>
    </row>
    <row r="3979" spans="1:14" x14ac:dyDescent="0.25">
      <c r="A3979" t="s">
        <v>3746</v>
      </c>
      <c r="B3979" t="s">
        <v>152</v>
      </c>
      <c r="C3979">
        <v>2721916.35</v>
      </c>
      <c r="D3979" t="s">
        <v>24</v>
      </c>
      <c r="E3979">
        <v>0</v>
      </c>
      <c r="F3979">
        <v>294071.82</v>
      </c>
      <c r="G3979">
        <v>3015988.17</v>
      </c>
      <c r="H3979" t="s">
        <v>24</v>
      </c>
      <c r="I3979" t="s">
        <v>12735</v>
      </c>
      <c r="J3979" t="s">
        <v>17</v>
      </c>
      <c r="K3979" t="s">
        <v>12736</v>
      </c>
      <c r="L3979" t="s">
        <v>12737</v>
      </c>
      <c r="M3979" t="s">
        <v>18</v>
      </c>
      <c r="N3979">
        <v>0</v>
      </c>
    </row>
    <row r="3980" spans="1:14" x14ac:dyDescent="0.25">
      <c r="A3980" t="s">
        <v>3746</v>
      </c>
      <c r="B3980" t="s">
        <v>27</v>
      </c>
      <c r="C3980">
        <v>809114.53</v>
      </c>
      <c r="D3980" t="s">
        <v>24</v>
      </c>
      <c r="E3980">
        <v>0</v>
      </c>
      <c r="F3980">
        <v>116808.67</v>
      </c>
      <c r="G3980">
        <v>925923.2</v>
      </c>
      <c r="H3980" t="s">
        <v>24</v>
      </c>
      <c r="I3980" t="s">
        <v>12738</v>
      </c>
      <c r="J3980" t="s">
        <v>17</v>
      </c>
      <c r="K3980" t="s">
        <v>12739</v>
      </c>
      <c r="L3980" t="s">
        <v>12740</v>
      </c>
      <c r="M3980" t="s">
        <v>18</v>
      </c>
      <c r="N3980">
        <v>0</v>
      </c>
    </row>
    <row r="3981" spans="1:14" x14ac:dyDescent="0.25">
      <c r="A3981" t="s">
        <v>3747</v>
      </c>
      <c r="B3981" t="s">
        <v>6276</v>
      </c>
      <c r="C3981">
        <v>8</v>
      </c>
      <c r="D3981" t="s">
        <v>24</v>
      </c>
      <c r="E3981">
        <v>0</v>
      </c>
      <c r="F3981">
        <v>0</v>
      </c>
      <c r="G3981">
        <v>8</v>
      </c>
      <c r="H3981" t="s">
        <v>24</v>
      </c>
      <c r="I3981" t="s">
        <v>12741</v>
      </c>
      <c r="J3981" t="s">
        <v>17</v>
      </c>
      <c r="K3981" t="s">
        <v>17</v>
      </c>
      <c r="L3981" t="s">
        <v>8181</v>
      </c>
      <c r="M3981" t="s">
        <v>18</v>
      </c>
      <c r="N3981">
        <v>0</v>
      </c>
    </row>
    <row r="3982" spans="1:14" x14ac:dyDescent="0.25">
      <c r="A3982" t="s">
        <v>3747</v>
      </c>
      <c r="B3982" t="s">
        <v>6336</v>
      </c>
      <c r="C3982">
        <v>2400</v>
      </c>
      <c r="D3982" t="s">
        <v>24</v>
      </c>
      <c r="E3982">
        <v>0</v>
      </c>
      <c r="F3982">
        <v>0</v>
      </c>
      <c r="G3982">
        <v>2400</v>
      </c>
      <c r="H3982" t="s">
        <v>24</v>
      </c>
      <c r="I3982" t="s">
        <v>12742</v>
      </c>
      <c r="J3982" t="s">
        <v>17</v>
      </c>
      <c r="K3982" t="s">
        <v>17</v>
      </c>
      <c r="L3982" t="s">
        <v>12743</v>
      </c>
      <c r="M3982" t="s">
        <v>18</v>
      </c>
      <c r="N3982">
        <v>0</v>
      </c>
    </row>
    <row r="3983" spans="1:14" x14ac:dyDescent="0.25">
      <c r="A3983" t="s">
        <v>3747</v>
      </c>
      <c r="B3983" t="s">
        <v>6293</v>
      </c>
      <c r="C3983">
        <v>2017.6</v>
      </c>
      <c r="D3983" t="s">
        <v>24</v>
      </c>
      <c r="E3983">
        <v>0</v>
      </c>
      <c r="F3983">
        <v>0</v>
      </c>
      <c r="G3983">
        <v>2017.6</v>
      </c>
      <c r="H3983" t="s">
        <v>24</v>
      </c>
      <c r="I3983" t="s">
        <v>12744</v>
      </c>
      <c r="J3983" t="s">
        <v>17</v>
      </c>
      <c r="K3983" t="s">
        <v>17</v>
      </c>
      <c r="L3983" t="s">
        <v>12745</v>
      </c>
      <c r="M3983" t="s">
        <v>18</v>
      </c>
      <c r="N3983">
        <v>0</v>
      </c>
    </row>
    <row r="3984" spans="1:14" x14ac:dyDescent="0.25">
      <c r="A3984" t="s">
        <v>3747</v>
      </c>
      <c r="B3984" t="s">
        <v>6294</v>
      </c>
      <c r="C3984">
        <v>800</v>
      </c>
      <c r="D3984" t="s">
        <v>24</v>
      </c>
      <c r="E3984">
        <v>0</v>
      </c>
      <c r="F3984">
        <v>0</v>
      </c>
      <c r="G3984">
        <v>800</v>
      </c>
      <c r="H3984" t="s">
        <v>24</v>
      </c>
      <c r="I3984" t="s">
        <v>12746</v>
      </c>
      <c r="J3984" t="s">
        <v>17</v>
      </c>
      <c r="K3984" t="s">
        <v>17</v>
      </c>
      <c r="L3984" t="s">
        <v>12747</v>
      </c>
      <c r="M3984" t="s">
        <v>18</v>
      </c>
      <c r="N3984">
        <v>0</v>
      </c>
    </row>
    <row r="3985" spans="1:14" x14ac:dyDescent="0.25">
      <c r="A3985" t="s">
        <v>3747</v>
      </c>
      <c r="B3985" t="s">
        <v>6299</v>
      </c>
      <c r="C3985">
        <v>1283.2</v>
      </c>
      <c r="D3985" t="s">
        <v>24</v>
      </c>
      <c r="E3985">
        <v>0</v>
      </c>
      <c r="F3985">
        <v>0</v>
      </c>
      <c r="G3985">
        <v>1283.2</v>
      </c>
      <c r="H3985" t="s">
        <v>24</v>
      </c>
      <c r="I3985" t="s">
        <v>12748</v>
      </c>
      <c r="J3985" t="s">
        <v>17</v>
      </c>
      <c r="K3985" t="s">
        <v>17</v>
      </c>
      <c r="L3985" t="s">
        <v>12749</v>
      </c>
      <c r="M3985" t="s">
        <v>18</v>
      </c>
      <c r="N3985">
        <v>0</v>
      </c>
    </row>
    <row r="3986" spans="1:14" x14ac:dyDescent="0.25">
      <c r="A3986" t="s">
        <v>3747</v>
      </c>
      <c r="B3986" t="s">
        <v>6300</v>
      </c>
      <c r="C3986">
        <v>9660</v>
      </c>
      <c r="D3986" t="s">
        <v>24</v>
      </c>
      <c r="E3986">
        <v>0</v>
      </c>
      <c r="F3986">
        <v>0</v>
      </c>
      <c r="G3986">
        <v>9660</v>
      </c>
      <c r="H3986" t="s">
        <v>24</v>
      </c>
      <c r="I3986" t="s">
        <v>12750</v>
      </c>
      <c r="J3986" t="s">
        <v>17</v>
      </c>
      <c r="K3986" t="s">
        <v>17</v>
      </c>
      <c r="L3986" t="s">
        <v>12751</v>
      </c>
      <c r="M3986" t="s">
        <v>18</v>
      </c>
      <c r="N3986">
        <v>0</v>
      </c>
    </row>
    <row r="3987" spans="1:14" x14ac:dyDescent="0.25">
      <c r="A3987" t="s">
        <v>3747</v>
      </c>
      <c r="B3987" t="s">
        <v>6306</v>
      </c>
      <c r="C3987">
        <v>12200</v>
      </c>
      <c r="D3987" t="s">
        <v>24</v>
      </c>
      <c r="E3987">
        <v>0</v>
      </c>
      <c r="F3987">
        <v>0</v>
      </c>
      <c r="G3987">
        <v>12200</v>
      </c>
      <c r="H3987" t="s">
        <v>24</v>
      </c>
      <c r="I3987" t="s">
        <v>12752</v>
      </c>
      <c r="J3987" t="s">
        <v>17</v>
      </c>
      <c r="K3987" t="s">
        <v>17</v>
      </c>
      <c r="L3987" t="s">
        <v>12753</v>
      </c>
      <c r="M3987" t="s">
        <v>18</v>
      </c>
      <c r="N3987">
        <v>0</v>
      </c>
    </row>
    <row r="3988" spans="1:14" x14ac:dyDescent="0.25">
      <c r="A3988" t="s">
        <v>3747</v>
      </c>
      <c r="B3988" t="s">
        <v>6313</v>
      </c>
      <c r="C3988">
        <v>78.459999999999994</v>
      </c>
      <c r="D3988" t="s">
        <v>24</v>
      </c>
      <c r="E3988">
        <v>0</v>
      </c>
      <c r="F3988">
        <v>0</v>
      </c>
      <c r="G3988">
        <v>78.459999999999994</v>
      </c>
      <c r="H3988" t="s">
        <v>24</v>
      </c>
      <c r="I3988" t="s">
        <v>12754</v>
      </c>
      <c r="J3988" t="s">
        <v>17</v>
      </c>
      <c r="K3988" t="s">
        <v>17</v>
      </c>
      <c r="L3988" t="s">
        <v>12755</v>
      </c>
      <c r="M3988" t="s">
        <v>18</v>
      </c>
      <c r="N3988">
        <v>0</v>
      </c>
    </row>
    <row r="3989" spans="1:14" x14ac:dyDescent="0.25">
      <c r="A3989" t="s">
        <v>3747</v>
      </c>
      <c r="B3989" t="s">
        <v>6314</v>
      </c>
      <c r="C3989">
        <v>225</v>
      </c>
      <c r="D3989" t="s">
        <v>24</v>
      </c>
      <c r="E3989">
        <v>0</v>
      </c>
      <c r="F3989">
        <v>0</v>
      </c>
      <c r="G3989">
        <v>225</v>
      </c>
      <c r="H3989" t="s">
        <v>24</v>
      </c>
      <c r="I3989" t="s">
        <v>12756</v>
      </c>
      <c r="J3989" t="s">
        <v>17</v>
      </c>
      <c r="K3989" t="s">
        <v>17</v>
      </c>
      <c r="L3989" t="s">
        <v>12757</v>
      </c>
      <c r="M3989" t="s">
        <v>18</v>
      </c>
      <c r="N3989">
        <v>0</v>
      </c>
    </row>
    <row r="3990" spans="1:14" x14ac:dyDescent="0.25">
      <c r="A3990" t="s">
        <v>3747</v>
      </c>
      <c r="B3990" t="s">
        <v>6316</v>
      </c>
      <c r="C3990">
        <v>6080</v>
      </c>
      <c r="D3990" t="s">
        <v>24</v>
      </c>
      <c r="E3990">
        <v>0</v>
      </c>
      <c r="F3990">
        <v>0</v>
      </c>
      <c r="G3990">
        <v>6080</v>
      </c>
      <c r="H3990" t="s">
        <v>24</v>
      </c>
      <c r="I3990" t="s">
        <v>12758</v>
      </c>
      <c r="J3990" t="s">
        <v>17</v>
      </c>
      <c r="K3990" t="s">
        <v>17</v>
      </c>
      <c r="L3990" t="s">
        <v>8194</v>
      </c>
      <c r="M3990" t="s">
        <v>18</v>
      </c>
      <c r="N3990">
        <v>0</v>
      </c>
    </row>
    <row r="3991" spans="1:14" x14ac:dyDescent="0.25">
      <c r="A3991" t="s">
        <v>3747</v>
      </c>
      <c r="B3991" t="s">
        <v>6322</v>
      </c>
      <c r="C3991">
        <v>20936.78</v>
      </c>
      <c r="D3991" t="s">
        <v>24</v>
      </c>
      <c r="E3991">
        <v>0</v>
      </c>
      <c r="F3991">
        <v>0</v>
      </c>
      <c r="G3991">
        <v>20936.78</v>
      </c>
      <c r="H3991" t="s">
        <v>24</v>
      </c>
      <c r="I3991" t="s">
        <v>12759</v>
      </c>
      <c r="J3991" t="s">
        <v>17</v>
      </c>
      <c r="K3991" t="s">
        <v>17</v>
      </c>
      <c r="L3991" t="s">
        <v>12760</v>
      </c>
      <c r="M3991" t="s">
        <v>18</v>
      </c>
      <c r="N3991">
        <v>0</v>
      </c>
    </row>
    <row r="3992" spans="1:14" x14ac:dyDescent="0.25">
      <c r="A3992" t="s">
        <v>3747</v>
      </c>
      <c r="B3992" t="s">
        <v>6324</v>
      </c>
      <c r="C3992">
        <v>340025.62</v>
      </c>
      <c r="D3992" t="s">
        <v>24</v>
      </c>
      <c r="E3992">
        <v>0</v>
      </c>
      <c r="F3992">
        <v>0</v>
      </c>
      <c r="G3992">
        <v>340025.62</v>
      </c>
      <c r="H3992" t="s">
        <v>24</v>
      </c>
      <c r="I3992" t="s">
        <v>12761</v>
      </c>
      <c r="J3992" t="s">
        <v>17</v>
      </c>
      <c r="K3992" t="s">
        <v>17</v>
      </c>
      <c r="L3992" t="s">
        <v>12762</v>
      </c>
      <c r="M3992" t="s">
        <v>18</v>
      </c>
      <c r="N3992">
        <v>0</v>
      </c>
    </row>
    <row r="3993" spans="1:14" x14ac:dyDescent="0.25">
      <c r="A3993" t="s">
        <v>3747</v>
      </c>
      <c r="B3993" t="s">
        <v>6326</v>
      </c>
      <c r="C3993">
        <v>9920</v>
      </c>
      <c r="D3993" t="s">
        <v>24</v>
      </c>
      <c r="E3993">
        <v>0</v>
      </c>
      <c r="F3993">
        <v>0</v>
      </c>
      <c r="G3993">
        <v>9920</v>
      </c>
      <c r="H3993" t="s">
        <v>24</v>
      </c>
      <c r="I3993" t="s">
        <v>12763</v>
      </c>
      <c r="J3993" t="s">
        <v>17</v>
      </c>
      <c r="K3993" t="s">
        <v>17</v>
      </c>
      <c r="L3993" t="s">
        <v>12764</v>
      </c>
      <c r="M3993" t="s">
        <v>18</v>
      </c>
      <c r="N3993">
        <v>0</v>
      </c>
    </row>
    <row r="3994" spans="1:14" x14ac:dyDescent="0.25">
      <c r="A3994" t="s">
        <v>3747</v>
      </c>
      <c r="B3994" t="s">
        <v>6330</v>
      </c>
      <c r="C3994">
        <v>11273.94</v>
      </c>
      <c r="D3994" t="s">
        <v>24</v>
      </c>
      <c r="E3994">
        <v>0</v>
      </c>
      <c r="F3994">
        <v>0</v>
      </c>
      <c r="G3994">
        <v>11273.94</v>
      </c>
      <c r="H3994" t="s">
        <v>24</v>
      </c>
      <c r="I3994" t="s">
        <v>12765</v>
      </c>
      <c r="J3994" t="s">
        <v>17</v>
      </c>
      <c r="K3994" t="s">
        <v>17</v>
      </c>
      <c r="L3994" t="s">
        <v>12766</v>
      </c>
      <c r="M3994" t="s">
        <v>18</v>
      </c>
      <c r="N3994">
        <v>0</v>
      </c>
    </row>
    <row r="3995" spans="1:14" x14ac:dyDescent="0.25">
      <c r="A3995" t="s">
        <v>3748</v>
      </c>
      <c r="B3995" t="s">
        <v>6270</v>
      </c>
      <c r="C3995">
        <v>25320.75</v>
      </c>
      <c r="D3995" t="s">
        <v>24</v>
      </c>
      <c r="E3995">
        <v>0</v>
      </c>
      <c r="F3995">
        <v>0</v>
      </c>
      <c r="G3995">
        <v>25320.75</v>
      </c>
      <c r="H3995" t="s">
        <v>24</v>
      </c>
      <c r="I3995" t="s">
        <v>12767</v>
      </c>
      <c r="J3995" t="s">
        <v>17</v>
      </c>
      <c r="K3995" t="s">
        <v>17</v>
      </c>
      <c r="L3995" t="s">
        <v>12768</v>
      </c>
      <c r="M3995" t="s">
        <v>18</v>
      </c>
      <c r="N3995">
        <v>0</v>
      </c>
    </row>
    <row r="3996" spans="1:14" x14ac:dyDescent="0.25">
      <c r="A3996" t="s">
        <v>3748</v>
      </c>
      <c r="B3996" t="s">
        <v>6273</v>
      </c>
      <c r="C3996">
        <v>202617.09</v>
      </c>
      <c r="D3996" t="s">
        <v>24</v>
      </c>
      <c r="E3996">
        <v>0</v>
      </c>
      <c r="F3996">
        <v>0</v>
      </c>
      <c r="G3996">
        <v>202617.09</v>
      </c>
      <c r="H3996" t="s">
        <v>24</v>
      </c>
      <c r="I3996" t="s">
        <v>12769</v>
      </c>
      <c r="J3996" t="s">
        <v>17</v>
      </c>
      <c r="K3996" t="s">
        <v>17</v>
      </c>
      <c r="L3996" t="s">
        <v>12770</v>
      </c>
      <c r="M3996" t="s">
        <v>18</v>
      </c>
      <c r="N3996">
        <v>0</v>
      </c>
    </row>
    <row r="3997" spans="1:14" x14ac:dyDescent="0.25">
      <c r="A3997" t="s">
        <v>3748</v>
      </c>
      <c r="B3997" t="s">
        <v>6279</v>
      </c>
      <c r="C3997">
        <v>77678.009999999995</v>
      </c>
      <c r="D3997" t="s">
        <v>24</v>
      </c>
      <c r="E3997">
        <v>0</v>
      </c>
      <c r="F3997">
        <v>0</v>
      </c>
      <c r="G3997">
        <v>77678.009999999995</v>
      </c>
      <c r="H3997" t="s">
        <v>24</v>
      </c>
      <c r="I3997" t="s">
        <v>8195</v>
      </c>
      <c r="J3997" t="s">
        <v>17</v>
      </c>
      <c r="K3997" t="s">
        <v>17</v>
      </c>
      <c r="L3997" t="s">
        <v>6692</v>
      </c>
      <c r="M3997" t="s">
        <v>18</v>
      </c>
      <c r="N3997">
        <v>0</v>
      </c>
    </row>
    <row r="3998" spans="1:14" x14ac:dyDescent="0.25">
      <c r="A3998" t="s">
        <v>3748</v>
      </c>
      <c r="B3998" t="s">
        <v>6282</v>
      </c>
      <c r="C3998">
        <v>7970.59</v>
      </c>
      <c r="D3998" t="s">
        <v>24</v>
      </c>
      <c r="E3998">
        <v>0</v>
      </c>
      <c r="F3998">
        <v>0</v>
      </c>
      <c r="G3998">
        <v>7970.59</v>
      </c>
      <c r="H3998" t="s">
        <v>24</v>
      </c>
      <c r="I3998" t="s">
        <v>12771</v>
      </c>
      <c r="J3998" t="s">
        <v>17</v>
      </c>
      <c r="K3998" t="s">
        <v>17</v>
      </c>
      <c r="L3998" t="s">
        <v>12772</v>
      </c>
      <c r="M3998" t="s">
        <v>18</v>
      </c>
      <c r="N3998">
        <v>0</v>
      </c>
    </row>
    <row r="3999" spans="1:14" x14ac:dyDescent="0.25">
      <c r="A3999" t="s">
        <v>3748</v>
      </c>
      <c r="B3999" t="s">
        <v>6285</v>
      </c>
      <c r="C3999">
        <v>138856</v>
      </c>
      <c r="D3999" t="s">
        <v>24</v>
      </c>
      <c r="E3999">
        <v>0</v>
      </c>
      <c r="F3999">
        <v>0</v>
      </c>
      <c r="G3999">
        <v>138856</v>
      </c>
      <c r="H3999" t="s">
        <v>24</v>
      </c>
      <c r="I3999" t="s">
        <v>12773</v>
      </c>
      <c r="J3999" t="s">
        <v>17</v>
      </c>
      <c r="K3999" t="s">
        <v>17</v>
      </c>
      <c r="L3999" t="s">
        <v>12774</v>
      </c>
      <c r="M3999" t="s">
        <v>18</v>
      </c>
      <c r="N3999">
        <v>0</v>
      </c>
    </row>
    <row r="4000" spans="1:14" x14ac:dyDescent="0.25">
      <c r="A4000" t="s">
        <v>3748</v>
      </c>
      <c r="B4000" t="s">
        <v>6288</v>
      </c>
      <c r="C4000">
        <v>62.98</v>
      </c>
      <c r="D4000" t="s">
        <v>24</v>
      </c>
      <c r="E4000">
        <v>0</v>
      </c>
      <c r="F4000">
        <v>0</v>
      </c>
      <c r="G4000">
        <v>62.98</v>
      </c>
      <c r="H4000" t="s">
        <v>24</v>
      </c>
      <c r="I4000" t="s">
        <v>12775</v>
      </c>
      <c r="J4000" t="s">
        <v>17</v>
      </c>
      <c r="K4000" t="s">
        <v>17</v>
      </c>
      <c r="L4000" t="s">
        <v>12776</v>
      </c>
      <c r="M4000" t="s">
        <v>18</v>
      </c>
      <c r="N4000">
        <v>0</v>
      </c>
    </row>
    <row r="4001" spans="1:14" x14ac:dyDescent="0.25">
      <c r="A4001" t="s">
        <v>3748</v>
      </c>
      <c r="B4001" t="s">
        <v>6289</v>
      </c>
      <c r="C4001">
        <v>3913.02</v>
      </c>
      <c r="D4001" t="s">
        <v>24</v>
      </c>
      <c r="E4001">
        <v>0</v>
      </c>
      <c r="F4001">
        <v>0</v>
      </c>
      <c r="G4001">
        <v>3913.02</v>
      </c>
      <c r="H4001" t="s">
        <v>24</v>
      </c>
      <c r="I4001" t="s">
        <v>12777</v>
      </c>
      <c r="J4001" t="s">
        <v>17</v>
      </c>
      <c r="K4001" t="s">
        <v>17</v>
      </c>
      <c r="L4001" t="s">
        <v>12778</v>
      </c>
      <c r="M4001" t="s">
        <v>18</v>
      </c>
      <c r="N4001">
        <v>0</v>
      </c>
    </row>
    <row r="4002" spans="1:14" x14ac:dyDescent="0.25">
      <c r="A4002" t="s">
        <v>3748</v>
      </c>
      <c r="B4002" t="s">
        <v>6290</v>
      </c>
      <c r="C4002">
        <v>9500</v>
      </c>
      <c r="D4002" t="s">
        <v>24</v>
      </c>
      <c r="E4002">
        <v>0</v>
      </c>
      <c r="F4002">
        <v>0</v>
      </c>
      <c r="G4002">
        <v>9500</v>
      </c>
      <c r="H4002" t="s">
        <v>24</v>
      </c>
      <c r="I4002" t="s">
        <v>12779</v>
      </c>
      <c r="J4002" t="s">
        <v>17</v>
      </c>
      <c r="K4002" t="s">
        <v>17</v>
      </c>
      <c r="L4002" t="s">
        <v>12780</v>
      </c>
      <c r="M4002" t="s">
        <v>18</v>
      </c>
      <c r="N4002">
        <v>0</v>
      </c>
    </row>
    <row r="4003" spans="1:14" x14ac:dyDescent="0.25">
      <c r="A4003" t="s">
        <v>3748</v>
      </c>
      <c r="B4003" t="s">
        <v>6291</v>
      </c>
      <c r="C4003">
        <v>10851.75</v>
      </c>
      <c r="D4003" t="s">
        <v>24</v>
      </c>
      <c r="E4003">
        <v>0</v>
      </c>
      <c r="F4003">
        <v>0</v>
      </c>
      <c r="G4003">
        <v>10851.75</v>
      </c>
      <c r="H4003" t="s">
        <v>24</v>
      </c>
      <c r="I4003" t="s">
        <v>12781</v>
      </c>
      <c r="J4003" t="s">
        <v>17</v>
      </c>
      <c r="K4003" t="s">
        <v>17</v>
      </c>
      <c r="L4003" t="s">
        <v>12782</v>
      </c>
      <c r="M4003" t="s">
        <v>18</v>
      </c>
      <c r="N4003">
        <v>0</v>
      </c>
    </row>
    <row r="4004" spans="1:14" x14ac:dyDescent="0.25">
      <c r="A4004" t="s">
        <v>3748</v>
      </c>
      <c r="B4004" t="s">
        <v>6292</v>
      </c>
      <c r="C4004">
        <v>149.34</v>
      </c>
      <c r="D4004" t="s">
        <v>24</v>
      </c>
      <c r="E4004">
        <v>0</v>
      </c>
      <c r="F4004">
        <v>0</v>
      </c>
      <c r="G4004">
        <v>149.34</v>
      </c>
      <c r="H4004" t="s">
        <v>24</v>
      </c>
      <c r="I4004" t="s">
        <v>12783</v>
      </c>
      <c r="J4004" t="s">
        <v>17</v>
      </c>
      <c r="K4004" t="s">
        <v>17</v>
      </c>
      <c r="L4004" t="s">
        <v>12784</v>
      </c>
      <c r="M4004" t="s">
        <v>18</v>
      </c>
      <c r="N4004">
        <v>0</v>
      </c>
    </row>
    <row r="4005" spans="1:14" x14ac:dyDescent="0.25">
      <c r="A4005" t="s">
        <v>3748</v>
      </c>
      <c r="B4005" t="s">
        <v>6295</v>
      </c>
      <c r="C4005">
        <v>1500</v>
      </c>
      <c r="D4005" t="s">
        <v>24</v>
      </c>
      <c r="E4005">
        <v>0</v>
      </c>
      <c r="F4005">
        <v>0</v>
      </c>
      <c r="G4005">
        <v>1500</v>
      </c>
      <c r="H4005" t="s">
        <v>24</v>
      </c>
      <c r="I4005" t="s">
        <v>12785</v>
      </c>
      <c r="J4005" t="s">
        <v>17</v>
      </c>
      <c r="K4005" t="s">
        <v>17</v>
      </c>
      <c r="L4005" t="s">
        <v>12786</v>
      </c>
      <c r="M4005" t="s">
        <v>18</v>
      </c>
      <c r="N4005">
        <v>0</v>
      </c>
    </row>
    <row r="4006" spans="1:14" x14ac:dyDescent="0.25">
      <c r="A4006" t="s">
        <v>3748</v>
      </c>
      <c r="B4006" t="s">
        <v>6296</v>
      </c>
      <c r="C4006">
        <v>61793.35</v>
      </c>
      <c r="D4006" t="s">
        <v>24</v>
      </c>
      <c r="E4006">
        <v>0</v>
      </c>
      <c r="F4006">
        <v>0</v>
      </c>
      <c r="G4006">
        <v>61793.35</v>
      </c>
      <c r="H4006" t="s">
        <v>24</v>
      </c>
      <c r="I4006" t="s">
        <v>12787</v>
      </c>
      <c r="J4006" t="s">
        <v>17</v>
      </c>
      <c r="K4006" t="s">
        <v>17</v>
      </c>
      <c r="L4006" t="s">
        <v>12788</v>
      </c>
      <c r="M4006" t="s">
        <v>18</v>
      </c>
      <c r="N4006">
        <v>0</v>
      </c>
    </row>
    <row r="4007" spans="1:14" x14ac:dyDescent="0.25">
      <c r="A4007" t="s">
        <v>3748</v>
      </c>
      <c r="B4007" t="s">
        <v>6301</v>
      </c>
      <c r="C4007">
        <v>3500</v>
      </c>
      <c r="D4007" t="s">
        <v>24</v>
      </c>
      <c r="E4007">
        <v>0</v>
      </c>
      <c r="F4007">
        <v>0</v>
      </c>
      <c r="G4007">
        <v>3500</v>
      </c>
      <c r="H4007" t="s">
        <v>24</v>
      </c>
      <c r="I4007" t="s">
        <v>12789</v>
      </c>
      <c r="J4007" t="s">
        <v>17</v>
      </c>
      <c r="K4007" t="s">
        <v>17</v>
      </c>
      <c r="L4007" t="s">
        <v>12790</v>
      </c>
      <c r="M4007" t="s">
        <v>18</v>
      </c>
      <c r="N4007">
        <v>0</v>
      </c>
    </row>
    <row r="4008" spans="1:14" x14ac:dyDescent="0.25">
      <c r="A4008" t="s">
        <v>3748</v>
      </c>
      <c r="B4008" t="s">
        <v>6302</v>
      </c>
      <c r="C4008">
        <v>43.5</v>
      </c>
      <c r="D4008" t="s">
        <v>24</v>
      </c>
      <c r="E4008">
        <v>0</v>
      </c>
      <c r="F4008">
        <v>0</v>
      </c>
      <c r="G4008">
        <v>43.5</v>
      </c>
      <c r="H4008" t="s">
        <v>24</v>
      </c>
      <c r="I4008" t="s">
        <v>12791</v>
      </c>
      <c r="J4008" t="s">
        <v>17</v>
      </c>
      <c r="K4008" t="s">
        <v>17</v>
      </c>
      <c r="L4008" t="s">
        <v>12792</v>
      </c>
      <c r="M4008" t="s">
        <v>18</v>
      </c>
      <c r="N4008">
        <v>0</v>
      </c>
    </row>
    <row r="4009" spans="1:14" x14ac:dyDescent="0.25">
      <c r="A4009" t="s">
        <v>3748</v>
      </c>
      <c r="B4009" t="s">
        <v>6304</v>
      </c>
      <c r="C4009">
        <v>4550</v>
      </c>
      <c r="D4009" t="s">
        <v>24</v>
      </c>
      <c r="E4009">
        <v>0</v>
      </c>
      <c r="F4009">
        <v>0</v>
      </c>
      <c r="G4009">
        <v>4550</v>
      </c>
      <c r="H4009" t="s">
        <v>24</v>
      </c>
      <c r="I4009" t="s">
        <v>12793</v>
      </c>
      <c r="J4009" t="s">
        <v>17</v>
      </c>
      <c r="K4009" t="s">
        <v>17</v>
      </c>
      <c r="L4009" t="s">
        <v>12794</v>
      </c>
      <c r="M4009" t="s">
        <v>18</v>
      </c>
      <c r="N4009">
        <v>0</v>
      </c>
    </row>
    <row r="4010" spans="1:14" x14ac:dyDescent="0.25">
      <c r="A4010" t="s">
        <v>3748</v>
      </c>
      <c r="B4010" t="s">
        <v>6306</v>
      </c>
      <c r="C4010">
        <v>60000</v>
      </c>
      <c r="D4010" t="s">
        <v>24</v>
      </c>
      <c r="E4010">
        <v>0</v>
      </c>
      <c r="F4010">
        <v>0</v>
      </c>
      <c r="G4010">
        <v>60000</v>
      </c>
      <c r="H4010" t="s">
        <v>24</v>
      </c>
      <c r="I4010" t="s">
        <v>8196</v>
      </c>
      <c r="J4010" t="s">
        <v>17</v>
      </c>
      <c r="K4010" t="s">
        <v>17</v>
      </c>
      <c r="L4010" t="s">
        <v>12795</v>
      </c>
      <c r="M4010" t="s">
        <v>18</v>
      </c>
      <c r="N4010">
        <v>0</v>
      </c>
    </row>
    <row r="4011" spans="1:14" x14ac:dyDescent="0.25">
      <c r="A4011" t="s">
        <v>3748</v>
      </c>
      <c r="B4011" t="s">
        <v>6308</v>
      </c>
      <c r="C4011">
        <v>17010</v>
      </c>
      <c r="D4011" t="s">
        <v>24</v>
      </c>
      <c r="E4011">
        <v>0</v>
      </c>
      <c r="F4011">
        <v>0</v>
      </c>
      <c r="G4011">
        <v>17010</v>
      </c>
      <c r="H4011" t="s">
        <v>24</v>
      </c>
      <c r="I4011" t="s">
        <v>12796</v>
      </c>
      <c r="J4011" t="s">
        <v>17</v>
      </c>
      <c r="K4011" t="s">
        <v>17</v>
      </c>
      <c r="L4011" t="s">
        <v>12797</v>
      </c>
      <c r="M4011" t="s">
        <v>18</v>
      </c>
      <c r="N4011">
        <v>0</v>
      </c>
    </row>
    <row r="4012" spans="1:14" x14ac:dyDescent="0.25">
      <c r="A4012" t="s">
        <v>3748</v>
      </c>
      <c r="B4012" t="s">
        <v>6311</v>
      </c>
      <c r="C4012">
        <v>100000</v>
      </c>
      <c r="D4012" t="s">
        <v>24</v>
      </c>
      <c r="E4012">
        <v>0</v>
      </c>
      <c r="F4012">
        <v>0</v>
      </c>
      <c r="G4012">
        <v>100000</v>
      </c>
      <c r="H4012" t="s">
        <v>24</v>
      </c>
      <c r="I4012" t="s">
        <v>12798</v>
      </c>
      <c r="J4012" t="s">
        <v>17</v>
      </c>
      <c r="K4012" t="s">
        <v>17</v>
      </c>
      <c r="L4012" t="s">
        <v>8197</v>
      </c>
      <c r="M4012" t="s">
        <v>18</v>
      </c>
      <c r="N4012">
        <v>0</v>
      </c>
    </row>
    <row r="4013" spans="1:14" x14ac:dyDescent="0.25">
      <c r="A4013" t="s">
        <v>3748</v>
      </c>
      <c r="B4013" t="s">
        <v>6313</v>
      </c>
      <c r="C4013">
        <v>142.41</v>
      </c>
      <c r="D4013" t="s">
        <v>24</v>
      </c>
      <c r="E4013">
        <v>0</v>
      </c>
      <c r="F4013">
        <v>0</v>
      </c>
      <c r="G4013">
        <v>142.41</v>
      </c>
      <c r="H4013" t="s">
        <v>24</v>
      </c>
      <c r="I4013" t="s">
        <v>8198</v>
      </c>
      <c r="J4013" t="s">
        <v>17</v>
      </c>
      <c r="K4013" t="s">
        <v>17</v>
      </c>
      <c r="L4013" t="s">
        <v>12799</v>
      </c>
      <c r="M4013" t="s">
        <v>18</v>
      </c>
      <c r="N4013">
        <v>0</v>
      </c>
    </row>
    <row r="4014" spans="1:14" x14ac:dyDescent="0.25">
      <c r="A4014" t="s">
        <v>3748</v>
      </c>
      <c r="B4014" t="s">
        <v>6316</v>
      </c>
      <c r="C4014">
        <v>4940</v>
      </c>
      <c r="D4014" t="s">
        <v>24</v>
      </c>
      <c r="E4014">
        <v>0</v>
      </c>
      <c r="F4014">
        <v>0</v>
      </c>
      <c r="G4014">
        <v>4940</v>
      </c>
      <c r="H4014" t="s">
        <v>24</v>
      </c>
      <c r="I4014" t="s">
        <v>12800</v>
      </c>
      <c r="J4014" t="s">
        <v>17</v>
      </c>
      <c r="K4014" t="s">
        <v>17</v>
      </c>
      <c r="L4014" t="s">
        <v>12801</v>
      </c>
      <c r="M4014" t="s">
        <v>18</v>
      </c>
      <c r="N4014">
        <v>0</v>
      </c>
    </row>
    <row r="4015" spans="1:14" x14ac:dyDescent="0.25">
      <c r="A4015" t="s">
        <v>3748</v>
      </c>
      <c r="B4015" t="s">
        <v>6318</v>
      </c>
      <c r="C4015">
        <v>2686.5</v>
      </c>
      <c r="D4015" t="s">
        <v>24</v>
      </c>
      <c r="E4015">
        <v>0</v>
      </c>
      <c r="F4015">
        <v>0</v>
      </c>
      <c r="G4015">
        <v>2686.5</v>
      </c>
      <c r="H4015" t="s">
        <v>24</v>
      </c>
      <c r="I4015" t="s">
        <v>12802</v>
      </c>
      <c r="J4015" t="s">
        <v>17</v>
      </c>
      <c r="K4015" t="s">
        <v>17</v>
      </c>
      <c r="L4015" t="s">
        <v>12803</v>
      </c>
      <c r="M4015" t="s">
        <v>18</v>
      </c>
      <c r="N4015">
        <v>0</v>
      </c>
    </row>
    <row r="4016" spans="1:14" x14ac:dyDescent="0.25">
      <c r="A4016" t="s">
        <v>3748</v>
      </c>
      <c r="B4016" t="s">
        <v>6321</v>
      </c>
      <c r="C4016">
        <v>1659</v>
      </c>
      <c r="D4016" t="s">
        <v>24</v>
      </c>
      <c r="E4016">
        <v>0</v>
      </c>
      <c r="F4016">
        <v>0</v>
      </c>
      <c r="G4016">
        <v>1659</v>
      </c>
      <c r="H4016" t="s">
        <v>24</v>
      </c>
      <c r="I4016" t="s">
        <v>12804</v>
      </c>
      <c r="J4016" t="s">
        <v>17</v>
      </c>
      <c r="K4016" t="s">
        <v>17</v>
      </c>
      <c r="L4016" t="s">
        <v>12805</v>
      </c>
      <c r="M4016" t="s">
        <v>18</v>
      </c>
      <c r="N4016">
        <v>0</v>
      </c>
    </row>
    <row r="4017" spans="1:14" x14ac:dyDescent="0.25">
      <c r="A4017" t="s">
        <v>3748</v>
      </c>
      <c r="B4017" t="s">
        <v>6323</v>
      </c>
      <c r="C4017">
        <v>1250</v>
      </c>
      <c r="D4017" t="s">
        <v>24</v>
      </c>
      <c r="E4017">
        <v>0</v>
      </c>
      <c r="F4017">
        <v>0</v>
      </c>
      <c r="G4017">
        <v>1250</v>
      </c>
      <c r="H4017" t="s">
        <v>24</v>
      </c>
      <c r="I4017" t="s">
        <v>12806</v>
      </c>
      <c r="J4017" t="s">
        <v>17</v>
      </c>
      <c r="K4017" t="s">
        <v>17</v>
      </c>
      <c r="L4017" t="s">
        <v>12807</v>
      </c>
      <c r="M4017" t="s">
        <v>18</v>
      </c>
      <c r="N4017">
        <v>0</v>
      </c>
    </row>
    <row r="4018" spans="1:14" x14ac:dyDescent="0.25">
      <c r="A4018" t="s">
        <v>3748</v>
      </c>
      <c r="B4018" t="s">
        <v>6324</v>
      </c>
      <c r="C4018">
        <v>301649.68</v>
      </c>
      <c r="D4018" t="s">
        <v>24</v>
      </c>
      <c r="E4018">
        <v>0</v>
      </c>
      <c r="F4018">
        <v>0</v>
      </c>
      <c r="G4018">
        <v>301649.68</v>
      </c>
      <c r="H4018" t="s">
        <v>24</v>
      </c>
      <c r="I4018" t="s">
        <v>12808</v>
      </c>
      <c r="J4018" t="s">
        <v>17</v>
      </c>
      <c r="K4018" t="s">
        <v>17</v>
      </c>
      <c r="L4018" t="s">
        <v>12809</v>
      </c>
      <c r="M4018" t="s">
        <v>18</v>
      </c>
      <c r="N4018">
        <v>0</v>
      </c>
    </row>
    <row r="4019" spans="1:14" x14ac:dyDescent="0.25">
      <c r="A4019" t="s">
        <v>3748</v>
      </c>
      <c r="B4019" t="s">
        <v>6325</v>
      </c>
      <c r="C4019">
        <v>10319.950000000001</v>
      </c>
      <c r="D4019" t="s">
        <v>24</v>
      </c>
      <c r="E4019">
        <v>0</v>
      </c>
      <c r="F4019">
        <v>0</v>
      </c>
      <c r="G4019">
        <v>10319.950000000001</v>
      </c>
      <c r="H4019" t="s">
        <v>24</v>
      </c>
      <c r="I4019" t="s">
        <v>12810</v>
      </c>
      <c r="J4019" t="s">
        <v>17</v>
      </c>
      <c r="K4019" t="s">
        <v>17</v>
      </c>
      <c r="L4019" t="s">
        <v>12811</v>
      </c>
      <c r="M4019" t="s">
        <v>18</v>
      </c>
      <c r="N4019">
        <v>0</v>
      </c>
    </row>
    <row r="4020" spans="1:14" x14ac:dyDescent="0.25">
      <c r="A4020" t="s">
        <v>3748</v>
      </c>
      <c r="B4020" t="s">
        <v>6327</v>
      </c>
      <c r="C4020">
        <v>8255.9599999999991</v>
      </c>
      <c r="D4020" t="s">
        <v>24</v>
      </c>
      <c r="E4020">
        <v>0</v>
      </c>
      <c r="F4020">
        <v>0</v>
      </c>
      <c r="G4020">
        <v>8255.9599999999991</v>
      </c>
      <c r="H4020" t="s">
        <v>24</v>
      </c>
      <c r="I4020" t="s">
        <v>12812</v>
      </c>
      <c r="J4020" t="s">
        <v>17</v>
      </c>
      <c r="K4020" t="s">
        <v>17</v>
      </c>
      <c r="L4020" t="s">
        <v>12813</v>
      </c>
      <c r="M4020" t="s">
        <v>18</v>
      </c>
      <c r="N4020">
        <v>0</v>
      </c>
    </row>
    <row r="4021" spans="1:14" x14ac:dyDescent="0.25">
      <c r="A4021" t="s">
        <v>3748</v>
      </c>
      <c r="B4021" t="s">
        <v>6328</v>
      </c>
      <c r="C4021">
        <v>8255.9599999999991</v>
      </c>
      <c r="D4021" t="s">
        <v>24</v>
      </c>
      <c r="E4021">
        <v>0</v>
      </c>
      <c r="F4021">
        <v>0</v>
      </c>
      <c r="G4021">
        <v>8255.9599999999991</v>
      </c>
      <c r="H4021" t="s">
        <v>24</v>
      </c>
      <c r="I4021" t="s">
        <v>12814</v>
      </c>
      <c r="J4021" t="s">
        <v>17</v>
      </c>
      <c r="K4021" t="s">
        <v>17</v>
      </c>
      <c r="L4021" t="s">
        <v>12815</v>
      </c>
      <c r="M4021" t="s">
        <v>18</v>
      </c>
      <c r="N4021">
        <v>0</v>
      </c>
    </row>
    <row r="4022" spans="1:14" x14ac:dyDescent="0.25">
      <c r="A4022" t="s">
        <v>3748</v>
      </c>
      <c r="B4022" t="s">
        <v>6329</v>
      </c>
      <c r="C4022">
        <v>2017.2</v>
      </c>
      <c r="D4022" t="s">
        <v>24</v>
      </c>
      <c r="E4022">
        <v>0</v>
      </c>
      <c r="F4022">
        <v>0</v>
      </c>
      <c r="G4022">
        <v>2017.2</v>
      </c>
      <c r="H4022" t="s">
        <v>24</v>
      </c>
      <c r="I4022" t="s">
        <v>12816</v>
      </c>
      <c r="J4022" t="s">
        <v>17</v>
      </c>
      <c r="K4022" t="s">
        <v>17</v>
      </c>
      <c r="L4022" t="s">
        <v>12817</v>
      </c>
      <c r="M4022" t="s">
        <v>18</v>
      </c>
      <c r="N4022">
        <v>0</v>
      </c>
    </row>
    <row r="4023" spans="1:14" x14ac:dyDescent="0.25">
      <c r="A4023" t="s">
        <v>3748</v>
      </c>
      <c r="B4023" t="s">
        <v>6333</v>
      </c>
      <c r="C4023">
        <v>11307.77</v>
      </c>
      <c r="D4023" t="s">
        <v>24</v>
      </c>
      <c r="E4023">
        <v>0</v>
      </c>
      <c r="F4023">
        <v>0</v>
      </c>
      <c r="G4023">
        <v>11307.77</v>
      </c>
      <c r="H4023" t="s">
        <v>24</v>
      </c>
      <c r="I4023" t="s">
        <v>12818</v>
      </c>
      <c r="J4023" t="s">
        <v>17</v>
      </c>
      <c r="K4023" t="s">
        <v>17</v>
      </c>
      <c r="L4023" t="s">
        <v>8199</v>
      </c>
      <c r="M4023" t="s">
        <v>18</v>
      </c>
      <c r="N4023">
        <v>0</v>
      </c>
    </row>
    <row r="4024" spans="1:14" x14ac:dyDescent="0.25">
      <c r="A4024" t="s">
        <v>3749</v>
      </c>
      <c r="B4024" t="s">
        <v>6279</v>
      </c>
      <c r="C4024">
        <v>1.35</v>
      </c>
      <c r="D4024" t="s">
        <v>24</v>
      </c>
      <c r="E4024">
        <v>0</v>
      </c>
      <c r="F4024">
        <v>0</v>
      </c>
      <c r="G4024">
        <v>1.35</v>
      </c>
      <c r="H4024" t="s">
        <v>24</v>
      </c>
      <c r="I4024" t="s">
        <v>12819</v>
      </c>
      <c r="J4024" t="s">
        <v>17</v>
      </c>
      <c r="K4024" t="s">
        <v>17</v>
      </c>
      <c r="L4024" t="s">
        <v>12820</v>
      </c>
      <c r="M4024" t="s">
        <v>18</v>
      </c>
      <c r="N4024">
        <v>0</v>
      </c>
    </row>
    <row r="4025" spans="1:14" x14ac:dyDescent="0.25">
      <c r="A4025" t="s">
        <v>3749</v>
      </c>
      <c r="B4025" t="s">
        <v>6296</v>
      </c>
      <c r="C4025">
        <v>1381.41</v>
      </c>
      <c r="D4025" t="s">
        <v>24</v>
      </c>
      <c r="E4025">
        <v>0</v>
      </c>
      <c r="F4025">
        <v>0</v>
      </c>
      <c r="G4025">
        <v>1381.41</v>
      </c>
      <c r="H4025" t="s">
        <v>24</v>
      </c>
      <c r="I4025" t="s">
        <v>12821</v>
      </c>
      <c r="J4025" t="s">
        <v>17</v>
      </c>
      <c r="K4025" t="s">
        <v>17</v>
      </c>
      <c r="L4025" t="s">
        <v>12822</v>
      </c>
      <c r="M4025" t="s">
        <v>18</v>
      </c>
      <c r="N4025">
        <v>0</v>
      </c>
    </row>
    <row r="4026" spans="1:14" x14ac:dyDescent="0.25">
      <c r="A4026" t="s">
        <v>3749</v>
      </c>
      <c r="B4026" t="s">
        <v>6324</v>
      </c>
      <c r="C4026">
        <v>2436.9299999999998</v>
      </c>
      <c r="D4026" t="s">
        <v>24</v>
      </c>
      <c r="E4026">
        <v>0</v>
      </c>
      <c r="F4026">
        <v>0</v>
      </c>
      <c r="G4026">
        <v>2436.9299999999998</v>
      </c>
      <c r="H4026" t="s">
        <v>24</v>
      </c>
      <c r="I4026" t="s">
        <v>5812</v>
      </c>
      <c r="J4026" t="s">
        <v>17</v>
      </c>
      <c r="K4026" t="s">
        <v>17</v>
      </c>
      <c r="L4026" t="s">
        <v>12823</v>
      </c>
      <c r="M4026" t="s">
        <v>18</v>
      </c>
      <c r="N4026">
        <v>0</v>
      </c>
    </row>
    <row r="4027" spans="1:14" x14ac:dyDescent="0.25">
      <c r="A4027" t="s">
        <v>3750</v>
      </c>
      <c r="B4027" t="s">
        <v>6344</v>
      </c>
      <c r="C4027">
        <v>180</v>
      </c>
      <c r="D4027" t="s">
        <v>24</v>
      </c>
      <c r="E4027">
        <v>0</v>
      </c>
      <c r="F4027">
        <v>0</v>
      </c>
      <c r="G4027">
        <v>180</v>
      </c>
      <c r="H4027" t="s">
        <v>24</v>
      </c>
      <c r="I4027" t="s">
        <v>12824</v>
      </c>
      <c r="J4027" t="s">
        <v>17</v>
      </c>
      <c r="K4027" t="s">
        <v>17</v>
      </c>
      <c r="L4027" t="s">
        <v>12825</v>
      </c>
      <c r="M4027" t="s">
        <v>18</v>
      </c>
      <c r="N4027">
        <v>0</v>
      </c>
    </row>
    <row r="4028" spans="1:14" x14ac:dyDescent="0.25">
      <c r="A4028" t="s">
        <v>3750</v>
      </c>
      <c r="B4028" t="s">
        <v>6347</v>
      </c>
      <c r="C4028">
        <v>180</v>
      </c>
      <c r="D4028" t="s">
        <v>24</v>
      </c>
      <c r="E4028">
        <v>0</v>
      </c>
      <c r="F4028">
        <v>0</v>
      </c>
      <c r="G4028">
        <v>180</v>
      </c>
      <c r="H4028" t="s">
        <v>24</v>
      </c>
      <c r="I4028" t="s">
        <v>12826</v>
      </c>
      <c r="J4028" t="s">
        <v>17</v>
      </c>
      <c r="K4028" t="s">
        <v>17</v>
      </c>
      <c r="L4028" t="s">
        <v>6694</v>
      </c>
      <c r="M4028" t="s">
        <v>18</v>
      </c>
      <c r="N4028">
        <v>0</v>
      </c>
    </row>
    <row r="4029" spans="1:14" x14ac:dyDescent="0.25">
      <c r="A4029" t="s">
        <v>3751</v>
      </c>
      <c r="B4029" t="s">
        <v>6339</v>
      </c>
      <c r="C4029">
        <v>1950</v>
      </c>
      <c r="D4029" t="s">
        <v>24</v>
      </c>
      <c r="E4029">
        <v>0</v>
      </c>
      <c r="F4029">
        <v>0</v>
      </c>
      <c r="G4029">
        <v>1950</v>
      </c>
      <c r="H4029" t="s">
        <v>24</v>
      </c>
      <c r="I4029" t="s">
        <v>6693</v>
      </c>
      <c r="J4029" t="s">
        <v>17</v>
      </c>
      <c r="K4029" t="s">
        <v>17</v>
      </c>
      <c r="L4029" t="s">
        <v>12827</v>
      </c>
      <c r="M4029" t="s">
        <v>18</v>
      </c>
      <c r="N4029">
        <v>0</v>
      </c>
    </row>
    <row r="4030" spans="1:14" x14ac:dyDescent="0.25">
      <c r="A4030" t="s">
        <v>3751</v>
      </c>
      <c r="B4030" t="s">
        <v>6296</v>
      </c>
      <c r="C4030">
        <v>28158.28</v>
      </c>
      <c r="D4030" t="s">
        <v>24</v>
      </c>
      <c r="E4030">
        <v>0</v>
      </c>
      <c r="F4030">
        <v>0</v>
      </c>
      <c r="G4030">
        <v>28158.28</v>
      </c>
      <c r="H4030" t="s">
        <v>24</v>
      </c>
      <c r="I4030" t="s">
        <v>12828</v>
      </c>
      <c r="J4030" t="s">
        <v>17</v>
      </c>
      <c r="K4030" t="s">
        <v>17</v>
      </c>
      <c r="L4030" t="s">
        <v>12829</v>
      </c>
      <c r="M4030" t="s">
        <v>18</v>
      </c>
      <c r="N4030">
        <v>0</v>
      </c>
    </row>
    <row r="4031" spans="1:14" x14ac:dyDescent="0.25">
      <c r="A4031" t="s">
        <v>3751</v>
      </c>
      <c r="B4031" t="s">
        <v>6341</v>
      </c>
      <c r="C4031">
        <v>30812.87</v>
      </c>
      <c r="D4031" t="s">
        <v>24</v>
      </c>
      <c r="E4031">
        <v>0</v>
      </c>
      <c r="F4031">
        <v>0</v>
      </c>
      <c r="G4031">
        <v>30812.87</v>
      </c>
      <c r="H4031" t="s">
        <v>24</v>
      </c>
      <c r="I4031" t="s">
        <v>12830</v>
      </c>
      <c r="J4031" t="s">
        <v>17</v>
      </c>
      <c r="K4031" t="s">
        <v>17</v>
      </c>
      <c r="L4031" t="s">
        <v>8200</v>
      </c>
      <c r="M4031" t="s">
        <v>18</v>
      </c>
      <c r="N4031">
        <v>0</v>
      </c>
    </row>
    <row r="4032" spans="1:14" x14ac:dyDescent="0.25">
      <c r="A4032" t="s">
        <v>5785</v>
      </c>
      <c r="B4032" t="s">
        <v>50</v>
      </c>
      <c r="C4032">
        <v>222000</v>
      </c>
      <c r="D4032" t="s">
        <v>16</v>
      </c>
      <c r="E4032">
        <v>0</v>
      </c>
      <c r="F4032">
        <v>0</v>
      </c>
      <c r="G4032">
        <v>222000</v>
      </c>
      <c r="H4032" t="s">
        <v>16</v>
      </c>
      <c r="I4032" t="s">
        <v>12831</v>
      </c>
      <c r="J4032" t="s">
        <v>17</v>
      </c>
      <c r="K4032" t="s">
        <v>17</v>
      </c>
      <c r="L4032" t="s">
        <v>12832</v>
      </c>
      <c r="M4032" t="s">
        <v>18</v>
      </c>
      <c r="N4032">
        <v>0</v>
      </c>
    </row>
    <row r="4033" spans="1:14" x14ac:dyDescent="0.25">
      <c r="A4033" t="s">
        <v>3752</v>
      </c>
      <c r="B4033" t="s">
        <v>152</v>
      </c>
      <c r="C4033">
        <v>32236877.43</v>
      </c>
      <c r="D4033" t="s">
        <v>16</v>
      </c>
      <c r="E4033">
        <v>0</v>
      </c>
      <c r="F4033">
        <v>0</v>
      </c>
      <c r="G4033">
        <v>32236877.43</v>
      </c>
      <c r="H4033" t="s">
        <v>16</v>
      </c>
      <c r="I4033" t="s">
        <v>12833</v>
      </c>
      <c r="J4033" t="s">
        <v>17</v>
      </c>
      <c r="K4033" t="s">
        <v>17</v>
      </c>
      <c r="L4033" t="s">
        <v>12834</v>
      </c>
      <c r="M4033" t="s">
        <v>18</v>
      </c>
      <c r="N4033">
        <v>0</v>
      </c>
    </row>
    <row r="4034" spans="1:14" x14ac:dyDescent="0.25">
      <c r="A4034" t="s">
        <v>3752</v>
      </c>
      <c r="B4034" t="s">
        <v>50</v>
      </c>
      <c r="C4034">
        <v>200824.07</v>
      </c>
      <c r="D4034" t="s">
        <v>16</v>
      </c>
      <c r="E4034">
        <v>0</v>
      </c>
      <c r="F4034">
        <v>0</v>
      </c>
      <c r="G4034">
        <v>200824.07</v>
      </c>
      <c r="H4034" t="s">
        <v>16</v>
      </c>
      <c r="I4034" t="s">
        <v>12835</v>
      </c>
      <c r="J4034" t="s">
        <v>17</v>
      </c>
      <c r="K4034" t="s">
        <v>17</v>
      </c>
      <c r="L4034" t="s">
        <v>12836</v>
      </c>
      <c r="M4034" t="s">
        <v>18</v>
      </c>
      <c r="N4034">
        <v>0</v>
      </c>
    </row>
    <row r="4035" spans="1:14" x14ac:dyDescent="0.25">
      <c r="A4035" t="s">
        <v>3753</v>
      </c>
      <c r="B4035" t="s">
        <v>50</v>
      </c>
      <c r="C4035">
        <v>629108</v>
      </c>
      <c r="D4035" t="s">
        <v>16</v>
      </c>
      <c r="E4035">
        <v>0</v>
      </c>
      <c r="F4035">
        <v>0</v>
      </c>
      <c r="G4035">
        <v>629108</v>
      </c>
      <c r="H4035" t="s">
        <v>16</v>
      </c>
      <c r="I4035" t="s">
        <v>12837</v>
      </c>
      <c r="J4035" t="s">
        <v>17</v>
      </c>
      <c r="K4035" t="s">
        <v>17</v>
      </c>
      <c r="L4035" t="s">
        <v>8202</v>
      </c>
      <c r="M4035" t="s">
        <v>18</v>
      </c>
      <c r="N4035">
        <v>0</v>
      </c>
    </row>
    <row r="4036" spans="1:14" x14ac:dyDescent="0.25">
      <c r="A4036" t="s">
        <v>3754</v>
      </c>
      <c r="B4036" t="s">
        <v>50</v>
      </c>
      <c r="C4036">
        <v>3166.38</v>
      </c>
      <c r="D4036" t="s">
        <v>16</v>
      </c>
      <c r="E4036">
        <v>3526.45</v>
      </c>
      <c r="F4036">
        <v>0</v>
      </c>
      <c r="G4036">
        <v>6692.83</v>
      </c>
      <c r="H4036" t="s">
        <v>16</v>
      </c>
      <c r="I4036" t="s">
        <v>8201</v>
      </c>
      <c r="J4036" t="s">
        <v>8204</v>
      </c>
      <c r="K4036" t="s">
        <v>17</v>
      </c>
      <c r="L4036" t="s">
        <v>8203</v>
      </c>
      <c r="M4036" t="s">
        <v>18</v>
      </c>
      <c r="N4036">
        <v>0</v>
      </c>
    </row>
    <row r="4037" spans="1:14" x14ac:dyDescent="0.25">
      <c r="A4037" t="s">
        <v>3755</v>
      </c>
      <c r="B4037" t="s">
        <v>50</v>
      </c>
      <c r="C4037">
        <v>8248702.71</v>
      </c>
      <c r="D4037" t="s">
        <v>16</v>
      </c>
      <c r="E4037">
        <v>938549.91</v>
      </c>
      <c r="F4037">
        <v>1406652.88</v>
      </c>
      <c r="G4037">
        <v>7780599.7400000002</v>
      </c>
      <c r="H4037" t="s">
        <v>16</v>
      </c>
      <c r="I4037" t="s">
        <v>12838</v>
      </c>
      <c r="J4037" t="s">
        <v>12839</v>
      </c>
      <c r="K4037" t="s">
        <v>12840</v>
      </c>
      <c r="L4037" t="s">
        <v>12841</v>
      </c>
      <c r="M4037" t="s">
        <v>18</v>
      </c>
      <c r="N4037">
        <v>0</v>
      </c>
    </row>
    <row r="4038" spans="1:14" x14ac:dyDescent="0.25">
      <c r="A4038" t="s">
        <v>3755</v>
      </c>
      <c r="B4038" t="s">
        <v>152</v>
      </c>
      <c r="C4038">
        <v>69899.67</v>
      </c>
      <c r="D4038" t="s">
        <v>16</v>
      </c>
      <c r="E4038">
        <v>0</v>
      </c>
      <c r="F4038">
        <v>0</v>
      </c>
      <c r="G4038">
        <v>69899.67</v>
      </c>
      <c r="H4038" t="s">
        <v>16</v>
      </c>
      <c r="I4038" t="s">
        <v>8205</v>
      </c>
      <c r="J4038" t="s">
        <v>17</v>
      </c>
      <c r="K4038" t="s">
        <v>17</v>
      </c>
      <c r="L4038" t="s">
        <v>12842</v>
      </c>
      <c r="M4038" t="s">
        <v>18</v>
      </c>
      <c r="N4038">
        <v>0</v>
      </c>
    </row>
    <row r="4039" spans="1:14" x14ac:dyDescent="0.25">
      <c r="A4039" t="s">
        <v>3755</v>
      </c>
      <c r="B4039" t="s">
        <v>27</v>
      </c>
      <c r="C4039">
        <v>62686.68</v>
      </c>
      <c r="D4039" t="s">
        <v>16</v>
      </c>
      <c r="E4039">
        <v>0</v>
      </c>
      <c r="F4039">
        <v>0</v>
      </c>
      <c r="G4039">
        <v>62686.68</v>
      </c>
      <c r="H4039" t="s">
        <v>16</v>
      </c>
      <c r="I4039" t="s">
        <v>12843</v>
      </c>
      <c r="J4039" t="s">
        <v>17</v>
      </c>
      <c r="K4039" t="s">
        <v>17</v>
      </c>
      <c r="L4039" t="s">
        <v>12844</v>
      </c>
      <c r="M4039" t="s">
        <v>18</v>
      </c>
      <c r="N4039">
        <v>0</v>
      </c>
    </row>
    <row r="4040" spans="1:14" x14ac:dyDescent="0.25">
      <c r="A4040" t="s">
        <v>3756</v>
      </c>
      <c r="B4040" t="s">
        <v>50</v>
      </c>
      <c r="C4040">
        <v>3233525.78</v>
      </c>
      <c r="D4040" t="s">
        <v>16</v>
      </c>
      <c r="E4040">
        <v>121424.99</v>
      </c>
      <c r="F4040">
        <v>0</v>
      </c>
      <c r="G4040">
        <v>3354950.77</v>
      </c>
      <c r="H4040" t="s">
        <v>16</v>
      </c>
      <c r="I4040" t="s">
        <v>12845</v>
      </c>
      <c r="J4040" t="s">
        <v>12846</v>
      </c>
      <c r="K4040" t="s">
        <v>17</v>
      </c>
      <c r="L4040" t="s">
        <v>8206</v>
      </c>
      <c r="M4040" t="s">
        <v>18</v>
      </c>
      <c r="N4040">
        <v>0</v>
      </c>
    </row>
    <row r="4041" spans="1:14" x14ac:dyDescent="0.25">
      <c r="A4041" t="s">
        <v>3757</v>
      </c>
      <c r="B4041" t="s">
        <v>50</v>
      </c>
      <c r="C4041">
        <v>869457.43</v>
      </c>
      <c r="D4041" t="s">
        <v>16</v>
      </c>
      <c r="E4041">
        <v>0</v>
      </c>
      <c r="F4041">
        <v>0</v>
      </c>
      <c r="G4041">
        <v>869457.43</v>
      </c>
      <c r="H4041" t="s">
        <v>16</v>
      </c>
      <c r="I4041" t="s">
        <v>12847</v>
      </c>
      <c r="J4041" t="s">
        <v>17</v>
      </c>
      <c r="K4041" t="s">
        <v>17</v>
      </c>
      <c r="L4041" t="s">
        <v>12848</v>
      </c>
      <c r="M4041" t="s">
        <v>18</v>
      </c>
      <c r="N4041">
        <v>0</v>
      </c>
    </row>
    <row r="4042" spans="1:14" x14ac:dyDescent="0.25">
      <c r="A4042" t="s">
        <v>3758</v>
      </c>
      <c r="B4042" t="s">
        <v>50</v>
      </c>
      <c r="C4042">
        <v>20043196.629999999</v>
      </c>
      <c r="D4042" t="s">
        <v>16</v>
      </c>
      <c r="E4042">
        <v>1721811.25</v>
      </c>
      <c r="F4042">
        <v>28248.53</v>
      </c>
      <c r="G4042">
        <v>21736759.350000001</v>
      </c>
      <c r="H4042" t="s">
        <v>16</v>
      </c>
      <c r="I4042" t="s">
        <v>12849</v>
      </c>
      <c r="J4042" t="s">
        <v>12850</v>
      </c>
      <c r="K4042" t="s">
        <v>12851</v>
      </c>
      <c r="L4042" t="s">
        <v>12852</v>
      </c>
      <c r="M4042" t="s">
        <v>18</v>
      </c>
      <c r="N4042">
        <v>0</v>
      </c>
    </row>
    <row r="4043" spans="1:14" x14ac:dyDescent="0.25">
      <c r="A4043" t="s">
        <v>3758</v>
      </c>
      <c r="B4043" t="s">
        <v>27</v>
      </c>
      <c r="C4043">
        <v>1011337.91</v>
      </c>
      <c r="D4043" t="s">
        <v>16</v>
      </c>
      <c r="E4043">
        <v>127788.68</v>
      </c>
      <c r="F4043">
        <v>0</v>
      </c>
      <c r="G4043">
        <v>1139126.5900000001</v>
      </c>
      <c r="H4043" t="s">
        <v>16</v>
      </c>
      <c r="I4043" t="s">
        <v>12853</v>
      </c>
      <c r="J4043" t="s">
        <v>6695</v>
      </c>
      <c r="K4043" t="s">
        <v>17</v>
      </c>
      <c r="L4043" t="s">
        <v>12854</v>
      </c>
      <c r="M4043" t="s">
        <v>18</v>
      </c>
      <c r="N4043">
        <v>0</v>
      </c>
    </row>
    <row r="4044" spans="1:14" x14ac:dyDescent="0.25">
      <c r="A4044" t="s">
        <v>3758</v>
      </c>
      <c r="B4044" t="s">
        <v>152</v>
      </c>
      <c r="C4044">
        <v>19813836.960000001</v>
      </c>
      <c r="D4044" t="s">
        <v>16</v>
      </c>
      <c r="E4044">
        <v>0</v>
      </c>
      <c r="F4044">
        <v>0</v>
      </c>
      <c r="G4044">
        <v>19813836.960000001</v>
      </c>
      <c r="H4044" t="s">
        <v>16</v>
      </c>
      <c r="I4044" t="s">
        <v>12855</v>
      </c>
      <c r="J4044" t="s">
        <v>17</v>
      </c>
      <c r="K4044" t="s">
        <v>17</v>
      </c>
      <c r="L4044" t="s">
        <v>12856</v>
      </c>
      <c r="M4044" t="s">
        <v>18</v>
      </c>
      <c r="N4044">
        <v>0</v>
      </c>
    </row>
    <row r="4045" spans="1:14" x14ac:dyDescent="0.25">
      <c r="A4045" t="s">
        <v>3759</v>
      </c>
      <c r="B4045" t="s">
        <v>50</v>
      </c>
      <c r="C4045">
        <v>12930874.359999999</v>
      </c>
      <c r="D4045" t="s">
        <v>16</v>
      </c>
      <c r="E4045">
        <v>1553597.32</v>
      </c>
      <c r="F4045">
        <v>392128.71</v>
      </c>
      <c r="G4045">
        <v>14092342.970000001</v>
      </c>
      <c r="H4045" t="s">
        <v>16</v>
      </c>
      <c r="I4045" t="s">
        <v>12857</v>
      </c>
      <c r="J4045" t="s">
        <v>12858</v>
      </c>
      <c r="K4045" t="s">
        <v>12859</v>
      </c>
      <c r="L4045" t="s">
        <v>12860</v>
      </c>
      <c r="M4045" t="s">
        <v>18</v>
      </c>
      <c r="N4045">
        <v>0</v>
      </c>
    </row>
    <row r="4046" spans="1:14" x14ac:dyDescent="0.25">
      <c r="A4046" t="s">
        <v>3759</v>
      </c>
      <c r="B4046" t="s">
        <v>152</v>
      </c>
      <c r="C4046">
        <v>12870813.039999999</v>
      </c>
      <c r="D4046" t="s">
        <v>16</v>
      </c>
      <c r="E4046">
        <v>628526.93000000005</v>
      </c>
      <c r="F4046">
        <v>0</v>
      </c>
      <c r="G4046">
        <v>13499339.970000001</v>
      </c>
      <c r="H4046" t="s">
        <v>16</v>
      </c>
      <c r="I4046" t="s">
        <v>8208</v>
      </c>
      <c r="J4046" t="s">
        <v>12861</v>
      </c>
      <c r="K4046" t="s">
        <v>17</v>
      </c>
      <c r="L4046" t="s">
        <v>8207</v>
      </c>
      <c r="M4046" t="s">
        <v>18</v>
      </c>
      <c r="N4046">
        <v>0</v>
      </c>
    </row>
    <row r="4047" spans="1:14" x14ac:dyDescent="0.25">
      <c r="A4047" t="s">
        <v>3760</v>
      </c>
      <c r="B4047" t="s">
        <v>50</v>
      </c>
      <c r="C4047">
        <v>2639455.84</v>
      </c>
      <c r="D4047" t="s">
        <v>16</v>
      </c>
      <c r="E4047">
        <v>309287.94</v>
      </c>
      <c r="F4047">
        <v>0</v>
      </c>
      <c r="G4047">
        <v>2948743.78</v>
      </c>
      <c r="H4047" t="s">
        <v>16</v>
      </c>
      <c r="I4047" t="s">
        <v>12862</v>
      </c>
      <c r="J4047" t="s">
        <v>12863</v>
      </c>
      <c r="K4047" t="s">
        <v>17</v>
      </c>
      <c r="L4047" t="s">
        <v>12864</v>
      </c>
      <c r="M4047" t="s">
        <v>18</v>
      </c>
      <c r="N4047">
        <v>0</v>
      </c>
    </row>
    <row r="4048" spans="1:14" x14ac:dyDescent="0.25">
      <c r="A4048" t="s">
        <v>3760</v>
      </c>
      <c r="B4048" t="s">
        <v>152</v>
      </c>
      <c r="C4048">
        <v>496.7</v>
      </c>
      <c r="D4048" t="s">
        <v>16</v>
      </c>
      <c r="E4048">
        <v>0</v>
      </c>
      <c r="F4048">
        <v>0</v>
      </c>
      <c r="G4048">
        <v>496.7</v>
      </c>
      <c r="H4048" t="s">
        <v>16</v>
      </c>
      <c r="I4048" t="s">
        <v>6696</v>
      </c>
      <c r="J4048" t="s">
        <v>17</v>
      </c>
      <c r="K4048" t="s">
        <v>17</v>
      </c>
      <c r="L4048" t="s">
        <v>12865</v>
      </c>
      <c r="M4048" t="s">
        <v>18</v>
      </c>
      <c r="N4048">
        <v>0</v>
      </c>
    </row>
    <row r="4049" spans="1:14" x14ac:dyDescent="0.25">
      <c r="A4049" t="s">
        <v>3760</v>
      </c>
      <c r="B4049" t="s">
        <v>27</v>
      </c>
      <c r="C4049">
        <v>410.71</v>
      </c>
      <c r="D4049" t="s">
        <v>16</v>
      </c>
      <c r="E4049">
        <v>0</v>
      </c>
      <c r="F4049">
        <v>0</v>
      </c>
      <c r="G4049">
        <v>410.71</v>
      </c>
      <c r="H4049" t="s">
        <v>16</v>
      </c>
      <c r="I4049" t="s">
        <v>12866</v>
      </c>
      <c r="J4049" t="s">
        <v>17</v>
      </c>
      <c r="K4049" t="s">
        <v>17</v>
      </c>
      <c r="L4049" t="s">
        <v>8209</v>
      </c>
      <c r="M4049" t="s">
        <v>18</v>
      </c>
      <c r="N4049">
        <v>0</v>
      </c>
    </row>
    <row r="4050" spans="1:14" x14ac:dyDescent="0.25">
      <c r="A4050" t="s">
        <v>3761</v>
      </c>
      <c r="B4050" t="s">
        <v>50</v>
      </c>
      <c r="C4050">
        <v>2002</v>
      </c>
      <c r="D4050" t="s">
        <v>16</v>
      </c>
      <c r="E4050">
        <v>0</v>
      </c>
      <c r="F4050">
        <v>0</v>
      </c>
      <c r="G4050">
        <v>2002</v>
      </c>
      <c r="H4050" t="s">
        <v>16</v>
      </c>
      <c r="I4050" t="s">
        <v>12867</v>
      </c>
      <c r="J4050" t="s">
        <v>17</v>
      </c>
      <c r="K4050" t="s">
        <v>17</v>
      </c>
      <c r="L4050" t="s">
        <v>12868</v>
      </c>
      <c r="M4050" t="s">
        <v>18</v>
      </c>
      <c r="N4050">
        <v>0</v>
      </c>
    </row>
    <row r="4051" spans="1:14" x14ac:dyDescent="0.25">
      <c r="A4051" t="s">
        <v>3762</v>
      </c>
      <c r="B4051" t="s">
        <v>50</v>
      </c>
      <c r="C4051">
        <v>69577.16</v>
      </c>
      <c r="D4051" t="s">
        <v>16</v>
      </c>
      <c r="E4051">
        <v>11374.98</v>
      </c>
      <c r="F4051">
        <v>0</v>
      </c>
      <c r="G4051">
        <v>80952.14</v>
      </c>
      <c r="H4051" t="s">
        <v>16</v>
      </c>
      <c r="I4051" t="s">
        <v>12869</v>
      </c>
      <c r="J4051" t="s">
        <v>12870</v>
      </c>
      <c r="K4051" t="s">
        <v>17</v>
      </c>
      <c r="L4051" t="s">
        <v>12871</v>
      </c>
      <c r="M4051" t="s">
        <v>18</v>
      </c>
      <c r="N4051">
        <v>0</v>
      </c>
    </row>
    <row r="4052" spans="1:14" x14ac:dyDescent="0.25">
      <c r="A4052" t="s">
        <v>3763</v>
      </c>
      <c r="B4052" t="s">
        <v>50</v>
      </c>
      <c r="C4052">
        <v>252996.55</v>
      </c>
      <c r="D4052" t="s">
        <v>16</v>
      </c>
      <c r="E4052">
        <v>0</v>
      </c>
      <c r="F4052">
        <v>0</v>
      </c>
      <c r="G4052">
        <v>252996.55</v>
      </c>
      <c r="H4052" t="s">
        <v>16</v>
      </c>
      <c r="I4052" t="s">
        <v>12872</v>
      </c>
      <c r="J4052" t="s">
        <v>17</v>
      </c>
      <c r="K4052" t="s">
        <v>17</v>
      </c>
      <c r="L4052" t="s">
        <v>12873</v>
      </c>
      <c r="M4052" t="s">
        <v>18</v>
      </c>
      <c r="N4052">
        <v>0</v>
      </c>
    </row>
    <row r="4053" spans="1:14" x14ac:dyDescent="0.25">
      <c r="A4053" t="s">
        <v>3764</v>
      </c>
      <c r="B4053" t="s">
        <v>50</v>
      </c>
      <c r="C4053">
        <v>58343.41</v>
      </c>
      <c r="D4053" t="s">
        <v>16</v>
      </c>
      <c r="E4053">
        <v>10111</v>
      </c>
      <c r="F4053">
        <v>64.75</v>
      </c>
      <c r="G4053">
        <v>68389.66</v>
      </c>
      <c r="H4053" t="s">
        <v>16</v>
      </c>
      <c r="I4053" t="s">
        <v>12874</v>
      </c>
      <c r="J4053" t="s">
        <v>12875</v>
      </c>
      <c r="K4053" t="s">
        <v>12876</v>
      </c>
      <c r="L4053" t="s">
        <v>8210</v>
      </c>
      <c r="M4053" t="s">
        <v>18</v>
      </c>
      <c r="N4053">
        <v>0</v>
      </c>
    </row>
    <row r="4054" spans="1:14" x14ac:dyDescent="0.25">
      <c r="A4054" t="s">
        <v>3765</v>
      </c>
      <c r="B4054" t="s">
        <v>50</v>
      </c>
      <c r="C4054">
        <v>25040.78</v>
      </c>
      <c r="D4054" t="s">
        <v>16</v>
      </c>
      <c r="E4054">
        <v>0</v>
      </c>
      <c r="F4054">
        <v>0</v>
      </c>
      <c r="G4054">
        <v>25040.78</v>
      </c>
      <c r="H4054" t="s">
        <v>16</v>
      </c>
      <c r="I4054" t="s">
        <v>12877</v>
      </c>
      <c r="J4054" t="s">
        <v>17</v>
      </c>
      <c r="K4054" t="s">
        <v>17</v>
      </c>
      <c r="L4054" t="s">
        <v>12878</v>
      </c>
      <c r="M4054" t="s">
        <v>18</v>
      </c>
      <c r="N4054">
        <v>0</v>
      </c>
    </row>
    <row r="4055" spans="1:14" x14ac:dyDescent="0.25">
      <c r="A4055" t="s">
        <v>3766</v>
      </c>
      <c r="B4055" t="s">
        <v>50</v>
      </c>
      <c r="C4055">
        <v>6211238.9199999999</v>
      </c>
      <c r="D4055" t="s">
        <v>16</v>
      </c>
      <c r="E4055">
        <v>4588.96</v>
      </c>
      <c r="F4055">
        <v>0</v>
      </c>
      <c r="G4055">
        <v>6215827.8799999999</v>
      </c>
      <c r="H4055" t="s">
        <v>16</v>
      </c>
      <c r="I4055" t="s">
        <v>12879</v>
      </c>
      <c r="J4055" t="s">
        <v>12880</v>
      </c>
      <c r="K4055" t="s">
        <v>17</v>
      </c>
      <c r="L4055" t="s">
        <v>12881</v>
      </c>
      <c r="M4055" t="s">
        <v>18</v>
      </c>
      <c r="N4055">
        <v>0</v>
      </c>
    </row>
    <row r="4056" spans="1:14" x14ac:dyDescent="0.25">
      <c r="A4056" t="s">
        <v>3766</v>
      </c>
      <c r="B4056" t="s">
        <v>152</v>
      </c>
      <c r="C4056">
        <v>730</v>
      </c>
      <c r="D4056" t="s">
        <v>16</v>
      </c>
      <c r="E4056">
        <v>0</v>
      </c>
      <c r="F4056">
        <v>0</v>
      </c>
      <c r="G4056">
        <v>730</v>
      </c>
      <c r="H4056" t="s">
        <v>16</v>
      </c>
      <c r="I4056" t="s">
        <v>12882</v>
      </c>
      <c r="J4056" t="s">
        <v>17</v>
      </c>
      <c r="K4056" t="s">
        <v>17</v>
      </c>
      <c r="L4056" t="s">
        <v>12883</v>
      </c>
      <c r="M4056" t="s">
        <v>18</v>
      </c>
      <c r="N4056">
        <v>0</v>
      </c>
    </row>
    <row r="4057" spans="1:14" x14ac:dyDescent="0.25">
      <c r="A4057" t="s">
        <v>3766</v>
      </c>
      <c r="B4057" t="s">
        <v>27</v>
      </c>
      <c r="C4057">
        <v>231696</v>
      </c>
      <c r="D4057" t="s">
        <v>16</v>
      </c>
      <c r="E4057">
        <v>0</v>
      </c>
      <c r="F4057">
        <v>0</v>
      </c>
      <c r="G4057">
        <v>231696</v>
      </c>
      <c r="H4057" t="s">
        <v>16</v>
      </c>
      <c r="I4057" t="s">
        <v>12884</v>
      </c>
      <c r="J4057" t="s">
        <v>17</v>
      </c>
      <c r="K4057" t="s">
        <v>17</v>
      </c>
      <c r="L4057" t="s">
        <v>12885</v>
      </c>
      <c r="M4057" t="s">
        <v>18</v>
      </c>
      <c r="N4057">
        <v>0</v>
      </c>
    </row>
    <row r="4058" spans="1:14" x14ac:dyDescent="0.25">
      <c r="A4058" t="s">
        <v>5788</v>
      </c>
      <c r="B4058" t="s">
        <v>50</v>
      </c>
      <c r="C4058">
        <v>222000</v>
      </c>
      <c r="D4058" t="s">
        <v>24</v>
      </c>
      <c r="E4058">
        <v>0</v>
      </c>
      <c r="F4058">
        <v>0</v>
      </c>
      <c r="G4058">
        <v>222000</v>
      </c>
      <c r="H4058" t="s">
        <v>24</v>
      </c>
      <c r="I4058" t="s">
        <v>12886</v>
      </c>
      <c r="J4058" t="s">
        <v>17</v>
      </c>
      <c r="K4058" t="s">
        <v>17</v>
      </c>
      <c r="L4058" t="s">
        <v>12887</v>
      </c>
      <c r="M4058" t="s">
        <v>18</v>
      </c>
      <c r="N4058">
        <v>0</v>
      </c>
    </row>
    <row r="4059" spans="1:14" x14ac:dyDescent="0.25">
      <c r="A4059" t="s">
        <v>3767</v>
      </c>
      <c r="B4059" t="s">
        <v>152</v>
      </c>
      <c r="C4059">
        <v>32236877.43</v>
      </c>
      <c r="D4059" t="s">
        <v>24</v>
      </c>
      <c r="E4059">
        <v>0</v>
      </c>
      <c r="F4059">
        <v>0</v>
      </c>
      <c r="G4059">
        <v>32236877.43</v>
      </c>
      <c r="H4059" t="s">
        <v>24</v>
      </c>
      <c r="I4059" t="s">
        <v>12888</v>
      </c>
      <c r="J4059" t="s">
        <v>17</v>
      </c>
      <c r="K4059" t="s">
        <v>17</v>
      </c>
      <c r="L4059" t="s">
        <v>12889</v>
      </c>
      <c r="M4059" t="s">
        <v>18</v>
      </c>
      <c r="N4059">
        <v>0</v>
      </c>
    </row>
    <row r="4060" spans="1:14" x14ac:dyDescent="0.25">
      <c r="A4060" t="s">
        <v>3767</v>
      </c>
      <c r="B4060" t="s">
        <v>50</v>
      </c>
      <c r="C4060">
        <v>200824.07</v>
      </c>
      <c r="D4060" t="s">
        <v>24</v>
      </c>
      <c r="E4060">
        <v>0</v>
      </c>
      <c r="F4060">
        <v>0</v>
      </c>
      <c r="G4060">
        <v>200824.07</v>
      </c>
      <c r="H4060" t="s">
        <v>24</v>
      </c>
      <c r="I4060" t="s">
        <v>12890</v>
      </c>
      <c r="J4060" t="s">
        <v>17</v>
      </c>
      <c r="K4060" t="s">
        <v>17</v>
      </c>
      <c r="L4060" t="s">
        <v>12891</v>
      </c>
      <c r="M4060" t="s">
        <v>18</v>
      </c>
      <c r="N4060">
        <v>0</v>
      </c>
    </row>
    <row r="4061" spans="1:14" x14ac:dyDescent="0.25">
      <c r="A4061" t="s">
        <v>3768</v>
      </c>
      <c r="B4061" t="s">
        <v>50</v>
      </c>
      <c r="C4061">
        <v>230501.08</v>
      </c>
      <c r="D4061" t="s">
        <v>24</v>
      </c>
      <c r="E4061">
        <v>21104.82</v>
      </c>
      <c r="F4061">
        <v>0</v>
      </c>
      <c r="G4061">
        <v>209396.26</v>
      </c>
      <c r="H4061" t="s">
        <v>24</v>
      </c>
      <c r="I4061" t="s">
        <v>12892</v>
      </c>
      <c r="J4061" t="s">
        <v>12893</v>
      </c>
      <c r="K4061" t="s">
        <v>17</v>
      </c>
      <c r="L4061" t="s">
        <v>12894</v>
      </c>
      <c r="M4061" t="s">
        <v>18</v>
      </c>
      <c r="N4061">
        <v>0</v>
      </c>
    </row>
    <row r="4062" spans="1:14" x14ac:dyDescent="0.25">
      <c r="A4062" t="s">
        <v>3769</v>
      </c>
      <c r="B4062" t="s">
        <v>50</v>
      </c>
      <c r="C4062">
        <v>83104.820000000007</v>
      </c>
      <c r="D4062" t="s">
        <v>24</v>
      </c>
      <c r="E4062">
        <v>22804.82</v>
      </c>
      <c r="F4062">
        <v>21104.82</v>
      </c>
      <c r="G4062">
        <v>81404.820000000007</v>
      </c>
      <c r="H4062" t="s">
        <v>24</v>
      </c>
      <c r="I4062" t="s">
        <v>12895</v>
      </c>
      <c r="J4062" t="s">
        <v>12896</v>
      </c>
      <c r="K4062" t="s">
        <v>12897</v>
      </c>
      <c r="L4062" t="s">
        <v>12898</v>
      </c>
      <c r="M4062" t="s">
        <v>18</v>
      </c>
      <c r="N4062">
        <v>0</v>
      </c>
    </row>
    <row r="4063" spans="1:14" x14ac:dyDescent="0.25">
      <c r="A4063" t="s">
        <v>3770</v>
      </c>
      <c r="B4063" t="s">
        <v>50</v>
      </c>
      <c r="C4063">
        <v>264232.09999999998</v>
      </c>
      <c r="D4063" t="s">
        <v>24</v>
      </c>
      <c r="E4063">
        <v>0</v>
      </c>
      <c r="F4063">
        <v>22804.82</v>
      </c>
      <c r="G4063">
        <v>287036.92</v>
      </c>
      <c r="H4063" t="s">
        <v>24</v>
      </c>
      <c r="I4063" t="s">
        <v>12899</v>
      </c>
      <c r="J4063" t="s">
        <v>17</v>
      </c>
      <c r="K4063" t="s">
        <v>12900</v>
      </c>
      <c r="L4063" t="s">
        <v>12901</v>
      </c>
      <c r="M4063" t="s">
        <v>18</v>
      </c>
      <c r="N4063">
        <v>0</v>
      </c>
    </row>
    <row r="4064" spans="1:14" x14ac:dyDescent="0.25">
      <c r="A4064" t="s">
        <v>3771</v>
      </c>
      <c r="B4064" t="s">
        <v>50</v>
      </c>
      <c r="C4064">
        <v>51270</v>
      </c>
      <c r="D4064" t="s">
        <v>24</v>
      </c>
      <c r="E4064">
        <v>0</v>
      </c>
      <c r="F4064">
        <v>0</v>
      </c>
      <c r="G4064">
        <v>51270</v>
      </c>
      <c r="H4064" t="s">
        <v>24</v>
      </c>
      <c r="I4064" t="s">
        <v>12902</v>
      </c>
      <c r="J4064" t="s">
        <v>17</v>
      </c>
      <c r="K4064" t="s">
        <v>17</v>
      </c>
      <c r="L4064" t="s">
        <v>12903</v>
      </c>
      <c r="M4064" t="s">
        <v>18</v>
      </c>
      <c r="N4064">
        <v>0</v>
      </c>
    </row>
    <row r="4065" spans="1:14" x14ac:dyDescent="0.25">
      <c r="A4065" t="s">
        <v>3772</v>
      </c>
      <c r="B4065" t="s">
        <v>50</v>
      </c>
      <c r="C4065">
        <v>3166.38</v>
      </c>
      <c r="D4065" t="s">
        <v>24</v>
      </c>
      <c r="E4065">
        <v>0</v>
      </c>
      <c r="F4065">
        <v>0</v>
      </c>
      <c r="G4065">
        <v>3166.38</v>
      </c>
      <c r="H4065" t="s">
        <v>24</v>
      </c>
      <c r="I4065" t="s">
        <v>12904</v>
      </c>
      <c r="J4065" t="s">
        <v>17</v>
      </c>
      <c r="K4065" t="s">
        <v>17</v>
      </c>
      <c r="L4065" t="s">
        <v>12905</v>
      </c>
      <c r="M4065" t="s">
        <v>18</v>
      </c>
      <c r="N4065">
        <v>0</v>
      </c>
    </row>
    <row r="4066" spans="1:14" x14ac:dyDescent="0.25">
      <c r="A4066" t="s">
        <v>3773</v>
      </c>
      <c r="B4066" t="s">
        <v>50</v>
      </c>
      <c r="C4066">
        <v>4882280.3499999996</v>
      </c>
      <c r="D4066" t="s">
        <v>24</v>
      </c>
      <c r="E4066">
        <v>2062182.08</v>
      </c>
      <c r="F4066">
        <v>938934.66</v>
      </c>
      <c r="G4066">
        <v>3759032.93</v>
      </c>
      <c r="H4066" t="s">
        <v>24</v>
      </c>
      <c r="I4066" t="s">
        <v>12906</v>
      </c>
      <c r="J4066" t="s">
        <v>12907</v>
      </c>
      <c r="K4066" t="s">
        <v>12908</v>
      </c>
      <c r="L4066" t="s">
        <v>12909</v>
      </c>
      <c r="M4066" t="s">
        <v>18</v>
      </c>
      <c r="N4066">
        <v>0</v>
      </c>
    </row>
    <row r="4067" spans="1:14" x14ac:dyDescent="0.25">
      <c r="A4067" t="s">
        <v>3773</v>
      </c>
      <c r="B4067" t="s">
        <v>152</v>
      </c>
      <c r="C4067">
        <v>30049.67</v>
      </c>
      <c r="D4067" t="s">
        <v>24</v>
      </c>
      <c r="E4067">
        <v>0</v>
      </c>
      <c r="F4067">
        <v>0</v>
      </c>
      <c r="G4067">
        <v>30049.67</v>
      </c>
      <c r="H4067" t="s">
        <v>24</v>
      </c>
      <c r="I4067" t="s">
        <v>12910</v>
      </c>
      <c r="J4067" t="s">
        <v>17</v>
      </c>
      <c r="K4067" t="s">
        <v>17</v>
      </c>
      <c r="L4067" t="s">
        <v>12911</v>
      </c>
      <c r="M4067" t="s">
        <v>18</v>
      </c>
      <c r="N4067">
        <v>0</v>
      </c>
    </row>
    <row r="4068" spans="1:14" x14ac:dyDescent="0.25">
      <c r="A4068" t="s">
        <v>3773</v>
      </c>
      <c r="B4068" t="s">
        <v>27</v>
      </c>
      <c r="C4068">
        <v>22877.68</v>
      </c>
      <c r="D4068" t="s">
        <v>24</v>
      </c>
      <c r="E4068">
        <v>2700</v>
      </c>
      <c r="F4068">
        <v>0</v>
      </c>
      <c r="G4068">
        <v>20177.68</v>
      </c>
      <c r="H4068" t="s">
        <v>24</v>
      </c>
      <c r="I4068" t="s">
        <v>12912</v>
      </c>
      <c r="J4068" t="s">
        <v>12913</v>
      </c>
      <c r="K4068" t="s">
        <v>17</v>
      </c>
      <c r="L4068" t="s">
        <v>12914</v>
      </c>
      <c r="M4068" t="s">
        <v>18</v>
      </c>
      <c r="N4068">
        <v>0</v>
      </c>
    </row>
    <row r="4069" spans="1:14" x14ac:dyDescent="0.25">
      <c r="A4069" t="s">
        <v>3774</v>
      </c>
      <c r="B4069" t="s">
        <v>50</v>
      </c>
      <c r="C4069">
        <v>3366422.36</v>
      </c>
      <c r="D4069" t="s">
        <v>24</v>
      </c>
      <c r="E4069">
        <v>384.75</v>
      </c>
      <c r="F4069">
        <v>655529.19999999995</v>
      </c>
      <c r="G4069">
        <v>4021566.81</v>
      </c>
      <c r="H4069" t="s">
        <v>24</v>
      </c>
      <c r="I4069" t="s">
        <v>12915</v>
      </c>
      <c r="J4069" t="s">
        <v>12916</v>
      </c>
      <c r="K4069" t="s">
        <v>12917</v>
      </c>
      <c r="L4069" t="s">
        <v>12918</v>
      </c>
      <c r="M4069" t="s">
        <v>18</v>
      </c>
      <c r="N4069">
        <v>0</v>
      </c>
    </row>
    <row r="4070" spans="1:14" x14ac:dyDescent="0.25">
      <c r="A4070" t="s">
        <v>3774</v>
      </c>
      <c r="B4070" t="s">
        <v>152</v>
      </c>
      <c r="C4070">
        <v>39850</v>
      </c>
      <c r="D4070" t="s">
        <v>24</v>
      </c>
      <c r="E4070">
        <v>0</v>
      </c>
      <c r="F4070">
        <v>0</v>
      </c>
      <c r="G4070">
        <v>39850</v>
      </c>
      <c r="H4070" t="s">
        <v>24</v>
      </c>
      <c r="I4070" t="s">
        <v>12919</v>
      </c>
      <c r="J4070" t="s">
        <v>17</v>
      </c>
      <c r="K4070" t="s">
        <v>17</v>
      </c>
      <c r="L4070" t="s">
        <v>12920</v>
      </c>
      <c r="M4070" t="s">
        <v>18</v>
      </c>
      <c r="N4070">
        <v>0</v>
      </c>
    </row>
    <row r="4071" spans="1:14" x14ac:dyDescent="0.25">
      <c r="A4071" t="s">
        <v>3774</v>
      </c>
      <c r="B4071" t="s">
        <v>27</v>
      </c>
      <c r="C4071">
        <v>39809</v>
      </c>
      <c r="D4071" t="s">
        <v>24</v>
      </c>
      <c r="E4071">
        <v>0</v>
      </c>
      <c r="F4071">
        <v>2700</v>
      </c>
      <c r="G4071">
        <v>42509</v>
      </c>
      <c r="H4071" t="s">
        <v>24</v>
      </c>
      <c r="I4071" t="s">
        <v>12921</v>
      </c>
      <c r="J4071" t="s">
        <v>17</v>
      </c>
      <c r="K4071" t="s">
        <v>12922</v>
      </c>
      <c r="L4071" t="s">
        <v>12923</v>
      </c>
      <c r="M4071" t="s">
        <v>18</v>
      </c>
      <c r="N4071">
        <v>0</v>
      </c>
    </row>
    <row r="4072" spans="1:14" x14ac:dyDescent="0.25">
      <c r="A4072" t="s">
        <v>3775</v>
      </c>
      <c r="B4072" t="s">
        <v>50</v>
      </c>
      <c r="C4072">
        <v>2332875.88</v>
      </c>
      <c r="D4072" t="s">
        <v>24</v>
      </c>
      <c r="E4072">
        <v>894724.08</v>
      </c>
      <c r="F4072">
        <v>520802.09</v>
      </c>
      <c r="G4072">
        <v>1958953.89</v>
      </c>
      <c r="H4072" t="s">
        <v>24</v>
      </c>
      <c r="I4072" t="s">
        <v>8211</v>
      </c>
      <c r="J4072" t="s">
        <v>12924</v>
      </c>
      <c r="K4072" t="s">
        <v>12925</v>
      </c>
      <c r="L4072" t="s">
        <v>12926</v>
      </c>
      <c r="M4072" t="s">
        <v>18</v>
      </c>
      <c r="N4072">
        <v>0</v>
      </c>
    </row>
    <row r="4073" spans="1:14" x14ac:dyDescent="0.25">
      <c r="A4073" t="s">
        <v>3776</v>
      </c>
      <c r="B4073" t="s">
        <v>50</v>
      </c>
      <c r="C4073">
        <v>900649.9</v>
      </c>
      <c r="D4073" t="s">
        <v>24</v>
      </c>
      <c r="E4073">
        <v>399377.1</v>
      </c>
      <c r="F4073">
        <v>894724.08</v>
      </c>
      <c r="G4073">
        <v>1395996.88</v>
      </c>
      <c r="H4073" t="s">
        <v>24</v>
      </c>
      <c r="I4073" t="s">
        <v>12927</v>
      </c>
      <c r="J4073" t="s">
        <v>6859</v>
      </c>
      <c r="K4073" t="s">
        <v>6860</v>
      </c>
      <c r="L4073" t="s">
        <v>8212</v>
      </c>
      <c r="M4073" t="s">
        <v>18</v>
      </c>
      <c r="N4073">
        <v>0</v>
      </c>
    </row>
    <row r="4074" spans="1:14" x14ac:dyDescent="0.25">
      <c r="A4074" t="s">
        <v>3777</v>
      </c>
      <c r="B4074" t="s">
        <v>50</v>
      </c>
      <c r="C4074">
        <v>699970.43</v>
      </c>
      <c r="D4074" t="s">
        <v>24</v>
      </c>
      <c r="E4074">
        <v>23758.17</v>
      </c>
      <c r="F4074">
        <v>0</v>
      </c>
      <c r="G4074">
        <v>676212.26</v>
      </c>
      <c r="H4074" t="s">
        <v>24</v>
      </c>
      <c r="I4074" t="s">
        <v>12928</v>
      </c>
      <c r="J4074" t="s">
        <v>12929</v>
      </c>
      <c r="K4074" t="s">
        <v>17</v>
      </c>
      <c r="L4074" t="s">
        <v>12930</v>
      </c>
      <c r="M4074" t="s">
        <v>18</v>
      </c>
      <c r="N4074">
        <v>0</v>
      </c>
    </row>
    <row r="4075" spans="1:14" x14ac:dyDescent="0.25">
      <c r="A4075" t="s">
        <v>3778</v>
      </c>
      <c r="B4075" t="s">
        <v>50</v>
      </c>
      <c r="C4075">
        <v>169487</v>
      </c>
      <c r="D4075" t="s">
        <v>24</v>
      </c>
      <c r="E4075">
        <v>0</v>
      </c>
      <c r="F4075">
        <v>23758.17</v>
      </c>
      <c r="G4075">
        <v>193245.17</v>
      </c>
      <c r="H4075" t="s">
        <v>24</v>
      </c>
      <c r="I4075" t="s">
        <v>12931</v>
      </c>
      <c r="J4075" t="s">
        <v>17</v>
      </c>
      <c r="K4075" t="s">
        <v>12932</v>
      </c>
      <c r="L4075" t="s">
        <v>12933</v>
      </c>
      <c r="M4075" t="s">
        <v>18</v>
      </c>
      <c r="N4075">
        <v>0</v>
      </c>
    </row>
    <row r="4076" spans="1:14" x14ac:dyDescent="0.25">
      <c r="A4076" t="s">
        <v>223</v>
      </c>
      <c r="B4076" t="s">
        <v>3779</v>
      </c>
      <c r="C4076">
        <v>5568921.1399999997</v>
      </c>
      <c r="D4076" t="s">
        <v>24</v>
      </c>
      <c r="E4076">
        <v>1364843.9</v>
      </c>
      <c r="F4076">
        <v>1748385.73</v>
      </c>
      <c r="G4076">
        <v>5952462.9699999997</v>
      </c>
      <c r="H4076" t="s">
        <v>24</v>
      </c>
      <c r="I4076" t="s">
        <v>12934</v>
      </c>
      <c r="J4076" t="s">
        <v>12935</v>
      </c>
      <c r="K4076" t="s">
        <v>12936</v>
      </c>
      <c r="L4076" t="s">
        <v>12937</v>
      </c>
      <c r="M4076" t="s">
        <v>18</v>
      </c>
      <c r="N4076">
        <v>0</v>
      </c>
    </row>
    <row r="4077" spans="1:14" x14ac:dyDescent="0.25">
      <c r="A4077" t="s">
        <v>223</v>
      </c>
      <c r="B4077" t="s">
        <v>3780</v>
      </c>
      <c r="C4077">
        <v>154181.57999999999</v>
      </c>
      <c r="D4077" t="s">
        <v>24</v>
      </c>
      <c r="E4077">
        <v>98054.83</v>
      </c>
      <c r="F4077">
        <v>127788.68</v>
      </c>
      <c r="G4077">
        <v>183915.43</v>
      </c>
      <c r="H4077" t="s">
        <v>24</v>
      </c>
      <c r="I4077" t="s">
        <v>12938</v>
      </c>
      <c r="J4077" t="s">
        <v>8214</v>
      </c>
      <c r="K4077" t="s">
        <v>8213</v>
      </c>
      <c r="L4077" t="s">
        <v>12939</v>
      </c>
      <c r="M4077" t="s">
        <v>18</v>
      </c>
      <c r="N4077">
        <v>0</v>
      </c>
    </row>
    <row r="4078" spans="1:14" x14ac:dyDescent="0.25">
      <c r="A4078" t="s">
        <v>223</v>
      </c>
      <c r="B4078" t="s">
        <v>3781</v>
      </c>
      <c r="C4078">
        <v>1249032.8500000001</v>
      </c>
      <c r="D4078" t="s">
        <v>16</v>
      </c>
      <c r="E4078">
        <v>1036281.63</v>
      </c>
      <c r="F4078">
        <v>230017.52</v>
      </c>
      <c r="G4078">
        <v>2055296.96</v>
      </c>
      <c r="H4078" t="s">
        <v>16</v>
      </c>
      <c r="I4078" t="s">
        <v>12940</v>
      </c>
      <c r="J4078" t="s">
        <v>8215</v>
      </c>
      <c r="K4078" t="s">
        <v>6697</v>
      </c>
      <c r="L4078" t="s">
        <v>12941</v>
      </c>
      <c r="M4078" t="s">
        <v>18</v>
      </c>
      <c r="N4078">
        <v>0</v>
      </c>
    </row>
    <row r="4079" spans="1:14" x14ac:dyDescent="0.25">
      <c r="A4079" t="s">
        <v>223</v>
      </c>
      <c r="B4079" t="s">
        <v>239</v>
      </c>
      <c r="C4079">
        <v>512027.91</v>
      </c>
      <c r="D4079" t="s">
        <v>16</v>
      </c>
      <c r="E4079">
        <v>536318.61</v>
      </c>
      <c r="F4079">
        <v>802621.15</v>
      </c>
      <c r="G4079">
        <v>245725.37</v>
      </c>
      <c r="H4079" t="s">
        <v>16</v>
      </c>
      <c r="I4079" t="s">
        <v>12942</v>
      </c>
      <c r="J4079" t="s">
        <v>12943</v>
      </c>
      <c r="K4079" t="s">
        <v>8216</v>
      </c>
      <c r="L4079" t="s">
        <v>12944</v>
      </c>
      <c r="M4079" t="s">
        <v>18</v>
      </c>
      <c r="N4079">
        <v>0</v>
      </c>
    </row>
    <row r="4080" spans="1:14" x14ac:dyDescent="0.25">
      <c r="A4080" t="s">
        <v>223</v>
      </c>
      <c r="B4080" t="s">
        <v>3782</v>
      </c>
      <c r="C4080">
        <v>1971353.92</v>
      </c>
      <c r="D4080" t="s">
        <v>16</v>
      </c>
      <c r="E4080">
        <v>399929.3</v>
      </c>
      <c r="F4080">
        <v>433621.75</v>
      </c>
      <c r="G4080">
        <v>1937661.47</v>
      </c>
      <c r="H4080" t="s">
        <v>16</v>
      </c>
      <c r="I4080" t="s">
        <v>12945</v>
      </c>
      <c r="J4080" t="s">
        <v>8217</v>
      </c>
      <c r="K4080" t="s">
        <v>12946</v>
      </c>
      <c r="L4080" t="s">
        <v>12947</v>
      </c>
      <c r="M4080" t="s">
        <v>18</v>
      </c>
      <c r="N4080">
        <v>0</v>
      </c>
    </row>
    <row r="4081" spans="1:14" x14ac:dyDescent="0.25">
      <c r="A4081" t="s">
        <v>223</v>
      </c>
      <c r="B4081" t="s">
        <v>3783</v>
      </c>
      <c r="C4081">
        <v>29856941.98</v>
      </c>
      <c r="D4081" t="s">
        <v>24</v>
      </c>
      <c r="E4081">
        <v>288200.65999999997</v>
      </c>
      <c r="F4081">
        <v>628526.93000000005</v>
      </c>
      <c r="G4081">
        <v>30197268.25</v>
      </c>
      <c r="H4081" t="s">
        <v>24</v>
      </c>
      <c r="I4081" t="s">
        <v>8218</v>
      </c>
      <c r="J4081" t="s">
        <v>8219</v>
      </c>
      <c r="K4081" t="s">
        <v>12948</v>
      </c>
      <c r="L4081" t="s">
        <v>12949</v>
      </c>
      <c r="M4081" t="s">
        <v>18</v>
      </c>
      <c r="N4081">
        <v>0</v>
      </c>
    </row>
    <row r="4082" spans="1:14" x14ac:dyDescent="0.25">
      <c r="A4082" t="s">
        <v>223</v>
      </c>
      <c r="B4082" t="s">
        <v>200</v>
      </c>
      <c r="C4082">
        <v>21349.32</v>
      </c>
      <c r="D4082" t="s">
        <v>16</v>
      </c>
      <c r="E4082">
        <v>9409.5</v>
      </c>
      <c r="F4082">
        <v>16372.41</v>
      </c>
      <c r="G4082">
        <v>14386.41</v>
      </c>
      <c r="H4082" t="s">
        <v>16</v>
      </c>
      <c r="I4082" t="s">
        <v>12950</v>
      </c>
      <c r="J4082" t="s">
        <v>12951</v>
      </c>
      <c r="K4082" t="s">
        <v>12952</v>
      </c>
      <c r="L4082" t="s">
        <v>12953</v>
      </c>
      <c r="M4082" t="s">
        <v>18</v>
      </c>
      <c r="N4082">
        <v>0</v>
      </c>
    </row>
    <row r="4083" spans="1:14" x14ac:dyDescent="0.25">
      <c r="A4083" t="s">
        <v>223</v>
      </c>
      <c r="B4083" t="s">
        <v>35</v>
      </c>
      <c r="C4083">
        <v>70772.320000000007</v>
      </c>
      <c r="D4083" t="s">
        <v>24</v>
      </c>
      <c r="E4083">
        <v>826</v>
      </c>
      <c r="F4083">
        <v>4543.01</v>
      </c>
      <c r="G4083">
        <v>74489.33</v>
      </c>
      <c r="H4083" t="s">
        <v>24</v>
      </c>
      <c r="I4083" t="s">
        <v>12954</v>
      </c>
      <c r="J4083" t="s">
        <v>12955</v>
      </c>
      <c r="K4083" t="s">
        <v>12956</v>
      </c>
      <c r="L4083" t="s">
        <v>12957</v>
      </c>
      <c r="M4083" t="s">
        <v>18</v>
      </c>
      <c r="N4083">
        <v>0</v>
      </c>
    </row>
    <row r="4084" spans="1:14" x14ac:dyDescent="0.25">
      <c r="A4084" t="s">
        <v>223</v>
      </c>
      <c r="B4084" t="s">
        <v>5780</v>
      </c>
      <c r="C4084">
        <v>656.51</v>
      </c>
      <c r="D4084" t="s">
        <v>24</v>
      </c>
      <c r="E4084">
        <v>722.9</v>
      </c>
      <c r="F4084">
        <v>66.39</v>
      </c>
      <c r="G4084">
        <v>0</v>
      </c>
      <c r="H4084" t="s">
        <v>16</v>
      </c>
      <c r="I4084" t="s">
        <v>8220</v>
      </c>
      <c r="J4084" t="s">
        <v>12958</v>
      </c>
      <c r="K4084" t="s">
        <v>12959</v>
      </c>
      <c r="L4084" t="s">
        <v>17</v>
      </c>
      <c r="M4084" t="s">
        <v>18</v>
      </c>
      <c r="N4084">
        <v>0</v>
      </c>
    </row>
    <row r="4085" spans="1:14" x14ac:dyDescent="0.25">
      <c r="A4085" t="s">
        <v>223</v>
      </c>
      <c r="B4085" t="s">
        <v>59</v>
      </c>
      <c r="C4085">
        <v>12548.35</v>
      </c>
      <c r="D4085" t="s">
        <v>16</v>
      </c>
      <c r="E4085">
        <v>16313.67</v>
      </c>
      <c r="F4085">
        <v>27962.65</v>
      </c>
      <c r="G4085">
        <v>899.37</v>
      </c>
      <c r="H4085" t="s">
        <v>16</v>
      </c>
      <c r="I4085" t="s">
        <v>12960</v>
      </c>
      <c r="J4085" t="s">
        <v>12961</v>
      </c>
      <c r="K4085" t="s">
        <v>12962</v>
      </c>
      <c r="L4085" t="s">
        <v>12963</v>
      </c>
      <c r="M4085" t="s">
        <v>18</v>
      </c>
      <c r="N4085">
        <v>0</v>
      </c>
    </row>
    <row r="4086" spans="1:14" x14ac:dyDescent="0.25">
      <c r="A4086" t="s">
        <v>223</v>
      </c>
      <c r="B4086" t="s">
        <v>3791</v>
      </c>
      <c r="C4086">
        <v>189900</v>
      </c>
      <c r="D4086" t="s">
        <v>16</v>
      </c>
      <c r="E4086">
        <v>19649.55</v>
      </c>
      <c r="F4086">
        <v>995</v>
      </c>
      <c r="G4086">
        <v>208554.55</v>
      </c>
      <c r="H4086" t="s">
        <v>16</v>
      </c>
      <c r="I4086" t="s">
        <v>12964</v>
      </c>
      <c r="J4086" t="s">
        <v>8227</v>
      </c>
      <c r="K4086" t="s">
        <v>8226</v>
      </c>
      <c r="L4086" t="s">
        <v>12965</v>
      </c>
      <c r="M4086" t="s">
        <v>18</v>
      </c>
      <c r="N4086">
        <v>0</v>
      </c>
    </row>
    <row r="4087" spans="1:14" x14ac:dyDescent="0.25">
      <c r="A4087" t="s">
        <v>223</v>
      </c>
      <c r="B4087" t="s">
        <v>3784</v>
      </c>
      <c r="C4087">
        <v>18868.48</v>
      </c>
      <c r="D4087" t="s">
        <v>16</v>
      </c>
      <c r="E4087">
        <v>995</v>
      </c>
      <c r="F4087">
        <v>3723.07</v>
      </c>
      <c r="G4087">
        <v>16140.41</v>
      </c>
      <c r="H4087" t="s">
        <v>16</v>
      </c>
      <c r="I4087" t="s">
        <v>12966</v>
      </c>
      <c r="J4087" t="s">
        <v>8223</v>
      </c>
      <c r="K4087" t="s">
        <v>8221</v>
      </c>
      <c r="L4087" t="s">
        <v>12967</v>
      </c>
      <c r="M4087" t="s">
        <v>18</v>
      </c>
      <c r="N4087">
        <v>0</v>
      </c>
    </row>
    <row r="4088" spans="1:14" x14ac:dyDescent="0.25">
      <c r="A4088" t="s">
        <v>223</v>
      </c>
      <c r="B4088" t="s">
        <v>118</v>
      </c>
      <c r="C4088">
        <v>114842.66</v>
      </c>
      <c r="D4088" t="s">
        <v>16</v>
      </c>
      <c r="E4088">
        <v>54013.9</v>
      </c>
      <c r="F4088">
        <v>81019.990000000005</v>
      </c>
      <c r="G4088">
        <v>87836.57</v>
      </c>
      <c r="H4088" t="s">
        <v>16</v>
      </c>
      <c r="I4088" t="s">
        <v>8222</v>
      </c>
      <c r="J4088" t="s">
        <v>12968</v>
      </c>
      <c r="K4088" t="s">
        <v>12969</v>
      </c>
      <c r="L4088" t="s">
        <v>12970</v>
      </c>
      <c r="M4088" t="s">
        <v>18</v>
      </c>
      <c r="N4088">
        <v>0</v>
      </c>
    </row>
    <row r="4089" spans="1:14" x14ac:dyDescent="0.25">
      <c r="A4089" t="s">
        <v>223</v>
      </c>
      <c r="B4089" t="s">
        <v>249</v>
      </c>
      <c r="C4089">
        <v>38.18</v>
      </c>
      <c r="D4089" t="s">
        <v>16</v>
      </c>
      <c r="E4089">
        <v>0</v>
      </c>
      <c r="F4089">
        <v>0</v>
      </c>
      <c r="G4089">
        <v>38.18</v>
      </c>
      <c r="H4089" t="s">
        <v>16</v>
      </c>
      <c r="I4089" t="s">
        <v>8224</v>
      </c>
      <c r="J4089" t="s">
        <v>17</v>
      </c>
      <c r="K4089" t="s">
        <v>17</v>
      </c>
      <c r="L4089" t="s">
        <v>8225</v>
      </c>
      <c r="M4089" t="s">
        <v>18</v>
      </c>
      <c r="N4089">
        <v>0</v>
      </c>
    </row>
    <row r="4090" spans="1:14" x14ac:dyDescent="0.25">
      <c r="A4090" t="s">
        <v>223</v>
      </c>
      <c r="B4090" t="s">
        <v>257</v>
      </c>
      <c r="C4090">
        <v>42726.94</v>
      </c>
      <c r="D4090" t="s">
        <v>24</v>
      </c>
      <c r="E4090">
        <v>1772.53</v>
      </c>
      <c r="F4090">
        <v>3299.48</v>
      </c>
      <c r="G4090">
        <v>44253.89</v>
      </c>
      <c r="H4090" t="s">
        <v>24</v>
      </c>
      <c r="I4090" t="s">
        <v>12971</v>
      </c>
      <c r="J4090" t="s">
        <v>12972</v>
      </c>
      <c r="K4090" t="s">
        <v>12973</v>
      </c>
      <c r="L4090" t="s">
        <v>12974</v>
      </c>
      <c r="M4090" t="s">
        <v>18</v>
      </c>
      <c r="N4090">
        <v>0</v>
      </c>
    </row>
    <row r="4091" spans="1:14" x14ac:dyDescent="0.25">
      <c r="A4091" t="s">
        <v>223</v>
      </c>
      <c r="B4091" t="s">
        <v>3786</v>
      </c>
      <c r="C4091">
        <v>116934.76</v>
      </c>
      <c r="D4091" t="s">
        <v>16</v>
      </c>
      <c r="E4091">
        <v>2532.94</v>
      </c>
      <c r="F4091">
        <v>3562.57</v>
      </c>
      <c r="G4091">
        <v>115905.13</v>
      </c>
      <c r="H4091" t="s">
        <v>16</v>
      </c>
      <c r="I4091" t="s">
        <v>12975</v>
      </c>
      <c r="J4091" t="s">
        <v>12976</v>
      </c>
      <c r="K4091" t="s">
        <v>12977</v>
      </c>
      <c r="L4091" t="s">
        <v>12978</v>
      </c>
      <c r="M4091" t="s">
        <v>18</v>
      </c>
      <c r="N4091">
        <v>0</v>
      </c>
    </row>
    <row r="4092" spans="1:14" x14ac:dyDescent="0.25">
      <c r="A4092" t="s">
        <v>223</v>
      </c>
      <c r="B4092" t="s">
        <v>271</v>
      </c>
      <c r="C4092">
        <v>257313.48</v>
      </c>
      <c r="D4092" t="s">
        <v>16</v>
      </c>
      <c r="E4092">
        <v>5002.1099999999997</v>
      </c>
      <c r="F4092">
        <v>6231.82</v>
      </c>
      <c r="G4092">
        <v>256083.77</v>
      </c>
      <c r="H4092" t="s">
        <v>16</v>
      </c>
      <c r="I4092" t="s">
        <v>12979</v>
      </c>
      <c r="J4092" t="s">
        <v>12980</v>
      </c>
      <c r="K4092" t="s">
        <v>12981</v>
      </c>
      <c r="L4092" t="s">
        <v>12982</v>
      </c>
      <c r="M4092" t="s">
        <v>18</v>
      </c>
      <c r="N4092">
        <v>0</v>
      </c>
    </row>
    <row r="4093" spans="1:14" x14ac:dyDescent="0.25">
      <c r="A4093" t="s">
        <v>223</v>
      </c>
      <c r="B4093" t="s">
        <v>6795</v>
      </c>
      <c r="C4093">
        <v>10098.290000000001</v>
      </c>
      <c r="D4093" t="s">
        <v>24</v>
      </c>
      <c r="E4093">
        <v>5998.85</v>
      </c>
      <c r="F4093">
        <v>111.25</v>
      </c>
      <c r="G4093">
        <v>4210.6899999999996</v>
      </c>
      <c r="H4093" t="s">
        <v>24</v>
      </c>
      <c r="I4093" t="s">
        <v>12983</v>
      </c>
      <c r="J4093" t="s">
        <v>12984</v>
      </c>
      <c r="K4093" t="s">
        <v>12985</v>
      </c>
      <c r="L4093" t="s">
        <v>12986</v>
      </c>
      <c r="M4093" t="s">
        <v>18</v>
      </c>
      <c r="N4093">
        <v>0</v>
      </c>
    </row>
    <row r="4094" spans="1:14" x14ac:dyDescent="0.25">
      <c r="A4094" t="s">
        <v>223</v>
      </c>
      <c r="B4094" t="s">
        <v>355</v>
      </c>
      <c r="C4094">
        <v>493.12</v>
      </c>
      <c r="D4094" t="s">
        <v>16</v>
      </c>
      <c r="E4094">
        <v>0</v>
      </c>
      <c r="F4094">
        <v>0</v>
      </c>
      <c r="G4094">
        <v>493.12</v>
      </c>
      <c r="H4094" t="s">
        <v>16</v>
      </c>
      <c r="I4094" t="s">
        <v>12987</v>
      </c>
      <c r="J4094" t="s">
        <v>17</v>
      </c>
      <c r="K4094" t="s">
        <v>17</v>
      </c>
      <c r="L4094" t="s">
        <v>12988</v>
      </c>
      <c r="M4094" t="s">
        <v>18</v>
      </c>
      <c r="N4094">
        <v>0</v>
      </c>
    </row>
    <row r="4095" spans="1:14" x14ac:dyDescent="0.25">
      <c r="A4095" t="s">
        <v>223</v>
      </c>
      <c r="B4095" t="s">
        <v>3785</v>
      </c>
      <c r="C4095">
        <v>123.74</v>
      </c>
      <c r="D4095" t="s">
        <v>24</v>
      </c>
      <c r="E4095">
        <v>0</v>
      </c>
      <c r="F4095">
        <v>0</v>
      </c>
      <c r="G4095">
        <v>123.74</v>
      </c>
      <c r="H4095" t="s">
        <v>24</v>
      </c>
      <c r="I4095" t="s">
        <v>12989</v>
      </c>
      <c r="J4095" t="s">
        <v>17</v>
      </c>
      <c r="K4095" t="s">
        <v>17</v>
      </c>
      <c r="L4095" t="s">
        <v>12990</v>
      </c>
      <c r="M4095" t="s">
        <v>18</v>
      </c>
      <c r="N4095">
        <v>0</v>
      </c>
    </row>
    <row r="4096" spans="1:14" x14ac:dyDescent="0.25">
      <c r="A4096" t="s">
        <v>223</v>
      </c>
      <c r="B4096" t="s">
        <v>3787</v>
      </c>
      <c r="C4096">
        <v>236525.33</v>
      </c>
      <c r="D4096" t="s">
        <v>24</v>
      </c>
      <c r="E4096">
        <v>105714.9</v>
      </c>
      <c r="F4096">
        <v>44087.48</v>
      </c>
      <c r="G4096">
        <v>174897.91</v>
      </c>
      <c r="H4096" t="s">
        <v>24</v>
      </c>
      <c r="I4096" t="s">
        <v>12991</v>
      </c>
      <c r="J4096" t="s">
        <v>12992</v>
      </c>
      <c r="K4096" t="s">
        <v>12993</v>
      </c>
      <c r="L4096" t="s">
        <v>12994</v>
      </c>
      <c r="M4096" t="s">
        <v>18</v>
      </c>
      <c r="N4096">
        <v>0</v>
      </c>
    </row>
    <row r="4097" spans="1:14" x14ac:dyDescent="0.25">
      <c r="A4097" t="s">
        <v>223</v>
      </c>
      <c r="B4097" t="s">
        <v>3788</v>
      </c>
      <c r="C4097">
        <v>27960.32</v>
      </c>
      <c r="D4097" t="s">
        <v>24</v>
      </c>
      <c r="E4097">
        <v>0</v>
      </c>
      <c r="F4097">
        <v>294.82</v>
      </c>
      <c r="G4097">
        <v>28255.14</v>
      </c>
      <c r="H4097" t="s">
        <v>24</v>
      </c>
      <c r="I4097" t="s">
        <v>12995</v>
      </c>
      <c r="J4097" t="s">
        <v>17</v>
      </c>
      <c r="K4097" t="s">
        <v>12996</v>
      </c>
      <c r="L4097" t="s">
        <v>12997</v>
      </c>
      <c r="M4097" t="s">
        <v>18</v>
      </c>
      <c r="N4097">
        <v>0</v>
      </c>
    </row>
    <row r="4098" spans="1:14" x14ac:dyDescent="0.25">
      <c r="A4098" t="s">
        <v>223</v>
      </c>
      <c r="B4098" t="s">
        <v>93</v>
      </c>
      <c r="C4098">
        <v>360298.6</v>
      </c>
      <c r="D4098" t="s">
        <v>24</v>
      </c>
      <c r="E4098">
        <v>212545.53</v>
      </c>
      <c r="F4098">
        <v>105713.39</v>
      </c>
      <c r="G4098">
        <v>253466.46</v>
      </c>
      <c r="H4098" t="s">
        <v>24</v>
      </c>
      <c r="I4098" t="s">
        <v>12998</v>
      </c>
      <c r="J4098" t="s">
        <v>12999</v>
      </c>
      <c r="K4098" t="s">
        <v>13000</v>
      </c>
      <c r="L4098" t="s">
        <v>13001</v>
      </c>
      <c r="M4098" t="s">
        <v>18</v>
      </c>
      <c r="N4098">
        <v>0</v>
      </c>
    </row>
    <row r="4099" spans="1:14" x14ac:dyDescent="0.25">
      <c r="A4099" t="s">
        <v>223</v>
      </c>
      <c r="B4099" t="s">
        <v>3789</v>
      </c>
      <c r="C4099">
        <v>91885.28</v>
      </c>
      <c r="D4099" t="s">
        <v>24</v>
      </c>
      <c r="E4099">
        <v>0</v>
      </c>
      <c r="F4099">
        <v>2903.56</v>
      </c>
      <c r="G4099">
        <v>94788.84</v>
      </c>
      <c r="H4099" t="s">
        <v>24</v>
      </c>
      <c r="I4099" t="s">
        <v>13002</v>
      </c>
      <c r="J4099" t="s">
        <v>17</v>
      </c>
      <c r="K4099" t="s">
        <v>5806</v>
      </c>
      <c r="L4099" t="s">
        <v>13003</v>
      </c>
      <c r="M4099" t="s">
        <v>18</v>
      </c>
      <c r="N4099">
        <v>0</v>
      </c>
    </row>
    <row r="4100" spans="1:14" x14ac:dyDescent="0.25">
      <c r="A4100" t="s">
        <v>189</v>
      </c>
      <c r="B4100" t="s">
        <v>3779</v>
      </c>
      <c r="C4100">
        <v>3415189.76</v>
      </c>
      <c r="D4100" t="s">
        <v>24</v>
      </c>
      <c r="E4100">
        <v>1675113.4</v>
      </c>
      <c r="F4100">
        <v>1214495.72</v>
      </c>
      <c r="G4100">
        <v>2954572.08</v>
      </c>
      <c r="H4100" t="s">
        <v>24</v>
      </c>
      <c r="I4100" t="s">
        <v>13004</v>
      </c>
      <c r="J4100" t="s">
        <v>13005</v>
      </c>
      <c r="K4100" t="s">
        <v>13006</v>
      </c>
      <c r="L4100" t="s">
        <v>13007</v>
      </c>
      <c r="M4100" t="s">
        <v>18</v>
      </c>
      <c r="N4100">
        <v>0</v>
      </c>
    </row>
    <row r="4101" spans="1:14" x14ac:dyDescent="0.25">
      <c r="A4101" t="s">
        <v>189</v>
      </c>
      <c r="B4101" t="s">
        <v>3780</v>
      </c>
      <c r="C4101">
        <v>44966.07</v>
      </c>
      <c r="D4101" t="s">
        <v>24</v>
      </c>
      <c r="E4101">
        <v>114781.61</v>
      </c>
      <c r="F4101">
        <v>98054.83</v>
      </c>
      <c r="G4101">
        <v>28239.29</v>
      </c>
      <c r="H4101" t="s">
        <v>24</v>
      </c>
      <c r="I4101" t="s">
        <v>13008</v>
      </c>
      <c r="J4101" t="s">
        <v>5809</v>
      </c>
      <c r="K4101" t="s">
        <v>8228</v>
      </c>
      <c r="L4101" t="s">
        <v>13009</v>
      </c>
      <c r="M4101" t="s">
        <v>18</v>
      </c>
      <c r="N4101">
        <v>0</v>
      </c>
    </row>
    <row r="4102" spans="1:14" x14ac:dyDescent="0.25">
      <c r="A4102" t="s">
        <v>189</v>
      </c>
      <c r="B4102" t="s">
        <v>3781</v>
      </c>
      <c r="C4102">
        <v>541468.07999999996</v>
      </c>
      <c r="D4102" t="s">
        <v>24</v>
      </c>
      <c r="E4102">
        <v>613496.04</v>
      </c>
      <c r="F4102">
        <v>1035198</v>
      </c>
      <c r="G4102">
        <v>963170.04</v>
      </c>
      <c r="H4102" t="s">
        <v>24</v>
      </c>
      <c r="I4102" t="s">
        <v>13010</v>
      </c>
      <c r="J4102" t="s">
        <v>13011</v>
      </c>
      <c r="K4102" t="s">
        <v>13012</v>
      </c>
      <c r="L4102" t="s">
        <v>13013</v>
      </c>
      <c r="M4102" t="s">
        <v>18</v>
      </c>
      <c r="N4102">
        <v>0</v>
      </c>
    </row>
    <row r="4103" spans="1:14" x14ac:dyDescent="0.25">
      <c r="A4103" t="s">
        <v>189</v>
      </c>
      <c r="B4103" t="s">
        <v>239</v>
      </c>
      <c r="C4103">
        <v>454909.12</v>
      </c>
      <c r="D4103" t="s">
        <v>24</v>
      </c>
      <c r="E4103">
        <v>988679.06</v>
      </c>
      <c r="F4103">
        <v>612920.01</v>
      </c>
      <c r="G4103">
        <v>79150.070000000007</v>
      </c>
      <c r="H4103" t="s">
        <v>24</v>
      </c>
      <c r="I4103" t="s">
        <v>8229</v>
      </c>
      <c r="J4103" t="s">
        <v>13014</v>
      </c>
      <c r="K4103" t="s">
        <v>13015</v>
      </c>
      <c r="L4103" t="s">
        <v>13016</v>
      </c>
      <c r="M4103" t="s">
        <v>18</v>
      </c>
      <c r="N4103">
        <v>0</v>
      </c>
    </row>
    <row r="4104" spans="1:14" x14ac:dyDescent="0.25">
      <c r="A4104" t="s">
        <v>189</v>
      </c>
      <c r="B4104" t="s">
        <v>3782</v>
      </c>
      <c r="C4104">
        <v>1198255.43</v>
      </c>
      <c r="D4104" t="s">
        <v>24</v>
      </c>
      <c r="E4104">
        <v>510541.95</v>
      </c>
      <c r="F4104">
        <v>399758.88</v>
      </c>
      <c r="G4104">
        <v>1087472.3600000001</v>
      </c>
      <c r="H4104" t="s">
        <v>24</v>
      </c>
      <c r="I4104" t="s">
        <v>13017</v>
      </c>
      <c r="J4104" t="s">
        <v>13018</v>
      </c>
      <c r="K4104" t="s">
        <v>13019</v>
      </c>
      <c r="L4104" t="s">
        <v>6698</v>
      </c>
      <c r="M4104" t="s">
        <v>18</v>
      </c>
      <c r="N4104">
        <v>0</v>
      </c>
    </row>
    <row r="4105" spans="1:14" x14ac:dyDescent="0.25">
      <c r="A4105" t="s">
        <v>189</v>
      </c>
      <c r="B4105" t="s">
        <v>3783</v>
      </c>
      <c r="C4105">
        <v>77564.67</v>
      </c>
      <c r="D4105" t="s">
        <v>24</v>
      </c>
      <c r="E4105">
        <v>294071.82</v>
      </c>
      <c r="F4105">
        <v>288200.65999999997</v>
      </c>
      <c r="G4105">
        <v>71693.509999999995</v>
      </c>
      <c r="H4105" t="s">
        <v>24</v>
      </c>
      <c r="I4105" t="s">
        <v>13020</v>
      </c>
      <c r="J4105" t="s">
        <v>13021</v>
      </c>
      <c r="K4105" t="s">
        <v>8230</v>
      </c>
      <c r="L4105" t="s">
        <v>13022</v>
      </c>
      <c r="M4105" t="s">
        <v>18</v>
      </c>
      <c r="N4105">
        <v>0</v>
      </c>
    </row>
    <row r="4106" spans="1:14" x14ac:dyDescent="0.25">
      <c r="A4106" t="s">
        <v>189</v>
      </c>
      <c r="B4106" t="s">
        <v>200</v>
      </c>
      <c r="C4106">
        <v>26967.83</v>
      </c>
      <c r="D4106" t="s">
        <v>24</v>
      </c>
      <c r="E4106">
        <v>20538.47</v>
      </c>
      <c r="F4106">
        <v>10759.5</v>
      </c>
      <c r="G4106">
        <v>17188.86</v>
      </c>
      <c r="H4106" t="s">
        <v>24</v>
      </c>
      <c r="I4106" t="s">
        <v>13023</v>
      </c>
      <c r="J4106" t="s">
        <v>13024</v>
      </c>
      <c r="K4106" t="s">
        <v>13025</v>
      </c>
      <c r="L4106" t="s">
        <v>13026</v>
      </c>
      <c r="M4106" t="s">
        <v>18</v>
      </c>
      <c r="N4106">
        <v>0</v>
      </c>
    </row>
    <row r="4107" spans="1:14" x14ac:dyDescent="0.25">
      <c r="A4107" t="s">
        <v>189</v>
      </c>
      <c r="B4107" t="s">
        <v>5780</v>
      </c>
      <c r="C4107">
        <v>37750</v>
      </c>
      <c r="D4107" t="s">
        <v>24</v>
      </c>
      <c r="E4107">
        <v>38472.9</v>
      </c>
      <c r="F4107">
        <v>722.9</v>
      </c>
      <c r="G4107">
        <v>0</v>
      </c>
      <c r="H4107" t="s">
        <v>16</v>
      </c>
      <c r="I4107" t="s">
        <v>13027</v>
      </c>
      <c r="J4107" t="s">
        <v>13028</v>
      </c>
      <c r="K4107" t="s">
        <v>13029</v>
      </c>
      <c r="L4107" t="s">
        <v>17</v>
      </c>
      <c r="M4107" t="s">
        <v>18</v>
      </c>
      <c r="N4107">
        <v>0</v>
      </c>
    </row>
    <row r="4108" spans="1:14" x14ac:dyDescent="0.25">
      <c r="A4108" t="s">
        <v>189</v>
      </c>
      <c r="B4108" t="s">
        <v>59</v>
      </c>
      <c r="C4108">
        <v>66682.740000000005</v>
      </c>
      <c r="D4108" t="s">
        <v>24</v>
      </c>
      <c r="E4108">
        <v>17365.39</v>
      </c>
      <c r="F4108">
        <v>16313.67</v>
      </c>
      <c r="G4108">
        <v>65631.02</v>
      </c>
      <c r="H4108" t="s">
        <v>24</v>
      </c>
      <c r="I4108" t="s">
        <v>13030</v>
      </c>
      <c r="J4108" t="s">
        <v>8235</v>
      </c>
      <c r="K4108" t="s">
        <v>8232</v>
      </c>
      <c r="L4108" t="s">
        <v>8231</v>
      </c>
      <c r="M4108" t="s">
        <v>18</v>
      </c>
      <c r="N4108">
        <v>0</v>
      </c>
    </row>
    <row r="4109" spans="1:14" x14ac:dyDescent="0.25">
      <c r="A4109" t="s">
        <v>189</v>
      </c>
      <c r="B4109" t="s">
        <v>3784</v>
      </c>
      <c r="C4109">
        <v>26446.240000000002</v>
      </c>
      <c r="D4109" t="s">
        <v>24</v>
      </c>
      <c r="E4109">
        <v>6995</v>
      </c>
      <c r="F4109">
        <v>995</v>
      </c>
      <c r="G4109">
        <v>20446.240000000002</v>
      </c>
      <c r="H4109" t="s">
        <v>24</v>
      </c>
      <c r="I4109" t="s">
        <v>8234</v>
      </c>
      <c r="J4109" t="s">
        <v>13031</v>
      </c>
      <c r="K4109" t="s">
        <v>13032</v>
      </c>
      <c r="L4109" t="s">
        <v>8233</v>
      </c>
      <c r="M4109" t="s">
        <v>18</v>
      </c>
      <c r="N4109">
        <v>0</v>
      </c>
    </row>
    <row r="4110" spans="1:14" x14ac:dyDescent="0.25">
      <c r="A4110" t="s">
        <v>189</v>
      </c>
      <c r="B4110" t="s">
        <v>118</v>
      </c>
      <c r="C4110">
        <v>142491.59</v>
      </c>
      <c r="D4110" t="s">
        <v>24</v>
      </c>
      <c r="E4110">
        <v>70099.02</v>
      </c>
      <c r="F4110">
        <v>54013.9</v>
      </c>
      <c r="G4110">
        <v>126406.47</v>
      </c>
      <c r="H4110" t="s">
        <v>24</v>
      </c>
      <c r="I4110" t="s">
        <v>13033</v>
      </c>
      <c r="J4110" t="s">
        <v>13034</v>
      </c>
      <c r="K4110" t="s">
        <v>13035</v>
      </c>
      <c r="L4110" t="s">
        <v>13036</v>
      </c>
      <c r="M4110" t="s">
        <v>18</v>
      </c>
      <c r="N4110">
        <v>0</v>
      </c>
    </row>
    <row r="4111" spans="1:14" x14ac:dyDescent="0.25">
      <c r="A4111" t="s">
        <v>189</v>
      </c>
      <c r="B4111" t="s">
        <v>249</v>
      </c>
      <c r="C4111">
        <v>38.18</v>
      </c>
      <c r="D4111" t="s">
        <v>24</v>
      </c>
      <c r="E4111">
        <v>0</v>
      </c>
      <c r="F4111">
        <v>0</v>
      </c>
      <c r="G4111">
        <v>38.18</v>
      </c>
      <c r="H4111" t="s">
        <v>24</v>
      </c>
      <c r="I4111" t="s">
        <v>13037</v>
      </c>
      <c r="J4111" t="s">
        <v>17</v>
      </c>
      <c r="K4111" t="s">
        <v>17</v>
      </c>
      <c r="L4111" t="s">
        <v>13038</v>
      </c>
      <c r="M4111" t="s">
        <v>18</v>
      </c>
      <c r="N4111">
        <v>0</v>
      </c>
    </row>
    <row r="4112" spans="1:14" x14ac:dyDescent="0.25">
      <c r="A4112" t="s">
        <v>189</v>
      </c>
      <c r="B4112" t="s">
        <v>257</v>
      </c>
      <c r="C4112">
        <v>17732.580000000002</v>
      </c>
      <c r="D4112" t="s">
        <v>24</v>
      </c>
      <c r="E4112">
        <v>11876.4</v>
      </c>
      <c r="F4112">
        <v>1772.53</v>
      </c>
      <c r="G4112">
        <v>7628.71</v>
      </c>
      <c r="H4112" t="s">
        <v>24</v>
      </c>
      <c r="I4112" t="s">
        <v>13039</v>
      </c>
      <c r="J4112" t="s">
        <v>13040</v>
      </c>
      <c r="K4112" t="s">
        <v>13041</v>
      </c>
      <c r="L4112" t="s">
        <v>13042</v>
      </c>
      <c r="M4112" t="s">
        <v>18</v>
      </c>
      <c r="N4112">
        <v>0</v>
      </c>
    </row>
    <row r="4113" spans="1:14" x14ac:dyDescent="0.25">
      <c r="A4113" t="s">
        <v>189</v>
      </c>
      <c r="B4113" t="s">
        <v>3786</v>
      </c>
      <c r="C4113">
        <v>475931.61</v>
      </c>
      <c r="D4113" t="s">
        <v>24</v>
      </c>
      <c r="E4113">
        <v>0</v>
      </c>
      <c r="F4113">
        <v>0</v>
      </c>
      <c r="G4113">
        <v>475931.61</v>
      </c>
      <c r="H4113" t="s">
        <v>24</v>
      </c>
      <c r="I4113" t="s">
        <v>13043</v>
      </c>
      <c r="J4113" t="s">
        <v>17</v>
      </c>
      <c r="K4113" t="s">
        <v>17</v>
      </c>
      <c r="L4113" t="s">
        <v>13044</v>
      </c>
      <c r="M4113" t="s">
        <v>18</v>
      </c>
      <c r="N4113">
        <v>0</v>
      </c>
    </row>
    <row r="4114" spans="1:14" x14ac:dyDescent="0.25">
      <c r="A4114" t="s">
        <v>189</v>
      </c>
      <c r="B4114" t="s">
        <v>355</v>
      </c>
      <c r="C4114">
        <v>493.12</v>
      </c>
      <c r="D4114" t="s">
        <v>24</v>
      </c>
      <c r="E4114">
        <v>0</v>
      </c>
      <c r="F4114">
        <v>0</v>
      </c>
      <c r="G4114">
        <v>493.12</v>
      </c>
      <c r="H4114" t="s">
        <v>24</v>
      </c>
      <c r="I4114" t="s">
        <v>13045</v>
      </c>
      <c r="J4114" t="s">
        <v>17</v>
      </c>
      <c r="K4114" t="s">
        <v>17</v>
      </c>
      <c r="L4114" t="s">
        <v>13046</v>
      </c>
      <c r="M4114" t="s">
        <v>18</v>
      </c>
      <c r="N4114">
        <v>0</v>
      </c>
    </row>
    <row r="4115" spans="1:14" x14ac:dyDescent="0.25">
      <c r="A4115" t="s">
        <v>189</v>
      </c>
      <c r="B4115" t="s">
        <v>271</v>
      </c>
      <c r="C4115">
        <v>562851.32999999996</v>
      </c>
      <c r="D4115" t="s">
        <v>24</v>
      </c>
      <c r="E4115">
        <v>5220</v>
      </c>
      <c r="F4115">
        <v>5000</v>
      </c>
      <c r="G4115">
        <v>562631.32999999996</v>
      </c>
      <c r="H4115" t="s">
        <v>24</v>
      </c>
      <c r="I4115" t="s">
        <v>13047</v>
      </c>
      <c r="J4115" t="s">
        <v>13048</v>
      </c>
      <c r="K4115" t="s">
        <v>13049</v>
      </c>
      <c r="L4115" t="s">
        <v>13050</v>
      </c>
      <c r="M4115" t="s">
        <v>18</v>
      </c>
      <c r="N4115">
        <v>0</v>
      </c>
    </row>
    <row r="4116" spans="1:14" x14ac:dyDescent="0.25">
      <c r="A4116" t="s">
        <v>189</v>
      </c>
      <c r="B4116" t="s">
        <v>3787</v>
      </c>
      <c r="C4116">
        <v>315.39999999999998</v>
      </c>
      <c r="D4116" t="s">
        <v>24</v>
      </c>
      <c r="E4116">
        <v>53796.53</v>
      </c>
      <c r="F4116">
        <v>105714.9</v>
      </c>
      <c r="G4116">
        <v>52233.77</v>
      </c>
      <c r="H4116" t="s">
        <v>24</v>
      </c>
      <c r="I4116" t="s">
        <v>13051</v>
      </c>
      <c r="J4116" t="s">
        <v>13052</v>
      </c>
      <c r="K4116" t="s">
        <v>13053</v>
      </c>
      <c r="L4116" t="s">
        <v>13054</v>
      </c>
      <c r="M4116" t="s">
        <v>18</v>
      </c>
      <c r="N4116">
        <v>0</v>
      </c>
    </row>
    <row r="4117" spans="1:14" x14ac:dyDescent="0.25">
      <c r="A4117" t="s">
        <v>189</v>
      </c>
      <c r="B4117" t="s">
        <v>93</v>
      </c>
      <c r="C4117">
        <v>106034.43</v>
      </c>
      <c r="D4117" t="s">
        <v>24</v>
      </c>
      <c r="E4117">
        <v>149480.06</v>
      </c>
      <c r="F4117">
        <v>212545.53</v>
      </c>
      <c r="G4117">
        <v>169099.9</v>
      </c>
      <c r="H4117" t="s">
        <v>24</v>
      </c>
      <c r="I4117" t="s">
        <v>13055</v>
      </c>
      <c r="J4117" t="s">
        <v>13056</v>
      </c>
      <c r="K4117" t="s">
        <v>13057</v>
      </c>
      <c r="L4117" t="s">
        <v>13058</v>
      </c>
      <c r="M4117" t="s">
        <v>18</v>
      </c>
      <c r="N4117">
        <v>0</v>
      </c>
    </row>
    <row r="4118" spans="1:14" x14ac:dyDescent="0.25">
      <c r="A4118" t="s">
        <v>189</v>
      </c>
      <c r="B4118" t="s">
        <v>3789</v>
      </c>
      <c r="C4118">
        <v>209839.94</v>
      </c>
      <c r="D4118" t="s">
        <v>24</v>
      </c>
      <c r="E4118">
        <v>0</v>
      </c>
      <c r="F4118">
        <v>0</v>
      </c>
      <c r="G4118">
        <v>209839.94</v>
      </c>
      <c r="H4118" t="s">
        <v>24</v>
      </c>
      <c r="I4118" t="s">
        <v>8237</v>
      </c>
      <c r="J4118" t="s">
        <v>17</v>
      </c>
      <c r="K4118" t="s">
        <v>17</v>
      </c>
      <c r="L4118" t="s">
        <v>8236</v>
      </c>
      <c r="M4118" t="s">
        <v>18</v>
      </c>
      <c r="N4118">
        <v>0</v>
      </c>
    </row>
    <row r="4119" spans="1:14" x14ac:dyDescent="0.25">
      <c r="A4119" t="s">
        <v>58</v>
      </c>
      <c r="B4119" t="s">
        <v>3779</v>
      </c>
      <c r="C4119">
        <v>163552.94</v>
      </c>
      <c r="D4119" t="s">
        <v>24</v>
      </c>
      <c r="E4119">
        <v>1669393.63</v>
      </c>
      <c r="F4119">
        <v>1648538.92</v>
      </c>
      <c r="G4119">
        <v>142698.23000000001</v>
      </c>
      <c r="H4119" t="s">
        <v>24</v>
      </c>
      <c r="I4119" t="s">
        <v>6850</v>
      </c>
      <c r="J4119" t="s">
        <v>13059</v>
      </c>
      <c r="K4119" t="s">
        <v>13060</v>
      </c>
      <c r="L4119" t="s">
        <v>6849</v>
      </c>
      <c r="M4119" t="s">
        <v>18</v>
      </c>
      <c r="N4119">
        <v>0</v>
      </c>
    </row>
    <row r="4120" spans="1:14" x14ac:dyDescent="0.25">
      <c r="A4120" t="s">
        <v>58</v>
      </c>
      <c r="B4120" t="s">
        <v>3780</v>
      </c>
      <c r="C4120">
        <v>3075.73</v>
      </c>
      <c r="D4120" t="s">
        <v>24</v>
      </c>
      <c r="E4120">
        <v>116808.67</v>
      </c>
      <c r="F4120">
        <v>114781.61</v>
      </c>
      <c r="G4120">
        <v>1048.67</v>
      </c>
      <c r="H4120" t="s">
        <v>24</v>
      </c>
      <c r="I4120" t="s">
        <v>13061</v>
      </c>
      <c r="J4120" t="s">
        <v>8238</v>
      </c>
      <c r="K4120" t="s">
        <v>8239</v>
      </c>
      <c r="L4120" t="s">
        <v>13062</v>
      </c>
      <c r="M4120" t="s">
        <v>18</v>
      </c>
      <c r="N4120">
        <v>0</v>
      </c>
    </row>
    <row r="4121" spans="1:14" x14ac:dyDescent="0.25">
      <c r="A4121" t="s">
        <v>58</v>
      </c>
      <c r="B4121" t="s">
        <v>3781</v>
      </c>
      <c r="C4121">
        <v>41601.53</v>
      </c>
      <c r="D4121" t="s">
        <v>24</v>
      </c>
      <c r="E4121">
        <v>587474.96</v>
      </c>
      <c r="F4121">
        <v>613490.30000000005</v>
      </c>
      <c r="G4121">
        <v>67616.87</v>
      </c>
      <c r="H4121" t="s">
        <v>24</v>
      </c>
      <c r="I4121" t="s">
        <v>13063</v>
      </c>
      <c r="J4121" t="s">
        <v>13064</v>
      </c>
      <c r="K4121" t="s">
        <v>13065</v>
      </c>
      <c r="L4121" t="s">
        <v>13066</v>
      </c>
      <c r="M4121" t="s">
        <v>18</v>
      </c>
      <c r="N4121">
        <v>0</v>
      </c>
    </row>
    <row r="4122" spans="1:14" x14ac:dyDescent="0.25">
      <c r="A4122" t="s">
        <v>58</v>
      </c>
      <c r="B4122" t="s">
        <v>239</v>
      </c>
      <c r="C4122">
        <v>115882.6</v>
      </c>
      <c r="D4122" t="s">
        <v>24</v>
      </c>
      <c r="E4122">
        <v>789783.9</v>
      </c>
      <c r="F4122">
        <v>922348</v>
      </c>
      <c r="G4122">
        <v>248446.7</v>
      </c>
      <c r="H4122" t="s">
        <v>24</v>
      </c>
      <c r="I4122" t="s">
        <v>8241</v>
      </c>
      <c r="J4122" t="s">
        <v>13067</v>
      </c>
      <c r="K4122" t="s">
        <v>13068</v>
      </c>
      <c r="L4122" t="s">
        <v>8240</v>
      </c>
      <c r="M4122" t="s">
        <v>18</v>
      </c>
      <c r="N4122">
        <v>0</v>
      </c>
    </row>
    <row r="4123" spans="1:14" x14ac:dyDescent="0.25">
      <c r="A4123" t="s">
        <v>58</v>
      </c>
      <c r="B4123" t="s">
        <v>3782</v>
      </c>
      <c r="C4123">
        <v>106752.55</v>
      </c>
      <c r="D4123" t="s">
        <v>24</v>
      </c>
      <c r="E4123">
        <v>473075.79</v>
      </c>
      <c r="F4123">
        <v>432820.94</v>
      </c>
      <c r="G4123">
        <v>66497.7</v>
      </c>
      <c r="H4123" t="s">
        <v>24</v>
      </c>
      <c r="I4123" t="s">
        <v>13069</v>
      </c>
      <c r="J4123" t="s">
        <v>8242</v>
      </c>
      <c r="K4123" t="s">
        <v>8243</v>
      </c>
      <c r="L4123" t="s">
        <v>13070</v>
      </c>
      <c r="M4123" t="s">
        <v>18</v>
      </c>
      <c r="N4123">
        <v>0</v>
      </c>
    </row>
    <row r="4124" spans="1:14" x14ac:dyDescent="0.25">
      <c r="A4124" t="s">
        <v>58</v>
      </c>
      <c r="B4124" t="s">
        <v>3783</v>
      </c>
      <c r="C4124">
        <v>1717</v>
      </c>
      <c r="D4124" t="s">
        <v>24</v>
      </c>
      <c r="E4124">
        <v>294071.82</v>
      </c>
      <c r="F4124">
        <v>294071.82</v>
      </c>
      <c r="G4124">
        <v>1717</v>
      </c>
      <c r="H4124" t="s">
        <v>24</v>
      </c>
      <c r="I4124" t="s">
        <v>13071</v>
      </c>
      <c r="J4124" t="s">
        <v>13072</v>
      </c>
      <c r="K4124" t="s">
        <v>13073</v>
      </c>
      <c r="L4124" t="s">
        <v>13074</v>
      </c>
      <c r="M4124" t="s">
        <v>18</v>
      </c>
      <c r="N4124">
        <v>0</v>
      </c>
    </row>
    <row r="4125" spans="1:14" x14ac:dyDescent="0.25">
      <c r="A4125" t="s">
        <v>58</v>
      </c>
      <c r="B4125" t="s">
        <v>3791</v>
      </c>
      <c r="C4125">
        <v>189900</v>
      </c>
      <c r="D4125" t="s">
        <v>24</v>
      </c>
      <c r="E4125">
        <v>0</v>
      </c>
      <c r="F4125">
        <v>0</v>
      </c>
      <c r="G4125">
        <v>189900</v>
      </c>
      <c r="H4125" t="s">
        <v>24</v>
      </c>
      <c r="I4125" t="s">
        <v>8245</v>
      </c>
      <c r="J4125" t="s">
        <v>17</v>
      </c>
      <c r="K4125" t="s">
        <v>17</v>
      </c>
      <c r="L4125" t="s">
        <v>8244</v>
      </c>
      <c r="M4125" t="s">
        <v>18</v>
      </c>
      <c r="N4125">
        <v>0</v>
      </c>
    </row>
    <row r="4126" spans="1:14" x14ac:dyDescent="0.25">
      <c r="A4126" t="s">
        <v>58</v>
      </c>
      <c r="B4126" t="s">
        <v>3786</v>
      </c>
      <c r="C4126">
        <v>231587.5</v>
      </c>
      <c r="D4126" t="s">
        <v>24</v>
      </c>
      <c r="E4126">
        <v>0</v>
      </c>
      <c r="F4126">
        <v>0</v>
      </c>
      <c r="G4126">
        <v>231587.5</v>
      </c>
      <c r="H4126" t="s">
        <v>24</v>
      </c>
      <c r="I4126" t="s">
        <v>13075</v>
      </c>
      <c r="J4126" t="s">
        <v>17</v>
      </c>
      <c r="K4126" t="s">
        <v>17</v>
      </c>
      <c r="L4126" t="s">
        <v>13076</v>
      </c>
      <c r="M4126" t="s">
        <v>18</v>
      </c>
      <c r="N4126">
        <v>0</v>
      </c>
    </row>
    <row r="4127" spans="1:14" x14ac:dyDescent="0.25">
      <c r="A4127" t="s">
        <v>81</v>
      </c>
      <c r="B4127" t="s">
        <v>3790</v>
      </c>
      <c r="C4127">
        <v>100818.53</v>
      </c>
      <c r="D4127" t="s">
        <v>24</v>
      </c>
      <c r="E4127">
        <v>314331.34999999998</v>
      </c>
      <c r="F4127">
        <v>309287.94</v>
      </c>
      <c r="G4127">
        <v>95775.12</v>
      </c>
      <c r="H4127" t="s">
        <v>24</v>
      </c>
      <c r="I4127" t="s">
        <v>13077</v>
      </c>
      <c r="J4127" t="s">
        <v>13078</v>
      </c>
      <c r="K4127" t="s">
        <v>13079</v>
      </c>
      <c r="L4127" t="s">
        <v>13080</v>
      </c>
      <c r="M4127" t="s">
        <v>18</v>
      </c>
      <c r="N4127">
        <v>0</v>
      </c>
    </row>
    <row r="4128" spans="1:14" x14ac:dyDescent="0.25">
      <c r="A4128" t="s">
        <v>6821</v>
      </c>
      <c r="B4128" t="s">
        <v>271</v>
      </c>
      <c r="C4128">
        <v>330716.25</v>
      </c>
      <c r="D4128" t="s">
        <v>24</v>
      </c>
      <c r="E4128">
        <v>0</v>
      </c>
      <c r="F4128">
        <v>0</v>
      </c>
      <c r="G4128">
        <v>330716.25</v>
      </c>
      <c r="H4128" t="s">
        <v>24</v>
      </c>
      <c r="I4128" t="s">
        <v>13081</v>
      </c>
      <c r="J4128" t="s">
        <v>17</v>
      </c>
      <c r="K4128" t="s">
        <v>17</v>
      </c>
      <c r="L4128" t="s">
        <v>6700</v>
      </c>
      <c r="M4128" t="s">
        <v>18</v>
      </c>
      <c r="N4128">
        <v>0</v>
      </c>
    </row>
    <row r="4129" spans="1:14" x14ac:dyDescent="0.25">
      <c r="A4129" t="s">
        <v>34</v>
      </c>
      <c r="B4129" t="s">
        <v>3779</v>
      </c>
      <c r="C4129">
        <v>10895532.789999999</v>
      </c>
      <c r="D4129" t="s">
        <v>24</v>
      </c>
      <c r="E4129">
        <v>0</v>
      </c>
      <c r="F4129">
        <v>1791493.28</v>
      </c>
      <c r="G4129">
        <v>12687026.07</v>
      </c>
      <c r="H4129" t="s">
        <v>24</v>
      </c>
      <c r="I4129" t="s">
        <v>6699</v>
      </c>
      <c r="J4129" t="s">
        <v>17</v>
      </c>
      <c r="K4129" t="s">
        <v>13082</v>
      </c>
      <c r="L4129" t="s">
        <v>8247</v>
      </c>
      <c r="M4129" t="s">
        <v>18</v>
      </c>
      <c r="N4129">
        <v>0</v>
      </c>
    </row>
    <row r="4130" spans="1:14" x14ac:dyDescent="0.25">
      <c r="A4130" t="s">
        <v>34</v>
      </c>
      <c r="B4130" t="s">
        <v>3780</v>
      </c>
      <c r="C4130">
        <v>809114.53</v>
      </c>
      <c r="D4130" t="s">
        <v>24</v>
      </c>
      <c r="E4130">
        <v>0</v>
      </c>
      <c r="F4130">
        <v>116808.67</v>
      </c>
      <c r="G4130">
        <v>925923.2</v>
      </c>
      <c r="H4130" t="s">
        <v>24</v>
      </c>
      <c r="I4130" t="s">
        <v>13083</v>
      </c>
      <c r="J4130" t="s">
        <v>17</v>
      </c>
      <c r="K4130" t="s">
        <v>13084</v>
      </c>
      <c r="L4130" t="s">
        <v>13085</v>
      </c>
      <c r="M4130" t="s">
        <v>18</v>
      </c>
      <c r="N4130">
        <v>0</v>
      </c>
    </row>
    <row r="4131" spans="1:14" x14ac:dyDescent="0.25">
      <c r="A4131" t="s">
        <v>34</v>
      </c>
      <c r="B4131" t="s">
        <v>3781</v>
      </c>
      <c r="C4131">
        <v>2234620.02</v>
      </c>
      <c r="D4131" t="s">
        <v>24</v>
      </c>
      <c r="E4131">
        <v>0</v>
      </c>
      <c r="F4131">
        <v>587474.96</v>
      </c>
      <c r="G4131">
        <v>2822094.98</v>
      </c>
      <c r="H4131" t="s">
        <v>24</v>
      </c>
      <c r="I4131" t="s">
        <v>8249</v>
      </c>
      <c r="J4131" t="s">
        <v>17</v>
      </c>
      <c r="K4131" t="s">
        <v>13086</v>
      </c>
      <c r="L4131" t="s">
        <v>8248</v>
      </c>
      <c r="M4131" t="s">
        <v>18</v>
      </c>
      <c r="N4131">
        <v>0</v>
      </c>
    </row>
    <row r="4132" spans="1:14" x14ac:dyDescent="0.25">
      <c r="A4132" t="s">
        <v>34</v>
      </c>
      <c r="B4132" t="s">
        <v>239</v>
      </c>
      <c r="C4132">
        <v>3289705.35</v>
      </c>
      <c r="D4132" t="s">
        <v>24</v>
      </c>
      <c r="E4132">
        <v>0</v>
      </c>
      <c r="F4132">
        <v>326148.64</v>
      </c>
      <c r="G4132">
        <v>3615853.99</v>
      </c>
      <c r="H4132" t="s">
        <v>24</v>
      </c>
      <c r="I4132" t="s">
        <v>13087</v>
      </c>
      <c r="J4132" t="s">
        <v>17</v>
      </c>
      <c r="K4132" t="s">
        <v>13088</v>
      </c>
      <c r="L4132" t="s">
        <v>13089</v>
      </c>
      <c r="M4132" t="s">
        <v>18</v>
      </c>
      <c r="N4132">
        <v>0</v>
      </c>
    </row>
    <row r="4133" spans="1:14" x14ac:dyDescent="0.25">
      <c r="A4133" t="s">
        <v>34</v>
      </c>
      <c r="B4133" t="s">
        <v>3782</v>
      </c>
      <c r="C4133">
        <v>3625124.49</v>
      </c>
      <c r="D4133" t="s">
        <v>24</v>
      </c>
      <c r="E4133">
        <v>0</v>
      </c>
      <c r="F4133">
        <v>472596.04</v>
      </c>
      <c r="G4133">
        <v>4097720.53</v>
      </c>
      <c r="H4133" t="s">
        <v>24</v>
      </c>
      <c r="I4133" t="s">
        <v>8250</v>
      </c>
      <c r="J4133" t="s">
        <v>17</v>
      </c>
      <c r="K4133" t="s">
        <v>13090</v>
      </c>
      <c r="L4133" t="s">
        <v>13091</v>
      </c>
      <c r="M4133" t="s">
        <v>18</v>
      </c>
      <c r="N4133">
        <v>0</v>
      </c>
    </row>
    <row r="4134" spans="1:14" x14ac:dyDescent="0.25">
      <c r="A4134" t="s">
        <v>34</v>
      </c>
      <c r="B4134" t="s">
        <v>3783</v>
      </c>
      <c r="C4134">
        <v>2748426.35</v>
      </c>
      <c r="D4134" t="s">
        <v>24</v>
      </c>
      <c r="E4134">
        <v>0</v>
      </c>
      <c r="F4134">
        <v>294071.82</v>
      </c>
      <c r="G4134">
        <v>3042498.17</v>
      </c>
      <c r="H4134" t="s">
        <v>24</v>
      </c>
      <c r="I4134" t="s">
        <v>13092</v>
      </c>
      <c r="J4134" t="s">
        <v>17</v>
      </c>
      <c r="K4134" t="s">
        <v>6863</v>
      </c>
      <c r="L4134" t="s">
        <v>13093</v>
      </c>
      <c r="M4134" t="s">
        <v>18</v>
      </c>
      <c r="N4134">
        <v>0</v>
      </c>
    </row>
    <row r="4135" spans="1:14" x14ac:dyDescent="0.25">
      <c r="A4135" t="s">
        <v>34</v>
      </c>
      <c r="B4135" t="s">
        <v>200</v>
      </c>
      <c r="C4135">
        <v>47900.22</v>
      </c>
      <c r="D4135" t="s">
        <v>24</v>
      </c>
      <c r="E4135">
        <v>0</v>
      </c>
      <c r="F4135">
        <v>10495.37</v>
      </c>
      <c r="G4135">
        <v>58395.59</v>
      </c>
      <c r="H4135" t="s">
        <v>24</v>
      </c>
      <c r="I4135" t="s">
        <v>13094</v>
      </c>
      <c r="J4135" t="s">
        <v>17</v>
      </c>
      <c r="K4135" t="s">
        <v>13095</v>
      </c>
      <c r="L4135" t="s">
        <v>13096</v>
      </c>
      <c r="M4135" t="s">
        <v>18</v>
      </c>
      <c r="N4135">
        <v>0</v>
      </c>
    </row>
    <row r="4136" spans="1:14" x14ac:dyDescent="0.25">
      <c r="A4136" t="s">
        <v>34</v>
      </c>
      <c r="B4136" t="s">
        <v>3791</v>
      </c>
      <c r="C4136">
        <v>2949.17</v>
      </c>
      <c r="D4136" t="s">
        <v>24</v>
      </c>
      <c r="E4136">
        <v>0</v>
      </c>
      <c r="F4136">
        <v>0</v>
      </c>
      <c r="G4136">
        <v>2949.17</v>
      </c>
      <c r="H4136" t="s">
        <v>24</v>
      </c>
      <c r="I4136" t="s">
        <v>13097</v>
      </c>
      <c r="J4136" t="s">
        <v>17</v>
      </c>
      <c r="K4136" t="s">
        <v>17</v>
      </c>
      <c r="L4136" t="s">
        <v>13098</v>
      </c>
      <c r="M4136" t="s">
        <v>18</v>
      </c>
      <c r="N4136">
        <v>0</v>
      </c>
    </row>
    <row r="4137" spans="1:14" x14ac:dyDescent="0.25">
      <c r="A4137" t="s">
        <v>34</v>
      </c>
      <c r="B4137" t="s">
        <v>135</v>
      </c>
      <c r="C4137">
        <v>214829.97</v>
      </c>
      <c r="D4137" t="s">
        <v>24</v>
      </c>
      <c r="E4137">
        <v>0</v>
      </c>
      <c r="F4137">
        <v>0</v>
      </c>
      <c r="G4137">
        <v>214829.97</v>
      </c>
      <c r="H4137" t="s">
        <v>24</v>
      </c>
      <c r="I4137" t="s">
        <v>8251</v>
      </c>
      <c r="J4137" t="s">
        <v>17</v>
      </c>
      <c r="K4137" t="s">
        <v>17</v>
      </c>
      <c r="L4137" t="s">
        <v>6701</v>
      </c>
      <c r="M4137" t="s">
        <v>18</v>
      </c>
      <c r="N4137">
        <v>0</v>
      </c>
    </row>
    <row r="4138" spans="1:14" x14ac:dyDescent="0.25">
      <c r="A4138" t="s">
        <v>34</v>
      </c>
      <c r="B4138" t="s">
        <v>59</v>
      </c>
      <c r="C4138">
        <v>217852.13</v>
      </c>
      <c r="D4138" t="s">
        <v>24</v>
      </c>
      <c r="E4138">
        <v>0</v>
      </c>
      <c r="F4138">
        <v>17365.39</v>
      </c>
      <c r="G4138">
        <v>235217.52</v>
      </c>
      <c r="H4138" t="s">
        <v>24</v>
      </c>
      <c r="I4138" t="s">
        <v>13099</v>
      </c>
      <c r="J4138" t="s">
        <v>17</v>
      </c>
      <c r="K4138" t="s">
        <v>13100</v>
      </c>
      <c r="L4138" t="s">
        <v>13101</v>
      </c>
      <c r="M4138" t="s">
        <v>18</v>
      </c>
      <c r="N4138">
        <v>0</v>
      </c>
    </row>
    <row r="4139" spans="1:14" x14ac:dyDescent="0.25">
      <c r="A4139" t="s">
        <v>34</v>
      </c>
      <c r="B4139" t="s">
        <v>3784</v>
      </c>
      <c r="C4139">
        <v>18553.759999999998</v>
      </c>
      <c r="D4139" t="s">
        <v>24</v>
      </c>
      <c r="E4139">
        <v>0</v>
      </c>
      <c r="F4139">
        <v>6995</v>
      </c>
      <c r="G4139">
        <v>25548.76</v>
      </c>
      <c r="H4139" t="s">
        <v>24</v>
      </c>
      <c r="I4139" t="s">
        <v>13102</v>
      </c>
      <c r="J4139" t="s">
        <v>17</v>
      </c>
      <c r="K4139" t="s">
        <v>13103</v>
      </c>
      <c r="L4139" t="s">
        <v>13104</v>
      </c>
      <c r="M4139" t="s">
        <v>18</v>
      </c>
      <c r="N4139">
        <v>0</v>
      </c>
    </row>
    <row r="4140" spans="1:14" x14ac:dyDescent="0.25">
      <c r="A4140" t="s">
        <v>34</v>
      </c>
      <c r="B4140" t="s">
        <v>118</v>
      </c>
      <c r="C4140">
        <v>202566.14</v>
      </c>
      <c r="D4140" t="s">
        <v>24</v>
      </c>
      <c r="E4140">
        <v>0</v>
      </c>
      <c r="F4140">
        <v>21977.98</v>
      </c>
      <c r="G4140">
        <v>224544.12</v>
      </c>
      <c r="H4140" t="s">
        <v>24</v>
      </c>
      <c r="I4140" t="s">
        <v>13105</v>
      </c>
      <c r="J4140" t="s">
        <v>17</v>
      </c>
      <c r="K4140" t="s">
        <v>13106</v>
      </c>
      <c r="L4140" t="s">
        <v>13107</v>
      </c>
      <c r="M4140" t="s">
        <v>18</v>
      </c>
      <c r="N4140">
        <v>0</v>
      </c>
    </row>
    <row r="4141" spans="1:14" x14ac:dyDescent="0.25">
      <c r="A4141" t="s">
        <v>34</v>
      </c>
      <c r="B4141" t="s">
        <v>249</v>
      </c>
      <c r="C4141">
        <v>7300.26</v>
      </c>
      <c r="D4141" t="s">
        <v>24</v>
      </c>
      <c r="E4141">
        <v>0</v>
      </c>
      <c r="F4141">
        <v>0</v>
      </c>
      <c r="G4141">
        <v>7300.26</v>
      </c>
      <c r="H4141" t="s">
        <v>24</v>
      </c>
      <c r="I4141" t="s">
        <v>13108</v>
      </c>
      <c r="J4141" t="s">
        <v>17</v>
      </c>
      <c r="K4141" t="s">
        <v>17</v>
      </c>
      <c r="L4141" t="s">
        <v>13109</v>
      </c>
      <c r="M4141" t="s">
        <v>18</v>
      </c>
      <c r="N4141">
        <v>0</v>
      </c>
    </row>
    <row r="4142" spans="1:14" x14ac:dyDescent="0.25">
      <c r="A4142" t="s">
        <v>34</v>
      </c>
      <c r="B4142" t="s">
        <v>257</v>
      </c>
      <c r="C4142">
        <v>38244.720000000001</v>
      </c>
      <c r="D4142" t="s">
        <v>24</v>
      </c>
      <c r="E4142">
        <v>0</v>
      </c>
      <c r="F4142">
        <v>11876.4</v>
      </c>
      <c r="G4142">
        <v>50121.120000000003</v>
      </c>
      <c r="H4142" t="s">
        <v>24</v>
      </c>
      <c r="I4142" t="s">
        <v>13110</v>
      </c>
      <c r="J4142" t="s">
        <v>17</v>
      </c>
      <c r="K4142" t="s">
        <v>13111</v>
      </c>
      <c r="L4142" t="s">
        <v>13112</v>
      </c>
      <c r="M4142" t="s">
        <v>18</v>
      </c>
      <c r="N4142">
        <v>0</v>
      </c>
    </row>
    <row r="4143" spans="1:14" x14ac:dyDescent="0.25">
      <c r="A4143" t="s">
        <v>34</v>
      </c>
      <c r="B4143" t="s">
        <v>35</v>
      </c>
      <c r="C4143">
        <v>21300</v>
      </c>
      <c r="D4143" t="s">
        <v>24</v>
      </c>
      <c r="E4143">
        <v>0</v>
      </c>
      <c r="F4143">
        <v>0</v>
      </c>
      <c r="G4143">
        <v>21300</v>
      </c>
      <c r="H4143" t="s">
        <v>24</v>
      </c>
      <c r="I4143" t="s">
        <v>13113</v>
      </c>
      <c r="J4143" t="s">
        <v>17</v>
      </c>
      <c r="K4143" t="s">
        <v>17</v>
      </c>
      <c r="L4143" t="s">
        <v>13114</v>
      </c>
      <c r="M4143" t="s">
        <v>18</v>
      </c>
      <c r="N4143">
        <v>0</v>
      </c>
    </row>
    <row r="4144" spans="1:14" x14ac:dyDescent="0.25">
      <c r="A4144" t="s">
        <v>34</v>
      </c>
      <c r="B4144" t="s">
        <v>355</v>
      </c>
      <c r="C4144">
        <v>7572.28</v>
      </c>
      <c r="D4144" t="s">
        <v>24</v>
      </c>
      <c r="E4144">
        <v>0</v>
      </c>
      <c r="F4144">
        <v>0</v>
      </c>
      <c r="G4144">
        <v>7572.28</v>
      </c>
      <c r="H4144" t="s">
        <v>24</v>
      </c>
      <c r="I4144" t="s">
        <v>8252</v>
      </c>
      <c r="J4144" t="s">
        <v>17</v>
      </c>
      <c r="K4144" t="s">
        <v>17</v>
      </c>
      <c r="L4144" t="s">
        <v>13115</v>
      </c>
      <c r="M4144" t="s">
        <v>18</v>
      </c>
      <c r="N4144">
        <v>0</v>
      </c>
    </row>
    <row r="4145" spans="1:14" x14ac:dyDescent="0.25">
      <c r="A4145" t="s">
        <v>34</v>
      </c>
      <c r="B4145" t="s">
        <v>271</v>
      </c>
      <c r="C4145">
        <v>176774.37</v>
      </c>
      <c r="D4145" t="s">
        <v>24</v>
      </c>
      <c r="E4145">
        <v>0</v>
      </c>
      <c r="F4145">
        <v>5220</v>
      </c>
      <c r="G4145">
        <v>181994.37</v>
      </c>
      <c r="H4145" t="s">
        <v>24</v>
      </c>
      <c r="I4145" t="s">
        <v>13116</v>
      </c>
      <c r="J4145" t="s">
        <v>17</v>
      </c>
      <c r="K4145" t="s">
        <v>13117</v>
      </c>
      <c r="L4145" t="s">
        <v>13118</v>
      </c>
      <c r="M4145" t="s">
        <v>18</v>
      </c>
      <c r="N4145">
        <v>0</v>
      </c>
    </row>
    <row r="4146" spans="1:14" x14ac:dyDescent="0.25">
      <c r="A4146" t="s">
        <v>34</v>
      </c>
      <c r="B4146" t="s">
        <v>3786</v>
      </c>
      <c r="C4146">
        <v>239036.88</v>
      </c>
      <c r="D4146" t="s">
        <v>24</v>
      </c>
      <c r="E4146">
        <v>0</v>
      </c>
      <c r="F4146">
        <v>0</v>
      </c>
      <c r="G4146">
        <v>239036.88</v>
      </c>
      <c r="H4146" t="s">
        <v>24</v>
      </c>
      <c r="I4146" t="s">
        <v>13119</v>
      </c>
      <c r="J4146" t="s">
        <v>17</v>
      </c>
      <c r="K4146" t="s">
        <v>17</v>
      </c>
      <c r="L4146" t="s">
        <v>13120</v>
      </c>
      <c r="M4146" t="s">
        <v>18</v>
      </c>
      <c r="N4146">
        <v>0</v>
      </c>
    </row>
    <row r="4147" spans="1:14" x14ac:dyDescent="0.25">
      <c r="A4147" t="s">
        <v>34</v>
      </c>
      <c r="B4147" t="s">
        <v>3787</v>
      </c>
      <c r="C4147">
        <v>566954.15</v>
      </c>
      <c r="D4147" t="s">
        <v>24</v>
      </c>
      <c r="E4147">
        <v>0</v>
      </c>
      <c r="F4147">
        <v>30430.45</v>
      </c>
      <c r="G4147">
        <v>597384.6</v>
      </c>
      <c r="H4147" t="s">
        <v>24</v>
      </c>
      <c r="I4147" t="s">
        <v>13121</v>
      </c>
      <c r="J4147" t="s">
        <v>17</v>
      </c>
      <c r="K4147" t="s">
        <v>13122</v>
      </c>
      <c r="L4147" t="s">
        <v>13123</v>
      </c>
      <c r="M4147" t="s">
        <v>18</v>
      </c>
      <c r="N4147">
        <v>0</v>
      </c>
    </row>
    <row r="4148" spans="1:14" x14ac:dyDescent="0.25">
      <c r="A4148" t="s">
        <v>34</v>
      </c>
      <c r="B4148" t="s">
        <v>93</v>
      </c>
      <c r="C4148">
        <v>747290.33</v>
      </c>
      <c r="D4148" t="s">
        <v>24</v>
      </c>
      <c r="E4148">
        <v>0</v>
      </c>
      <c r="F4148">
        <v>148447.81</v>
      </c>
      <c r="G4148">
        <v>895738.14</v>
      </c>
      <c r="H4148" t="s">
        <v>24</v>
      </c>
      <c r="I4148" t="s">
        <v>13124</v>
      </c>
      <c r="J4148" t="s">
        <v>17</v>
      </c>
      <c r="K4148" t="s">
        <v>13125</v>
      </c>
      <c r="L4148" t="s">
        <v>13126</v>
      </c>
      <c r="M4148" t="s">
        <v>18</v>
      </c>
      <c r="N4148">
        <v>0</v>
      </c>
    </row>
    <row r="4149" spans="1:14" x14ac:dyDescent="0.25">
      <c r="A4149" t="s">
        <v>34</v>
      </c>
      <c r="B4149" t="s">
        <v>242</v>
      </c>
      <c r="C4149">
        <v>11307.77</v>
      </c>
      <c r="D4149" t="s">
        <v>24</v>
      </c>
      <c r="E4149">
        <v>0</v>
      </c>
      <c r="F4149">
        <v>0</v>
      </c>
      <c r="G4149">
        <v>11307.77</v>
      </c>
      <c r="H4149" t="s">
        <v>24</v>
      </c>
      <c r="I4149" t="s">
        <v>8255</v>
      </c>
      <c r="J4149" t="s">
        <v>17</v>
      </c>
      <c r="K4149" t="s">
        <v>17</v>
      </c>
      <c r="L4149" t="s">
        <v>8254</v>
      </c>
      <c r="M4149" t="s">
        <v>18</v>
      </c>
      <c r="N4149">
        <v>0</v>
      </c>
    </row>
    <row r="4150" spans="1:14" x14ac:dyDescent="0.25">
      <c r="A4150" t="s">
        <v>34</v>
      </c>
      <c r="B4150" t="s">
        <v>3790</v>
      </c>
      <c r="C4150">
        <v>2538637.31</v>
      </c>
      <c r="D4150" t="s">
        <v>24</v>
      </c>
      <c r="E4150">
        <v>0</v>
      </c>
      <c r="F4150">
        <v>314331.34999999998</v>
      </c>
      <c r="G4150">
        <v>2852968.66</v>
      </c>
      <c r="H4150" t="s">
        <v>24</v>
      </c>
      <c r="I4150" t="s">
        <v>8253</v>
      </c>
      <c r="J4150" t="s">
        <v>17</v>
      </c>
      <c r="K4150" t="s">
        <v>8258</v>
      </c>
      <c r="L4150" t="s">
        <v>8256</v>
      </c>
      <c r="M4150" t="s">
        <v>18</v>
      </c>
      <c r="N4150">
        <v>0</v>
      </c>
    </row>
    <row r="4151" spans="1:14" x14ac:dyDescent="0.25">
      <c r="A4151" t="s">
        <v>34</v>
      </c>
      <c r="B4151" t="s">
        <v>82</v>
      </c>
      <c r="C4151">
        <v>496.7</v>
      </c>
      <c r="D4151" t="s">
        <v>24</v>
      </c>
      <c r="E4151">
        <v>0</v>
      </c>
      <c r="F4151">
        <v>0</v>
      </c>
      <c r="G4151">
        <v>496.7</v>
      </c>
      <c r="H4151" t="s">
        <v>24</v>
      </c>
      <c r="I4151" t="s">
        <v>8257</v>
      </c>
      <c r="J4151" t="s">
        <v>17</v>
      </c>
      <c r="K4151" t="s">
        <v>17</v>
      </c>
      <c r="L4151" t="s">
        <v>6847</v>
      </c>
      <c r="M4151" t="s">
        <v>18</v>
      </c>
      <c r="N4151">
        <v>0</v>
      </c>
    </row>
    <row r="4152" spans="1:14" x14ac:dyDescent="0.25">
      <c r="A4152" t="s">
        <v>34</v>
      </c>
      <c r="B4152" t="s">
        <v>187</v>
      </c>
      <c r="C4152">
        <v>410.71</v>
      </c>
      <c r="D4152" t="s">
        <v>24</v>
      </c>
      <c r="E4152">
        <v>0</v>
      </c>
      <c r="F4152">
        <v>0</v>
      </c>
      <c r="G4152">
        <v>410.71</v>
      </c>
      <c r="H4152" t="s">
        <v>24</v>
      </c>
      <c r="I4152" t="s">
        <v>6846</v>
      </c>
      <c r="J4152" t="s">
        <v>17</v>
      </c>
      <c r="K4152" t="s">
        <v>17</v>
      </c>
      <c r="L4152" t="s">
        <v>6920</v>
      </c>
      <c r="M4152" t="s">
        <v>18</v>
      </c>
      <c r="N4152">
        <v>0</v>
      </c>
    </row>
    <row r="4153" spans="1:14" x14ac:dyDescent="0.25">
      <c r="A4153" t="s">
        <v>3792</v>
      </c>
      <c r="B4153" t="s">
        <v>50</v>
      </c>
      <c r="C4153">
        <v>2002</v>
      </c>
      <c r="D4153" t="s">
        <v>24</v>
      </c>
      <c r="E4153">
        <v>0</v>
      </c>
      <c r="F4153">
        <v>0</v>
      </c>
      <c r="G4153">
        <v>2002</v>
      </c>
      <c r="H4153" t="s">
        <v>24</v>
      </c>
      <c r="I4153" t="s">
        <v>6919</v>
      </c>
      <c r="J4153" t="s">
        <v>17</v>
      </c>
      <c r="K4153" t="s">
        <v>17</v>
      </c>
      <c r="L4153" t="s">
        <v>6840</v>
      </c>
      <c r="M4153" t="s">
        <v>18</v>
      </c>
      <c r="N4153">
        <v>0</v>
      </c>
    </row>
    <row r="4154" spans="1:14" x14ac:dyDescent="0.25">
      <c r="A4154" t="s">
        <v>3793</v>
      </c>
      <c r="B4154" t="s">
        <v>50</v>
      </c>
      <c r="C4154">
        <v>69577.16</v>
      </c>
      <c r="D4154" t="s">
        <v>24</v>
      </c>
      <c r="E4154">
        <v>0</v>
      </c>
      <c r="F4154">
        <v>11374.98</v>
      </c>
      <c r="G4154">
        <v>80952.14</v>
      </c>
      <c r="H4154" t="s">
        <v>24</v>
      </c>
      <c r="I4154" t="s">
        <v>13127</v>
      </c>
      <c r="J4154" t="s">
        <v>17</v>
      </c>
      <c r="K4154" t="s">
        <v>13128</v>
      </c>
      <c r="L4154" t="s">
        <v>13129</v>
      </c>
      <c r="M4154" t="s">
        <v>18</v>
      </c>
      <c r="N4154">
        <v>0</v>
      </c>
    </row>
    <row r="4155" spans="1:14" x14ac:dyDescent="0.25">
      <c r="A4155" t="s">
        <v>3794</v>
      </c>
      <c r="B4155" t="s">
        <v>50</v>
      </c>
      <c r="C4155">
        <v>252996.55</v>
      </c>
      <c r="D4155" t="s">
        <v>24</v>
      </c>
      <c r="E4155">
        <v>0</v>
      </c>
      <c r="F4155">
        <v>0</v>
      </c>
      <c r="G4155">
        <v>252996.55</v>
      </c>
      <c r="H4155" t="s">
        <v>24</v>
      </c>
      <c r="I4155" t="s">
        <v>13130</v>
      </c>
      <c r="J4155" t="s">
        <v>17</v>
      </c>
      <c r="K4155" t="s">
        <v>17</v>
      </c>
      <c r="L4155" t="s">
        <v>13131</v>
      </c>
      <c r="M4155" t="s">
        <v>18</v>
      </c>
      <c r="N4155">
        <v>0</v>
      </c>
    </row>
    <row r="4156" spans="1:14" x14ac:dyDescent="0.25">
      <c r="A4156" t="s">
        <v>3795</v>
      </c>
      <c r="B4156" t="s">
        <v>50</v>
      </c>
      <c r="C4156">
        <v>19700</v>
      </c>
      <c r="D4156" t="s">
        <v>24</v>
      </c>
      <c r="E4156">
        <v>6800</v>
      </c>
      <c r="F4156">
        <v>10111</v>
      </c>
      <c r="G4156">
        <v>23011</v>
      </c>
      <c r="H4156" t="s">
        <v>24</v>
      </c>
      <c r="I4156" t="s">
        <v>13132</v>
      </c>
      <c r="J4156" t="s">
        <v>13133</v>
      </c>
      <c r="K4156" t="s">
        <v>13134</v>
      </c>
      <c r="L4156" t="s">
        <v>13135</v>
      </c>
      <c r="M4156" t="s">
        <v>18</v>
      </c>
      <c r="N4156">
        <v>0</v>
      </c>
    </row>
    <row r="4157" spans="1:14" x14ac:dyDescent="0.25">
      <c r="A4157" t="s">
        <v>3796</v>
      </c>
      <c r="B4157" t="s">
        <v>50</v>
      </c>
      <c r="C4157">
        <v>38643.410000000003</v>
      </c>
      <c r="D4157" t="s">
        <v>24</v>
      </c>
      <c r="E4157">
        <v>0</v>
      </c>
      <c r="F4157">
        <v>6735.25</v>
      </c>
      <c r="G4157">
        <v>45378.66</v>
      </c>
      <c r="H4157" t="s">
        <v>24</v>
      </c>
      <c r="I4157" t="s">
        <v>13136</v>
      </c>
      <c r="J4157" t="s">
        <v>17</v>
      </c>
      <c r="K4157" t="s">
        <v>13137</v>
      </c>
      <c r="L4157" t="s">
        <v>13138</v>
      </c>
      <c r="M4157" t="s">
        <v>18</v>
      </c>
      <c r="N4157">
        <v>0</v>
      </c>
    </row>
    <row r="4158" spans="1:14" x14ac:dyDescent="0.25">
      <c r="A4158" t="s">
        <v>3797</v>
      </c>
      <c r="B4158" t="s">
        <v>50</v>
      </c>
      <c r="C4158">
        <v>17300</v>
      </c>
      <c r="D4158" t="s">
        <v>24</v>
      </c>
      <c r="E4158">
        <v>0</v>
      </c>
      <c r="F4158">
        <v>0</v>
      </c>
      <c r="G4158">
        <v>17300</v>
      </c>
      <c r="H4158" t="s">
        <v>24</v>
      </c>
      <c r="I4158" t="s">
        <v>13139</v>
      </c>
      <c r="J4158" t="s">
        <v>17</v>
      </c>
      <c r="K4158" t="s">
        <v>17</v>
      </c>
      <c r="L4158" t="s">
        <v>13140</v>
      </c>
      <c r="M4158" t="s">
        <v>18</v>
      </c>
      <c r="N4158">
        <v>0</v>
      </c>
    </row>
    <row r="4159" spans="1:14" x14ac:dyDescent="0.25">
      <c r="A4159" t="s">
        <v>3798</v>
      </c>
      <c r="B4159" t="s">
        <v>50</v>
      </c>
      <c r="C4159">
        <v>7740.78</v>
      </c>
      <c r="D4159" t="s">
        <v>24</v>
      </c>
      <c r="E4159">
        <v>0</v>
      </c>
      <c r="F4159">
        <v>0</v>
      </c>
      <c r="G4159">
        <v>7740.78</v>
      </c>
      <c r="H4159" t="s">
        <v>24</v>
      </c>
      <c r="I4159" t="s">
        <v>13141</v>
      </c>
      <c r="J4159" t="s">
        <v>17</v>
      </c>
      <c r="K4159" t="s">
        <v>17</v>
      </c>
      <c r="L4159" t="s">
        <v>13142</v>
      </c>
      <c r="M4159" t="s">
        <v>18</v>
      </c>
      <c r="N4159">
        <v>0</v>
      </c>
    </row>
    <row r="4160" spans="1:14" x14ac:dyDescent="0.25">
      <c r="A4160" t="s">
        <v>3799</v>
      </c>
      <c r="B4160" t="s">
        <v>50</v>
      </c>
      <c r="C4160">
        <v>6211238.9199999999</v>
      </c>
      <c r="D4160" t="s">
        <v>24</v>
      </c>
      <c r="E4160">
        <v>260400</v>
      </c>
      <c r="F4160">
        <v>264988.96000000002</v>
      </c>
      <c r="G4160">
        <v>6215827.8799999999</v>
      </c>
      <c r="H4160" t="s">
        <v>24</v>
      </c>
      <c r="I4160" t="s">
        <v>13143</v>
      </c>
      <c r="J4160" t="s">
        <v>13144</v>
      </c>
      <c r="K4160" t="s">
        <v>13145</v>
      </c>
      <c r="L4160" t="s">
        <v>13146</v>
      </c>
      <c r="M4160" t="s">
        <v>18</v>
      </c>
      <c r="N4160">
        <v>0</v>
      </c>
    </row>
    <row r="4161" spans="1:14" x14ac:dyDescent="0.25">
      <c r="A4161" t="s">
        <v>3799</v>
      </c>
      <c r="B4161" t="s">
        <v>152</v>
      </c>
      <c r="C4161">
        <v>730</v>
      </c>
      <c r="D4161" t="s">
        <v>24</v>
      </c>
      <c r="E4161">
        <v>0</v>
      </c>
      <c r="F4161">
        <v>0</v>
      </c>
      <c r="G4161">
        <v>730</v>
      </c>
      <c r="H4161" t="s">
        <v>24</v>
      </c>
      <c r="I4161" t="s">
        <v>13147</v>
      </c>
      <c r="J4161" t="s">
        <v>17</v>
      </c>
      <c r="K4161" t="s">
        <v>17</v>
      </c>
      <c r="L4161" t="s">
        <v>13148</v>
      </c>
      <c r="M4161" t="s">
        <v>18</v>
      </c>
      <c r="N4161">
        <v>0</v>
      </c>
    </row>
    <row r="4162" spans="1:14" x14ac:dyDescent="0.25">
      <c r="A4162" t="s">
        <v>3799</v>
      </c>
      <c r="B4162" t="s">
        <v>27</v>
      </c>
      <c r="C4162">
        <v>231696</v>
      </c>
      <c r="D4162" t="s">
        <v>24</v>
      </c>
      <c r="E4162">
        <v>0</v>
      </c>
      <c r="F4162">
        <v>0</v>
      </c>
      <c r="G4162">
        <v>231696</v>
      </c>
      <c r="H4162" t="s">
        <v>24</v>
      </c>
      <c r="I4162" t="s">
        <v>13149</v>
      </c>
      <c r="J4162" t="s">
        <v>17</v>
      </c>
      <c r="K4162" t="s">
        <v>17</v>
      </c>
      <c r="L4162" t="s">
        <v>13150</v>
      </c>
      <c r="M4162" t="s">
        <v>18</v>
      </c>
      <c r="N416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228C-F21D-46CC-A213-54168BFCFF44}">
  <dimension ref="A1:Q533"/>
  <sheetViews>
    <sheetView topLeftCell="H1" workbookViewId="0">
      <selection activeCell="Q1" sqref="Q1"/>
    </sheetView>
  </sheetViews>
  <sheetFormatPr defaultRowHeight="15" x14ac:dyDescent="0.25"/>
  <cols>
    <col min="1" max="1" width="26.85546875" bestFit="1" customWidth="1"/>
    <col min="2" max="2" width="8.28515625" bestFit="1" customWidth="1"/>
    <col min="3" max="3" width="11.5703125" bestFit="1" customWidth="1"/>
    <col min="4" max="4" width="16.42578125" bestFit="1" customWidth="1"/>
    <col min="5" max="5" width="18.5703125" bestFit="1" customWidth="1"/>
    <col min="6" max="6" width="19.7109375" bestFit="1" customWidth="1"/>
    <col min="7" max="7" width="81.140625" bestFit="1" customWidth="1"/>
    <col min="8" max="8" width="12.28515625" bestFit="1" customWidth="1"/>
    <col min="9" max="9" width="15.85546875" bestFit="1" customWidth="1"/>
    <col min="10" max="10" width="30.7109375" bestFit="1" customWidth="1"/>
    <col min="11" max="11" width="21.140625" bestFit="1" customWidth="1"/>
    <col min="12" max="12" width="33.5703125" bestFit="1" customWidth="1"/>
    <col min="13" max="13" width="19.7109375" bestFit="1" customWidth="1"/>
    <col min="14" max="14" width="42.28515625" bestFit="1" customWidth="1"/>
    <col min="15" max="15" width="13.42578125" bestFit="1" customWidth="1"/>
    <col min="16" max="16" width="12.140625" bestFit="1" customWidth="1"/>
    <col min="17" max="17" width="15" bestFit="1" customWidth="1"/>
  </cols>
  <sheetData>
    <row r="1" spans="1:17" x14ac:dyDescent="0.25">
      <c r="A1" t="s">
        <v>3869</v>
      </c>
      <c r="B1" t="s">
        <v>3800</v>
      </c>
      <c r="C1" t="s">
        <v>3801</v>
      </c>
      <c r="D1" t="s">
        <v>3870</v>
      </c>
      <c r="E1" t="s">
        <v>3871</v>
      </c>
      <c r="F1" t="s">
        <v>3808</v>
      </c>
      <c r="G1" t="s">
        <v>3872</v>
      </c>
      <c r="H1" t="s">
        <v>3873</v>
      </c>
      <c r="I1" t="s">
        <v>3874</v>
      </c>
      <c r="J1" t="s">
        <v>3875</v>
      </c>
      <c r="K1" t="s">
        <v>3876</v>
      </c>
      <c r="L1" t="s">
        <v>3823</v>
      </c>
      <c r="M1" t="s">
        <v>3827</v>
      </c>
      <c r="N1" t="s">
        <v>3828</v>
      </c>
      <c r="O1" t="s">
        <v>3829</v>
      </c>
      <c r="P1" t="s">
        <v>3830</v>
      </c>
      <c r="Q1" t="s">
        <v>3831</v>
      </c>
    </row>
    <row r="2" spans="1:17" x14ac:dyDescent="0.25">
      <c r="A2" s="10" t="s">
        <v>3877</v>
      </c>
      <c r="B2">
        <v>2</v>
      </c>
      <c r="C2">
        <v>201</v>
      </c>
      <c r="D2">
        <v>39964874.689999998</v>
      </c>
      <c r="E2">
        <v>34314679.18</v>
      </c>
      <c r="F2">
        <v>0</v>
      </c>
      <c r="G2" s="10" t="s">
        <v>4424</v>
      </c>
      <c r="H2" s="10" t="s">
        <v>3878</v>
      </c>
      <c r="I2">
        <v>1</v>
      </c>
      <c r="J2">
        <v>0</v>
      </c>
      <c r="K2">
        <v>42750383.119999997</v>
      </c>
      <c r="L2">
        <v>0</v>
      </c>
      <c r="M2">
        <v>0</v>
      </c>
      <c r="N2">
        <v>0</v>
      </c>
      <c r="O2" s="1">
        <v>44562</v>
      </c>
      <c r="P2" s="1">
        <v>44834</v>
      </c>
      <c r="Q2" s="1">
        <v>44835</v>
      </c>
    </row>
    <row r="3" spans="1:17" x14ac:dyDescent="0.25">
      <c r="A3" s="10" t="s">
        <v>3879</v>
      </c>
      <c r="B3">
        <v>2</v>
      </c>
      <c r="C3">
        <v>201</v>
      </c>
      <c r="D3">
        <v>3583043</v>
      </c>
      <c r="E3">
        <v>3115768</v>
      </c>
      <c r="F3">
        <v>0</v>
      </c>
      <c r="G3" s="10" t="s">
        <v>4425</v>
      </c>
      <c r="H3" s="10" t="s">
        <v>3878</v>
      </c>
      <c r="I3">
        <v>2</v>
      </c>
      <c r="J3">
        <v>0</v>
      </c>
      <c r="K3">
        <v>3583043</v>
      </c>
      <c r="L3">
        <v>0</v>
      </c>
      <c r="M3">
        <v>0</v>
      </c>
      <c r="N3">
        <v>0</v>
      </c>
      <c r="O3" s="1">
        <v>44562</v>
      </c>
      <c r="P3" s="1">
        <v>44834</v>
      </c>
      <c r="Q3" s="1">
        <v>44835</v>
      </c>
    </row>
    <row r="4" spans="1:17" x14ac:dyDescent="0.25">
      <c r="A4" s="10" t="s">
        <v>3880</v>
      </c>
      <c r="B4">
        <v>2</v>
      </c>
      <c r="C4">
        <v>201</v>
      </c>
      <c r="D4">
        <v>3524686</v>
      </c>
      <c r="E4">
        <v>2828234.92</v>
      </c>
      <c r="F4">
        <v>0</v>
      </c>
      <c r="G4" s="10" t="s">
        <v>4426</v>
      </c>
      <c r="H4" s="10" t="s">
        <v>3878</v>
      </c>
      <c r="I4">
        <v>3</v>
      </c>
      <c r="J4">
        <v>0</v>
      </c>
      <c r="K4">
        <v>3524686</v>
      </c>
      <c r="L4">
        <v>0</v>
      </c>
      <c r="M4">
        <v>0</v>
      </c>
      <c r="N4">
        <v>0</v>
      </c>
      <c r="O4" s="1">
        <v>44562</v>
      </c>
      <c r="P4" s="1">
        <v>44834</v>
      </c>
      <c r="Q4" s="1">
        <v>44835</v>
      </c>
    </row>
    <row r="5" spans="1:17" x14ac:dyDescent="0.25">
      <c r="A5" s="10" t="s">
        <v>3881</v>
      </c>
      <c r="B5">
        <v>2</v>
      </c>
      <c r="C5">
        <v>201</v>
      </c>
      <c r="D5">
        <v>765567</v>
      </c>
      <c r="E5">
        <v>795245.93</v>
      </c>
      <c r="F5">
        <v>0</v>
      </c>
      <c r="G5" s="10" t="s">
        <v>4427</v>
      </c>
      <c r="H5" s="10" t="s">
        <v>3878</v>
      </c>
      <c r="I5">
        <v>4</v>
      </c>
      <c r="J5">
        <v>0</v>
      </c>
      <c r="K5">
        <v>765567</v>
      </c>
      <c r="L5">
        <v>0</v>
      </c>
      <c r="M5">
        <v>0</v>
      </c>
      <c r="N5">
        <v>0</v>
      </c>
      <c r="O5" s="1">
        <v>44562</v>
      </c>
      <c r="P5" s="1">
        <v>44834</v>
      </c>
      <c r="Q5" s="1">
        <v>44835</v>
      </c>
    </row>
    <row r="6" spans="1:17" x14ac:dyDescent="0.25">
      <c r="A6" s="10" t="s">
        <v>3882</v>
      </c>
      <c r="B6">
        <v>2</v>
      </c>
      <c r="C6">
        <v>201</v>
      </c>
      <c r="D6">
        <v>765567</v>
      </c>
      <c r="E6">
        <v>795245.93</v>
      </c>
      <c r="F6">
        <v>0</v>
      </c>
      <c r="G6" s="10" t="s">
        <v>4428</v>
      </c>
      <c r="H6" s="10" t="s">
        <v>3878</v>
      </c>
      <c r="I6">
        <v>5</v>
      </c>
      <c r="J6">
        <v>0</v>
      </c>
      <c r="K6">
        <v>765567</v>
      </c>
      <c r="L6">
        <v>0</v>
      </c>
      <c r="M6">
        <v>0</v>
      </c>
      <c r="N6">
        <v>0</v>
      </c>
      <c r="O6" s="1">
        <v>44562</v>
      </c>
      <c r="P6" s="1">
        <v>44834</v>
      </c>
      <c r="Q6" s="1">
        <v>44835</v>
      </c>
    </row>
    <row r="7" spans="1:17" x14ac:dyDescent="0.25">
      <c r="A7" s="10" t="s">
        <v>3883</v>
      </c>
      <c r="B7">
        <v>2</v>
      </c>
      <c r="C7">
        <v>201</v>
      </c>
      <c r="D7">
        <v>765567</v>
      </c>
      <c r="E7">
        <v>696934.58</v>
      </c>
      <c r="F7">
        <v>0</v>
      </c>
      <c r="G7" s="10" t="s">
        <v>4429</v>
      </c>
      <c r="H7" s="10" t="s">
        <v>3878</v>
      </c>
      <c r="I7">
        <v>6</v>
      </c>
      <c r="J7">
        <v>0</v>
      </c>
      <c r="K7">
        <v>765567</v>
      </c>
      <c r="L7">
        <v>0</v>
      </c>
      <c r="M7">
        <v>0</v>
      </c>
      <c r="N7">
        <v>0</v>
      </c>
      <c r="O7" s="1">
        <v>44562</v>
      </c>
      <c r="P7" s="1">
        <v>44834</v>
      </c>
      <c r="Q7" s="1">
        <v>44835</v>
      </c>
    </row>
    <row r="8" spans="1:17" x14ac:dyDescent="0.25">
      <c r="A8" s="10" t="s">
        <v>3884</v>
      </c>
      <c r="B8">
        <v>2</v>
      </c>
      <c r="C8">
        <v>201</v>
      </c>
      <c r="D8">
        <v>765567</v>
      </c>
      <c r="E8">
        <v>696934.58</v>
      </c>
      <c r="F8">
        <v>0</v>
      </c>
      <c r="G8" s="10" t="s">
        <v>4430</v>
      </c>
      <c r="H8" s="10" t="s">
        <v>3878</v>
      </c>
      <c r="I8">
        <v>6</v>
      </c>
      <c r="J8">
        <v>0</v>
      </c>
      <c r="K8">
        <v>765567</v>
      </c>
      <c r="L8">
        <v>0</v>
      </c>
      <c r="M8">
        <v>0</v>
      </c>
      <c r="N8">
        <v>0</v>
      </c>
      <c r="O8" s="1">
        <v>44562</v>
      </c>
      <c r="P8" s="1">
        <v>44834</v>
      </c>
      <c r="Q8" s="1">
        <v>44835</v>
      </c>
    </row>
    <row r="9" spans="1:17" x14ac:dyDescent="0.25">
      <c r="A9" s="10" t="s">
        <v>3885</v>
      </c>
      <c r="B9">
        <v>2</v>
      </c>
      <c r="C9">
        <v>201</v>
      </c>
      <c r="D9">
        <v>562135</v>
      </c>
      <c r="E9">
        <v>476168.15</v>
      </c>
      <c r="F9">
        <v>0</v>
      </c>
      <c r="G9" s="10" t="s">
        <v>4431</v>
      </c>
      <c r="H9" s="10" t="s">
        <v>3878</v>
      </c>
      <c r="I9">
        <v>7</v>
      </c>
      <c r="J9">
        <v>0</v>
      </c>
      <c r="K9">
        <v>562135</v>
      </c>
      <c r="L9">
        <v>0</v>
      </c>
      <c r="M9">
        <v>0</v>
      </c>
      <c r="N9">
        <v>0</v>
      </c>
      <c r="O9" s="1">
        <v>44562</v>
      </c>
      <c r="P9" s="1">
        <v>44834</v>
      </c>
      <c r="Q9" s="1">
        <v>44835</v>
      </c>
    </row>
    <row r="10" spans="1:17" x14ac:dyDescent="0.25">
      <c r="A10" s="10" t="s">
        <v>3886</v>
      </c>
      <c r="B10">
        <v>2</v>
      </c>
      <c r="C10">
        <v>201</v>
      </c>
      <c r="D10">
        <v>337281</v>
      </c>
      <c r="E10">
        <v>285700.87</v>
      </c>
      <c r="F10">
        <v>1</v>
      </c>
      <c r="G10" s="10" t="s">
        <v>4432</v>
      </c>
      <c r="H10" s="10" t="s">
        <v>3887</v>
      </c>
      <c r="I10">
        <v>8</v>
      </c>
      <c r="J10">
        <v>0</v>
      </c>
      <c r="K10">
        <v>337281</v>
      </c>
      <c r="L10">
        <v>0</v>
      </c>
      <c r="M10">
        <v>0</v>
      </c>
      <c r="N10">
        <v>0</v>
      </c>
      <c r="O10" s="1">
        <v>44562</v>
      </c>
      <c r="P10" s="1">
        <v>44834</v>
      </c>
      <c r="Q10" s="1">
        <v>44835</v>
      </c>
    </row>
    <row r="11" spans="1:17" x14ac:dyDescent="0.25">
      <c r="A11" s="10" t="s">
        <v>3888</v>
      </c>
      <c r="B11">
        <v>2</v>
      </c>
      <c r="C11">
        <v>201</v>
      </c>
      <c r="D11">
        <v>140533.75</v>
      </c>
      <c r="E11">
        <v>119042.05</v>
      </c>
      <c r="F11">
        <v>20</v>
      </c>
      <c r="G11" s="10" t="s">
        <v>4433</v>
      </c>
      <c r="H11" s="10" t="s">
        <v>3887</v>
      </c>
      <c r="I11">
        <v>8</v>
      </c>
      <c r="J11">
        <v>0</v>
      </c>
      <c r="K11">
        <v>140533.75</v>
      </c>
      <c r="L11">
        <v>0</v>
      </c>
      <c r="M11">
        <v>0</v>
      </c>
      <c r="N11">
        <v>0</v>
      </c>
      <c r="O11" s="1">
        <v>44562</v>
      </c>
      <c r="P11" s="1">
        <v>44834</v>
      </c>
      <c r="Q11" s="1">
        <v>44835</v>
      </c>
    </row>
    <row r="12" spans="1:17" x14ac:dyDescent="0.25">
      <c r="A12" s="10" t="s">
        <v>3889</v>
      </c>
      <c r="B12">
        <v>2</v>
      </c>
      <c r="C12">
        <v>201</v>
      </c>
      <c r="D12">
        <v>84320.25</v>
      </c>
      <c r="E12">
        <v>71425.23</v>
      </c>
      <c r="F12">
        <v>40</v>
      </c>
      <c r="G12" s="10" t="s">
        <v>4434</v>
      </c>
      <c r="H12" s="10" t="s">
        <v>3887</v>
      </c>
      <c r="I12">
        <v>8</v>
      </c>
      <c r="J12">
        <v>0</v>
      </c>
      <c r="K12">
        <v>84320.25</v>
      </c>
      <c r="L12">
        <v>0</v>
      </c>
      <c r="M12">
        <v>0</v>
      </c>
      <c r="N12">
        <v>0</v>
      </c>
      <c r="O12" s="1">
        <v>44562</v>
      </c>
      <c r="P12" s="1">
        <v>44834</v>
      </c>
      <c r="Q12" s="1">
        <v>44835</v>
      </c>
    </row>
    <row r="13" spans="1:17" x14ac:dyDescent="0.25">
      <c r="A13" s="10" t="s">
        <v>3890</v>
      </c>
      <c r="B13">
        <v>2</v>
      </c>
      <c r="C13">
        <v>201</v>
      </c>
      <c r="D13">
        <v>35756</v>
      </c>
      <c r="E13">
        <v>29024.59</v>
      </c>
      <c r="F13">
        <v>0</v>
      </c>
      <c r="G13" s="10" t="s">
        <v>4435</v>
      </c>
      <c r="H13" s="10" t="s">
        <v>3878</v>
      </c>
      <c r="I13">
        <v>7</v>
      </c>
      <c r="J13">
        <v>0</v>
      </c>
      <c r="K13">
        <v>35756</v>
      </c>
      <c r="L13">
        <v>0</v>
      </c>
      <c r="M13">
        <v>0</v>
      </c>
      <c r="N13">
        <v>0</v>
      </c>
      <c r="O13" s="1">
        <v>44562</v>
      </c>
      <c r="P13" s="1">
        <v>44834</v>
      </c>
      <c r="Q13" s="1">
        <v>44835</v>
      </c>
    </row>
    <row r="14" spans="1:17" x14ac:dyDescent="0.25">
      <c r="A14" s="10" t="s">
        <v>3891</v>
      </c>
      <c r="B14">
        <v>2</v>
      </c>
      <c r="C14">
        <v>201</v>
      </c>
      <c r="D14">
        <v>21453.599999999999</v>
      </c>
      <c r="E14">
        <v>17414.71</v>
      </c>
      <c r="F14">
        <v>1</v>
      </c>
      <c r="G14" s="10" t="s">
        <v>4436</v>
      </c>
      <c r="H14" s="10" t="s">
        <v>3887</v>
      </c>
      <c r="I14">
        <v>8</v>
      </c>
      <c r="J14">
        <v>0</v>
      </c>
      <c r="K14">
        <v>21453.599999999999</v>
      </c>
      <c r="L14">
        <v>0</v>
      </c>
      <c r="M14">
        <v>0</v>
      </c>
      <c r="N14">
        <v>0</v>
      </c>
      <c r="O14" s="1">
        <v>44562</v>
      </c>
      <c r="P14" s="1">
        <v>44834</v>
      </c>
      <c r="Q14" s="1">
        <v>44835</v>
      </c>
    </row>
    <row r="15" spans="1:17" x14ac:dyDescent="0.25">
      <c r="A15" s="10" t="s">
        <v>3892</v>
      </c>
      <c r="B15">
        <v>2</v>
      </c>
      <c r="C15">
        <v>201</v>
      </c>
      <c r="D15">
        <v>8939</v>
      </c>
      <c r="E15">
        <v>7256.17</v>
      </c>
      <c r="F15">
        <v>20</v>
      </c>
      <c r="G15" s="10" t="s">
        <v>4437</v>
      </c>
      <c r="H15" s="10" t="s">
        <v>3887</v>
      </c>
      <c r="I15">
        <v>8</v>
      </c>
      <c r="J15">
        <v>0</v>
      </c>
      <c r="K15">
        <v>8939</v>
      </c>
      <c r="L15">
        <v>0</v>
      </c>
      <c r="M15">
        <v>0</v>
      </c>
      <c r="N15">
        <v>0</v>
      </c>
      <c r="O15" s="1">
        <v>44562</v>
      </c>
      <c r="P15" s="1">
        <v>44834</v>
      </c>
      <c r="Q15" s="1">
        <v>44835</v>
      </c>
    </row>
    <row r="16" spans="1:17" x14ac:dyDescent="0.25">
      <c r="A16" s="10" t="s">
        <v>3893</v>
      </c>
      <c r="B16">
        <v>2</v>
      </c>
      <c r="C16">
        <v>201</v>
      </c>
      <c r="D16">
        <v>5363.4</v>
      </c>
      <c r="E16">
        <v>4353.71</v>
      </c>
      <c r="F16">
        <v>40</v>
      </c>
      <c r="G16" s="10" t="s">
        <v>4438</v>
      </c>
      <c r="H16" s="10" t="s">
        <v>3887</v>
      </c>
      <c r="I16">
        <v>8</v>
      </c>
      <c r="J16">
        <v>0</v>
      </c>
      <c r="K16">
        <v>5363.4</v>
      </c>
      <c r="L16">
        <v>0</v>
      </c>
      <c r="M16">
        <v>0</v>
      </c>
      <c r="N16">
        <v>0</v>
      </c>
      <c r="O16" s="1">
        <v>44562</v>
      </c>
      <c r="P16" s="1">
        <v>44834</v>
      </c>
      <c r="Q16" s="1">
        <v>44835</v>
      </c>
    </row>
    <row r="17" spans="1:17" x14ac:dyDescent="0.25">
      <c r="A17" s="10" t="s">
        <v>3894</v>
      </c>
      <c r="B17">
        <v>2</v>
      </c>
      <c r="C17">
        <v>201</v>
      </c>
      <c r="D17">
        <v>167676</v>
      </c>
      <c r="E17">
        <v>191741.84</v>
      </c>
      <c r="F17">
        <v>0</v>
      </c>
      <c r="G17" s="10" t="s">
        <v>4439</v>
      </c>
      <c r="H17" s="10" t="s">
        <v>3878</v>
      </c>
      <c r="I17">
        <v>7</v>
      </c>
      <c r="J17">
        <v>0</v>
      </c>
      <c r="K17">
        <v>167676</v>
      </c>
      <c r="L17">
        <v>0</v>
      </c>
      <c r="M17">
        <v>0</v>
      </c>
      <c r="N17">
        <v>0</v>
      </c>
      <c r="O17" s="1">
        <v>44562</v>
      </c>
      <c r="P17" s="1">
        <v>44834</v>
      </c>
      <c r="Q17" s="1">
        <v>44835</v>
      </c>
    </row>
    <row r="18" spans="1:17" x14ac:dyDescent="0.25">
      <c r="A18" s="10" t="s">
        <v>3895</v>
      </c>
      <c r="B18">
        <v>2</v>
      </c>
      <c r="C18">
        <v>201</v>
      </c>
      <c r="D18">
        <v>100605.6</v>
      </c>
      <c r="E18">
        <v>115045.11</v>
      </c>
      <c r="F18">
        <v>1</v>
      </c>
      <c r="G18" s="10" t="s">
        <v>4440</v>
      </c>
      <c r="H18" s="10" t="s">
        <v>3887</v>
      </c>
      <c r="I18">
        <v>8</v>
      </c>
      <c r="J18">
        <v>0</v>
      </c>
      <c r="K18">
        <v>100605.6</v>
      </c>
      <c r="L18">
        <v>0</v>
      </c>
      <c r="M18">
        <v>0</v>
      </c>
      <c r="N18">
        <v>0</v>
      </c>
      <c r="O18" s="1">
        <v>44562</v>
      </c>
      <c r="P18" s="1">
        <v>44834</v>
      </c>
      <c r="Q18" s="1">
        <v>44835</v>
      </c>
    </row>
    <row r="19" spans="1:17" x14ac:dyDescent="0.25">
      <c r="A19" s="10" t="s">
        <v>3896</v>
      </c>
      <c r="B19">
        <v>2</v>
      </c>
      <c r="C19">
        <v>201</v>
      </c>
      <c r="D19">
        <v>41919</v>
      </c>
      <c r="E19">
        <v>47935.46</v>
      </c>
      <c r="F19">
        <v>20</v>
      </c>
      <c r="G19" s="10" t="s">
        <v>4441</v>
      </c>
      <c r="H19" s="10" t="s">
        <v>3887</v>
      </c>
      <c r="I19">
        <v>8</v>
      </c>
      <c r="J19">
        <v>0</v>
      </c>
      <c r="K19">
        <v>41919</v>
      </c>
      <c r="L19">
        <v>0</v>
      </c>
      <c r="M19">
        <v>0</v>
      </c>
      <c r="N19">
        <v>0</v>
      </c>
      <c r="O19" s="1">
        <v>44562</v>
      </c>
      <c r="P19" s="1">
        <v>44834</v>
      </c>
      <c r="Q19" s="1">
        <v>44835</v>
      </c>
    </row>
    <row r="20" spans="1:17" x14ac:dyDescent="0.25">
      <c r="A20" s="10" t="s">
        <v>3897</v>
      </c>
      <c r="B20">
        <v>2</v>
      </c>
      <c r="C20">
        <v>201</v>
      </c>
      <c r="D20">
        <v>25151.4</v>
      </c>
      <c r="E20">
        <v>28761.27</v>
      </c>
      <c r="F20">
        <v>40</v>
      </c>
      <c r="G20" s="10" t="s">
        <v>4442</v>
      </c>
      <c r="H20" s="10" t="s">
        <v>3887</v>
      </c>
      <c r="I20">
        <v>8</v>
      </c>
      <c r="J20">
        <v>0</v>
      </c>
      <c r="K20">
        <v>25151.4</v>
      </c>
      <c r="L20">
        <v>0</v>
      </c>
      <c r="M20">
        <v>0</v>
      </c>
      <c r="N20">
        <v>0</v>
      </c>
      <c r="O20" s="1">
        <v>44562</v>
      </c>
      <c r="P20" s="1">
        <v>44834</v>
      </c>
      <c r="Q20" s="1">
        <v>44835</v>
      </c>
    </row>
    <row r="21" spans="1:17" x14ac:dyDescent="0.25">
      <c r="A21" s="10" t="s">
        <v>3898</v>
      </c>
      <c r="B21">
        <v>2</v>
      </c>
      <c r="C21">
        <v>201</v>
      </c>
      <c r="D21">
        <v>0</v>
      </c>
      <c r="E21">
        <v>98311.35</v>
      </c>
      <c r="F21">
        <v>0</v>
      </c>
      <c r="G21" s="10" t="s">
        <v>4443</v>
      </c>
      <c r="H21" s="10" t="s">
        <v>3878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44562</v>
      </c>
      <c r="P21" s="1">
        <v>44834</v>
      </c>
      <c r="Q21" s="1">
        <v>44835</v>
      </c>
    </row>
    <row r="22" spans="1:17" x14ac:dyDescent="0.25">
      <c r="A22" s="10" t="s">
        <v>3899</v>
      </c>
      <c r="B22">
        <v>2</v>
      </c>
      <c r="C22">
        <v>201</v>
      </c>
      <c r="D22">
        <v>0</v>
      </c>
      <c r="E22">
        <v>98311.35</v>
      </c>
      <c r="F22">
        <v>0</v>
      </c>
      <c r="G22" s="10" t="s">
        <v>4444</v>
      </c>
      <c r="H22" s="10" t="s">
        <v>3878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44562</v>
      </c>
      <c r="P22" s="1">
        <v>44834</v>
      </c>
      <c r="Q22" s="1">
        <v>44835</v>
      </c>
    </row>
    <row r="23" spans="1:17" x14ac:dyDescent="0.25">
      <c r="A23" s="10" t="s">
        <v>3900</v>
      </c>
      <c r="B23">
        <v>2</v>
      </c>
      <c r="C23">
        <v>201</v>
      </c>
      <c r="D23">
        <v>0</v>
      </c>
      <c r="E23">
        <v>97900.64</v>
      </c>
      <c r="F23">
        <v>0</v>
      </c>
      <c r="G23" s="10" t="s">
        <v>4445</v>
      </c>
      <c r="H23" s="10" t="s">
        <v>3878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44562</v>
      </c>
      <c r="P23" s="1">
        <v>44834</v>
      </c>
      <c r="Q23" s="1">
        <v>44835</v>
      </c>
    </row>
    <row r="24" spans="1:17" x14ac:dyDescent="0.25">
      <c r="A24" s="10" t="s">
        <v>3901</v>
      </c>
      <c r="B24">
        <v>2</v>
      </c>
      <c r="C24">
        <v>201</v>
      </c>
      <c r="D24">
        <v>0</v>
      </c>
      <c r="E24">
        <v>58738.3</v>
      </c>
      <c r="F24">
        <v>1</v>
      </c>
      <c r="G24" s="10" t="s">
        <v>4446</v>
      </c>
      <c r="H24" s="10" t="s">
        <v>3887</v>
      </c>
      <c r="I24">
        <v>8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44562</v>
      </c>
      <c r="P24" s="1">
        <v>44834</v>
      </c>
      <c r="Q24" s="1">
        <v>44835</v>
      </c>
    </row>
    <row r="25" spans="1:17" x14ac:dyDescent="0.25">
      <c r="A25" s="10" t="s">
        <v>3902</v>
      </c>
      <c r="B25">
        <v>2</v>
      </c>
      <c r="C25">
        <v>201</v>
      </c>
      <c r="D25">
        <v>0</v>
      </c>
      <c r="E25">
        <v>24476.99</v>
      </c>
      <c r="F25">
        <v>20</v>
      </c>
      <c r="G25" s="10" t="s">
        <v>4447</v>
      </c>
      <c r="H25" s="10" t="s">
        <v>3887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44562</v>
      </c>
      <c r="P25" s="1">
        <v>44834</v>
      </c>
      <c r="Q25" s="1">
        <v>44835</v>
      </c>
    </row>
    <row r="26" spans="1:17" x14ac:dyDescent="0.25">
      <c r="A26" s="10" t="s">
        <v>3903</v>
      </c>
      <c r="B26">
        <v>2</v>
      </c>
      <c r="C26">
        <v>201</v>
      </c>
      <c r="D26">
        <v>0</v>
      </c>
      <c r="E26">
        <v>14685.35</v>
      </c>
      <c r="F26">
        <v>40</v>
      </c>
      <c r="G26" s="10" t="s">
        <v>4448</v>
      </c>
      <c r="H26" s="10" t="s">
        <v>3887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44562</v>
      </c>
      <c r="P26" s="1">
        <v>44834</v>
      </c>
      <c r="Q26" s="1">
        <v>44835</v>
      </c>
    </row>
    <row r="27" spans="1:17" x14ac:dyDescent="0.25">
      <c r="A27" s="10" t="s">
        <v>4449</v>
      </c>
      <c r="B27">
        <v>2</v>
      </c>
      <c r="C27">
        <v>201</v>
      </c>
      <c r="D27">
        <v>0</v>
      </c>
      <c r="E27">
        <v>410.71</v>
      </c>
      <c r="F27">
        <v>0</v>
      </c>
      <c r="G27" s="10" t="s">
        <v>4450</v>
      </c>
      <c r="H27" s="10" t="s">
        <v>3878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44562</v>
      </c>
      <c r="P27" s="1">
        <v>44834</v>
      </c>
      <c r="Q27" s="1">
        <v>44835</v>
      </c>
    </row>
    <row r="28" spans="1:17" x14ac:dyDescent="0.25">
      <c r="A28" s="10" t="s">
        <v>4451</v>
      </c>
      <c r="B28">
        <v>2</v>
      </c>
      <c r="C28">
        <v>201</v>
      </c>
      <c r="D28">
        <v>0</v>
      </c>
      <c r="E28">
        <v>246.35</v>
      </c>
      <c r="F28">
        <v>1</v>
      </c>
      <c r="G28" s="10" t="s">
        <v>4452</v>
      </c>
      <c r="H28" s="10" t="s">
        <v>3887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44562</v>
      </c>
      <c r="P28" s="1">
        <v>44834</v>
      </c>
      <c r="Q28" s="1">
        <v>44835</v>
      </c>
    </row>
    <row r="29" spans="1:17" x14ac:dyDescent="0.25">
      <c r="A29" s="10" t="s">
        <v>4453</v>
      </c>
      <c r="B29">
        <v>2</v>
      </c>
      <c r="C29">
        <v>201</v>
      </c>
      <c r="D29">
        <v>0</v>
      </c>
      <c r="E29">
        <v>102.73</v>
      </c>
      <c r="F29">
        <v>20</v>
      </c>
      <c r="G29" s="10" t="s">
        <v>4454</v>
      </c>
      <c r="H29" s="10" t="s">
        <v>3887</v>
      </c>
      <c r="I29">
        <v>8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44562</v>
      </c>
      <c r="P29" s="1">
        <v>44834</v>
      </c>
      <c r="Q29" s="1">
        <v>44835</v>
      </c>
    </row>
    <row r="30" spans="1:17" x14ac:dyDescent="0.25">
      <c r="A30" s="10" t="s">
        <v>4455</v>
      </c>
      <c r="B30">
        <v>2</v>
      </c>
      <c r="C30">
        <v>201</v>
      </c>
      <c r="D30">
        <v>0</v>
      </c>
      <c r="E30">
        <v>61.63</v>
      </c>
      <c r="F30">
        <v>40</v>
      </c>
      <c r="G30" s="10" t="s">
        <v>4456</v>
      </c>
      <c r="H30" s="10" t="s">
        <v>3887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44562</v>
      </c>
      <c r="P30" s="1">
        <v>44834</v>
      </c>
      <c r="Q30" s="1">
        <v>44835</v>
      </c>
    </row>
    <row r="31" spans="1:17" x14ac:dyDescent="0.25">
      <c r="A31" s="10" t="s">
        <v>3904</v>
      </c>
      <c r="B31">
        <v>2</v>
      </c>
      <c r="C31">
        <v>201</v>
      </c>
      <c r="D31">
        <v>2759119</v>
      </c>
      <c r="E31">
        <v>2032988.99</v>
      </c>
      <c r="F31">
        <v>0</v>
      </c>
      <c r="G31" s="10" t="s">
        <v>4457</v>
      </c>
      <c r="H31" s="10" t="s">
        <v>3878</v>
      </c>
      <c r="I31">
        <v>4</v>
      </c>
      <c r="J31">
        <v>0</v>
      </c>
      <c r="K31">
        <v>2759119</v>
      </c>
      <c r="L31">
        <v>0</v>
      </c>
      <c r="M31">
        <v>0</v>
      </c>
      <c r="N31">
        <v>0</v>
      </c>
      <c r="O31" s="1">
        <v>44562</v>
      </c>
      <c r="P31" s="1">
        <v>44834</v>
      </c>
      <c r="Q31" s="1">
        <v>44835</v>
      </c>
    </row>
    <row r="32" spans="1:17" x14ac:dyDescent="0.25">
      <c r="A32" s="10" t="s">
        <v>3905</v>
      </c>
      <c r="B32">
        <v>2</v>
      </c>
      <c r="C32">
        <v>201</v>
      </c>
      <c r="D32">
        <v>2190020</v>
      </c>
      <c r="E32">
        <v>1551539.74</v>
      </c>
      <c r="F32">
        <v>0</v>
      </c>
      <c r="G32" s="10" t="s">
        <v>4458</v>
      </c>
      <c r="H32" s="10" t="s">
        <v>3878</v>
      </c>
      <c r="I32">
        <v>5</v>
      </c>
      <c r="J32">
        <v>0</v>
      </c>
      <c r="K32">
        <v>2190020</v>
      </c>
      <c r="L32">
        <v>0</v>
      </c>
      <c r="M32">
        <v>0</v>
      </c>
      <c r="N32">
        <v>0</v>
      </c>
      <c r="O32" s="1">
        <v>44562</v>
      </c>
      <c r="P32" s="1">
        <v>44834</v>
      </c>
      <c r="Q32" s="1">
        <v>44835</v>
      </c>
    </row>
    <row r="33" spans="1:17" x14ac:dyDescent="0.25">
      <c r="A33" s="10" t="s">
        <v>3906</v>
      </c>
      <c r="B33">
        <v>2</v>
      </c>
      <c r="C33">
        <v>201</v>
      </c>
      <c r="D33">
        <v>690020</v>
      </c>
      <c r="E33">
        <v>671683.74</v>
      </c>
      <c r="F33">
        <v>0</v>
      </c>
      <c r="G33" s="10" t="s">
        <v>4459</v>
      </c>
      <c r="H33" s="10" t="s">
        <v>3878</v>
      </c>
      <c r="I33">
        <v>6</v>
      </c>
      <c r="J33">
        <v>0</v>
      </c>
      <c r="K33">
        <v>690020</v>
      </c>
      <c r="L33">
        <v>0</v>
      </c>
      <c r="M33">
        <v>0</v>
      </c>
      <c r="N33">
        <v>0</v>
      </c>
      <c r="O33" s="1">
        <v>44562</v>
      </c>
      <c r="P33" s="1">
        <v>44834</v>
      </c>
      <c r="Q33" s="1">
        <v>44835</v>
      </c>
    </row>
    <row r="34" spans="1:17" x14ac:dyDescent="0.25">
      <c r="A34" s="10" t="s">
        <v>3907</v>
      </c>
      <c r="B34">
        <v>2</v>
      </c>
      <c r="C34">
        <v>201</v>
      </c>
      <c r="D34">
        <v>554276</v>
      </c>
      <c r="E34">
        <v>568554.29</v>
      </c>
      <c r="F34">
        <v>0</v>
      </c>
      <c r="G34" s="10" t="s">
        <v>4460</v>
      </c>
      <c r="H34" s="10" t="s">
        <v>3878</v>
      </c>
      <c r="I34">
        <v>6</v>
      </c>
      <c r="J34">
        <v>0</v>
      </c>
      <c r="K34">
        <v>554276</v>
      </c>
      <c r="L34">
        <v>0</v>
      </c>
      <c r="M34">
        <v>0</v>
      </c>
      <c r="N34">
        <v>0</v>
      </c>
      <c r="O34" s="1">
        <v>44562</v>
      </c>
      <c r="P34" s="1">
        <v>44834</v>
      </c>
      <c r="Q34" s="1">
        <v>44835</v>
      </c>
    </row>
    <row r="35" spans="1:17" x14ac:dyDescent="0.25">
      <c r="A35" s="10" t="s">
        <v>3908</v>
      </c>
      <c r="B35">
        <v>2</v>
      </c>
      <c r="C35">
        <v>201</v>
      </c>
      <c r="D35">
        <v>332565.59999999998</v>
      </c>
      <c r="E35">
        <v>341132.36</v>
      </c>
      <c r="F35">
        <v>1</v>
      </c>
      <c r="G35" s="10" t="s">
        <v>4461</v>
      </c>
      <c r="H35" s="10" t="s">
        <v>3887</v>
      </c>
      <c r="I35">
        <v>7</v>
      </c>
      <c r="J35">
        <v>0</v>
      </c>
      <c r="K35">
        <v>332565.59999999998</v>
      </c>
      <c r="L35">
        <v>0</v>
      </c>
      <c r="M35">
        <v>0</v>
      </c>
      <c r="N35">
        <v>0</v>
      </c>
      <c r="O35" s="1">
        <v>44562</v>
      </c>
      <c r="P35" s="1">
        <v>44834</v>
      </c>
      <c r="Q35" s="1">
        <v>44835</v>
      </c>
    </row>
    <row r="36" spans="1:17" x14ac:dyDescent="0.25">
      <c r="A36" s="10" t="s">
        <v>3909</v>
      </c>
      <c r="B36">
        <v>2</v>
      </c>
      <c r="C36">
        <v>201</v>
      </c>
      <c r="D36">
        <v>138569</v>
      </c>
      <c r="E36">
        <v>142138.74</v>
      </c>
      <c r="F36">
        <v>20</v>
      </c>
      <c r="G36" s="10" t="s">
        <v>4462</v>
      </c>
      <c r="H36" s="10" t="s">
        <v>3887</v>
      </c>
      <c r="I36">
        <v>7</v>
      </c>
      <c r="J36">
        <v>0</v>
      </c>
      <c r="K36">
        <v>138569</v>
      </c>
      <c r="L36">
        <v>0</v>
      </c>
      <c r="M36">
        <v>0</v>
      </c>
      <c r="N36">
        <v>0</v>
      </c>
      <c r="O36" s="1">
        <v>44562</v>
      </c>
      <c r="P36" s="1">
        <v>44834</v>
      </c>
      <c r="Q36" s="1">
        <v>44835</v>
      </c>
    </row>
    <row r="37" spans="1:17" x14ac:dyDescent="0.25">
      <c r="A37" s="10" t="s">
        <v>3910</v>
      </c>
      <c r="B37">
        <v>2</v>
      </c>
      <c r="C37">
        <v>201</v>
      </c>
      <c r="D37">
        <v>83141.399999999994</v>
      </c>
      <c r="E37">
        <v>85283.19</v>
      </c>
      <c r="F37">
        <v>40</v>
      </c>
      <c r="G37" s="10" t="s">
        <v>4463</v>
      </c>
      <c r="H37" s="10" t="s">
        <v>3887</v>
      </c>
      <c r="I37">
        <v>7</v>
      </c>
      <c r="J37">
        <v>0</v>
      </c>
      <c r="K37">
        <v>83141.399999999994</v>
      </c>
      <c r="L37">
        <v>0</v>
      </c>
      <c r="M37">
        <v>0</v>
      </c>
      <c r="N37">
        <v>0</v>
      </c>
      <c r="O37" s="1">
        <v>44562</v>
      </c>
      <c r="P37" s="1">
        <v>44834</v>
      </c>
      <c r="Q37" s="1">
        <v>44835</v>
      </c>
    </row>
    <row r="38" spans="1:17" x14ac:dyDescent="0.25">
      <c r="A38" s="10" t="s">
        <v>3911</v>
      </c>
      <c r="B38">
        <v>2</v>
      </c>
      <c r="C38">
        <v>201</v>
      </c>
      <c r="D38">
        <v>4273</v>
      </c>
      <c r="E38">
        <v>1299.83</v>
      </c>
      <c r="F38">
        <v>0</v>
      </c>
      <c r="G38" s="10" t="s">
        <v>4464</v>
      </c>
      <c r="H38" s="10" t="s">
        <v>3878</v>
      </c>
      <c r="I38">
        <v>6</v>
      </c>
      <c r="J38">
        <v>0</v>
      </c>
      <c r="K38">
        <v>4273</v>
      </c>
      <c r="L38">
        <v>0</v>
      </c>
      <c r="M38">
        <v>0</v>
      </c>
      <c r="N38">
        <v>0</v>
      </c>
      <c r="O38" s="1">
        <v>44562</v>
      </c>
      <c r="P38" s="1">
        <v>44834</v>
      </c>
      <c r="Q38" s="1">
        <v>44835</v>
      </c>
    </row>
    <row r="39" spans="1:17" x14ac:dyDescent="0.25">
      <c r="A39" s="10" t="s">
        <v>3912</v>
      </c>
      <c r="B39">
        <v>2</v>
      </c>
      <c r="C39">
        <v>201</v>
      </c>
      <c r="D39">
        <v>2563.8000000000002</v>
      </c>
      <c r="E39">
        <v>779.84</v>
      </c>
      <c r="F39">
        <v>1</v>
      </c>
      <c r="G39" s="10" t="s">
        <v>4465</v>
      </c>
      <c r="H39" s="10" t="s">
        <v>3887</v>
      </c>
      <c r="I39">
        <v>7</v>
      </c>
      <c r="J39">
        <v>0</v>
      </c>
      <c r="K39">
        <v>2563.8000000000002</v>
      </c>
      <c r="L39">
        <v>0</v>
      </c>
      <c r="M39">
        <v>0</v>
      </c>
      <c r="N39">
        <v>0</v>
      </c>
      <c r="O39" s="1">
        <v>44562</v>
      </c>
      <c r="P39" s="1">
        <v>44834</v>
      </c>
      <c r="Q39" s="1">
        <v>44835</v>
      </c>
    </row>
    <row r="40" spans="1:17" x14ac:dyDescent="0.25">
      <c r="A40" s="10" t="s">
        <v>3913</v>
      </c>
      <c r="B40">
        <v>2</v>
      </c>
      <c r="C40">
        <v>201</v>
      </c>
      <c r="D40">
        <v>1068.25</v>
      </c>
      <c r="E40">
        <v>325</v>
      </c>
      <c r="F40">
        <v>20</v>
      </c>
      <c r="G40" s="10" t="s">
        <v>4466</v>
      </c>
      <c r="H40" s="10" t="s">
        <v>3887</v>
      </c>
      <c r="I40">
        <v>7</v>
      </c>
      <c r="J40">
        <v>0</v>
      </c>
      <c r="K40">
        <v>1068.25</v>
      </c>
      <c r="L40">
        <v>0</v>
      </c>
      <c r="M40">
        <v>0</v>
      </c>
      <c r="N40">
        <v>0</v>
      </c>
      <c r="O40" s="1">
        <v>44562</v>
      </c>
      <c r="P40" s="1">
        <v>44834</v>
      </c>
      <c r="Q40" s="1">
        <v>44835</v>
      </c>
    </row>
    <row r="41" spans="1:17" x14ac:dyDescent="0.25">
      <c r="A41" s="10" t="s">
        <v>3914</v>
      </c>
      <c r="B41">
        <v>2</v>
      </c>
      <c r="C41">
        <v>201</v>
      </c>
      <c r="D41">
        <v>640.95000000000005</v>
      </c>
      <c r="E41">
        <v>194.99</v>
      </c>
      <c r="F41">
        <v>40</v>
      </c>
      <c r="G41" s="10" t="s">
        <v>4467</v>
      </c>
      <c r="H41" s="10" t="s">
        <v>3887</v>
      </c>
      <c r="I41">
        <v>7</v>
      </c>
      <c r="J41">
        <v>0</v>
      </c>
      <c r="K41">
        <v>640.95000000000005</v>
      </c>
      <c r="L41">
        <v>0</v>
      </c>
      <c r="M41">
        <v>0</v>
      </c>
      <c r="N41">
        <v>0</v>
      </c>
      <c r="O41" s="1">
        <v>44562</v>
      </c>
      <c r="P41" s="1">
        <v>44834</v>
      </c>
      <c r="Q41" s="1">
        <v>44835</v>
      </c>
    </row>
    <row r="42" spans="1:17" x14ac:dyDescent="0.25">
      <c r="A42" s="10" t="s">
        <v>3915</v>
      </c>
      <c r="B42">
        <v>2</v>
      </c>
      <c r="C42">
        <v>201</v>
      </c>
      <c r="D42">
        <v>96234</v>
      </c>
      <c r="E42">
        <v>63430.1</v>
      </c>
      <c r="F42">
        <v>0</v>
      </c>
      <c r="G42" s="10" t="s">
        <v>4468</v>
      </c>
      <c r="H42" s="10" t="s">
        <v>3878</v>
      </c>
      <c r="I42">
        <v>6</v>
      </c>
      <c r="J42">
        <v>0</v>
      </c>
      <c r="K42">
        <v>96234</v>
      </c>
      <c r="L42">
        <v>0</v>
      </c>
      <c r="M42">
        <v>0</v>
      </c>
      <c r="N42">
        <v>0</v>
      </c>
      <c r="O42" s="1">
        <v>44562</v>
      </c>
      <c r="P42" s="1">
        <v>44834</v>
      </c>
      <c r="Q42" s="1">
        <v>44835</v>
      </c>
    </row>
    <row r="43" spans="1:17" x14ac:dyDescent="0.25">
      <c r="A43" s="10" t="s">
        <v>3916</v>
      </c>
      <c r="B43">
        <v>2</v>
      </c>
      <c r="C43">
        <v>201</v>
      </c>
      <c r="D43">
        <v>57740.4</v>
      </c>
      <c r="E43">
        <v>38057.879999999997</v>
      </c>
      <c r="F43">
        <v>1</v>
      </c>
      <c r="G43" s="10" t="s">
        <v>4469</v>
      </c>
      <c r="H43" s="10" t="s">
        <v>3887</v>
      </c>
      <c r="I43">
        <v>7</v>
      </c>
      <c r="J43">
        <v>0</v>
      </c>
      <c r="K43">
        <v>57740.4</v>
      </c>
      <c r="L43">
        <v>0</v>
      </c>
      <c r="M43">
        <v>0</v>
      </c>
      <c r="N43">
        <v>0</v>
      </c>
      <c r="O43" s="1">
        <v>44562</v>
      </c>
      <c r="P43" s="1">
        <v>44834</v>
      </c>
      <c r="Q43" s="1">
        <v>44835</v>
      </c>
    </row>
    <row r="44" spans="1:17" x14ac:dyDescent="0.25">
      <c r="A44" s="10" t="s">
        <v>3917</v>
      </c>
      <c r="B44">
        <v>2</v>
      </c>
      <c r="C44">
        <v>201</v>
      </c>
      <c r="D44">
        <v>24058.5</v>
      </c>
      <c r="E44">
        <v>15857.68</v>
      </c>
      <c r="F44">
        <v>20</v>
      </c>
      <c r="G44" s="10" t="s">
        <v>4470</v>
      </c>
      <c r="H44" s="10" t="s">
        <v>3887</v>
      </c>
      <c r="I44">
        <v>7</v>
      </c>
      <c r="J44">
        <v>0</v>
      </c>
      <c r="K44">
        <v>24058.5</v>
      </c>
      <c r="L44">
        <v>0</v>
      </c>
      <c r="M44">
        <v>0</v>
      </c>
      <c r="N44">
        <v>0</v>
      </c>
      <c r="O44" s="1">
        <v>44562</v>
      </c>
      <c r="P44" s="1">
        <v>44834</v>
      </c>
      <c r="Q44" s="1">
        <v>44835</v>
      </c>
    </row>
    <row r="45" spans="1:17" x14ac:dyDescent="0.25">
      <c r="A45" s="10" t="s">
        <v>3918</v>
      </c>
      <c r="B45">
        <v>2</v>
      </c>
      <c r="C45">
        <v>201</v>
      </c>
      <c r="D45">
        <v>14435.1</v>
      </c>
      <c r="E45">
        <v>9514.5400000000009</v>
      </c>
      <c r="F45">
        <v>40</v>
      </c>
      <c r="G45" s="10" t="s">
        <v>4471</v>
      </c>
      <c r="H45" s="10" t="s">
        <v>3887</v>
      </c>
      <c r="I45">
        <v>7</v>
      </c>
      <c r="J45">
        <v>0</v>
      </c>
      <c r="K45">
        <v>14435.1</v>
      </c>
      <c r="L45">
        <v>0</v>
      </c>
      <c r="M45">
        <v>0</v>
      </c>
      <c r="N45">
        <v>0</v>
      </c>
      <c r="O45" s="1">
        <v>44562</v>
      </c>
      <c r="P45" s="1">
        <v>44834</v>
      </c>
      <c r="Q45" s="1">
        <v>44835</v>
      </c>
    </row>
    <row r="46" spans="1:17" x14ac:dyDescent="0.25">
      <c r="A46" s="10" t="s">
        <v>3919</v>
      </c>
      <c r="B46">
        <v>2</v>
      </c>
      <c r="C46">
        <v>201</v>
      </c>
      <c r="D46">
        <v>35237</v>
      </c>
      <c r="E46">
        <v>38399.519999999997</v>
      </c>
      <c r="F46">
        <v>0</v>
      </c>
      <c r="G46" s="10" t="s">
        <v>4472</v>
      </c>
      <c r="H46" s="10" t="s">
        <v>3878</v>
      </c>
      <c r="I46">
        <v>6</v>
      </c>
      <c r="J46">
        <v>0</v>
      </c>
      <c r="K46">
        <v>35237</v>
      </c>
      <c r="L46">
        <v>0</v>
      </c>
      <c r="M46">
        <v>0</v>
      </c>
      <c r="N46">
        <v>0</v>
      </c>
      <c r="O46" s="1">
        <v>44562</v>
      </c>
      <c r="P46" s="1">
        <v>44834</v>
      </c>
      <c r="Q46" s="1">
        <v>44835</v>
      </c>
    </row>
    <row r="47" spans="1:17" x14ac:dyDescent="0.25">
      <c r="A47" s="10" t="s">
        <v>3920</v>
      </c>
      <c r="B47">
        <v>2</v>
      </c>
      <c r="C47">
        <v>201</v>
      </c>
      <c r="D47">
        <v>21142.2</v>
      </c>
      <c r="E47">
        <v>23039.45</v>
      </c>
      <c r="F47">
        <v>1</v>
      </c>
      <c r="G47" s="10" t="s">
        <v>4473</v>
      </c>
      <c r="H47" s="10" t="s">
        <v>3887</v>
      </c>
      <c r="I47">
        <v>7</v>
      </c>
      <c r="J47">
        <v>0</v>
      </c>
      <c r="K47">
        <v>21142.2</v>
      </c>
      <c r="L47">
        <v>0</v>
      </c>
      <c r="M47">
        <v>0</v>
      </c>
      <c r="N47">
        <v>0</v>
      </c>
      <c r="O47" s="1">
        <v>44562</v>
      </c>
      <c r="P47" s="1">
        <v>44834</v>
      </c>
      <c r="Q47" s="1">
        <v>44835</v>
      </c>
    </row>
    <row r="48" spans="1:17" x14ac:dyDescent="0.25">
      <c r="A48" s="10" t="s">
        <v>3921</v>
      </c>
      <c r="B48">
        <v>2</v>
      </c>
      <c r="C48">
        <v>201</v>
      </c>
      <c r="D48">
        <v>8809.25</v>
      </c>
      <c r="E48">
        <v>9600.11</v>
      </c>
      <c r="F48">
        <v>20</v>
      </c>
      <c r="G48" s="10" t="s">
        <v>4474</v>
      </c>
      <c r="H48" s="10" t="s">
        <v>3887</v>
      </c>
      <c r="I48">
        <v>7</v>
      </c>
      <c r="J48">
        <v>0</v>
      </c>
      <c r="K48">
        <v>8809.25</v>
      </c>
      <c r="L48">
        <v>0</v>
      </c>
      <c r="M48">
        <v>0</v>
      </c>
      <c r="N48">
        <v>0</v>
      </c>
      <c r="O48" s="1">
        <v>44562</v>
      </c>
      <c r="P48" s="1">
        <v>44834</v>
      </c>
      <c r="Q48" s="1">
        <v>44835</v>
      </c>
    </row>
    <row r="49" spans="1:17" x14ac:dyDescent="0.25">
      <c r="A49" s="10" t="s">
        <v>3922</v>
      </c>
      <c r="B49">
        <v>2</v>
      </c>
      <c r="C49">
        <v>201</v>
      </c>
      <c r="D49">
        <v>5285.55</v>
      </c>
      <c r="E49">
        <v>5759.96</v>
      </c>
      <c r="F49">
        <v>40</v>
      </c>
      <c r="G49" s="10" t="s">
        <v>4475</v>
      </c>
      <c r="H49" s="10" t="s">
        <v>3887</v>
      </c>
      <c r="I49">
        <v>7</v>
      </c>
      <c r="J49">
        <v>0</v>
      </c>
      <c r="K49">
        <v>5285.55</v>
      </c>
      <c r="L49">
        <v>0</v>
      </c>
      <c r="M49">
        <v>0</v>
      </c>
      <c r="N49">
        <v>0</v>
      </c>
      <c r="O49" s="1">
        <v>44562</v>
      </c>
      <c r="P49" s="1">
        <v>44834</v>
      </c>
      <c r="Q49" s="1">
        <v>44835</v>
      </c>
    </row>
    <row r="50" spans="1:17" x14ac:dyDescent="0.25">
      <c r="A50" s="10" t="s">
        <v>3923</v>
      </c>
      <c r="B50">
        <v>2</v>
      </c>
      <c r="C50">
        <v>201</v>
      </c>
      <c r="D50">
        <v>1500000</v>
      </c>
      <c r="E50">
        <v>879856</v>
      </c>
      <c r="F50">
        <v>0</v>
      </c>
      <c r="G50" s="10" t="s">
        <v>4476</v>
      </c>
      <c r="H50" s="10" t="s">
        <v>3878</v>
      </c>
      <c r="I50">
        <v>6</v>
      </c>
      <c r="J50">
        <v>0</v>
      </c>
      <c r="K50">
        <v>1500000</v>
      </c>
      <c r="L50">
        <v>0</v>
      </c>
      <c r="M50">
        <v>0</v>
      </c>
      <c r="N50">
        <v>0</v>
      </c>
      <c r="O50" s="1">
        <v>44562</v>
      </c>
      <c r="P50" s="1">
        <v>44834</v>
      </c>
      <c r="Q50" s="1">
        <v>44835</v>
      </c>
    </row>
    <row r="51" spans="1:17" x14ac:dyDescent="0.25">
      <c r="A51" s="10" t="s">
        <v>3924</v>
      </c>
      <c r="B51">
        <v>2</v>
      </c>
      <c r="C51">
        <v>201</v>
      </c>
      <c r="D51">
        <v>1500000</v>
      </c>
      <c r="E51">
        <v>879856</v>
      </c>
      <c r="F51">
        <v>0</v>
      </c>
      <c r="G51" s="10" t="s">
        <v>4477</v>
      </c>
      <c r="H51" s="10" t="s">
        <v>3878</v>
      </c>
      <c r="I51">
        <v>6</v>
      </c>
      <c r="J51">
        <v>0</v>
      </c>
      <c r="K51">
        <v>1500000</v>
      </c>
      <c r="L51">
        <v>0</v>
      </c>
      <c r="M51">
        <v>0</v>
      </c>
      <c r="N51">
        <v>0</v>
      </c>
      <c r="O51" s="1">
        <v>44562</v>
      </c>
      <c r="P51" s="1">
        <v>44834</v>
      </c>
      <c r="Q51" s="1">
        <v>44835</v>
      </c>
    </row>
    <row r="52" spans="1:17" x14ac:dyDescent="0.25">
      <c r="A52" s="10" t="s">
        <v>3925</v>
      </c>
      <c r="B52">
        <v>2</v>
      </c>
      <c r="C52">
        <v>201</v>
      </c>
      <c r="D52">
        <v>900000</v>
      </c>
      <c r="E52">
        <v>527913.6</v>
      </c>
      <c r="F52">
        <v>1</v>
      </c>
      <c r="G52" s="10" t="s">
        <v>4478</v>
      </c>
      <c r="H52" s="10" t="s">
        <v>3887</v>
      </c>
      <c r="I52">
        <v>7</v>
      </c>
      <c r="J52">
        <v>0</v>
      </c>
      <c r="K52">
        <v>900000</v>
      </c>
      <c r="L52">
        <v>0</v>
      </c>
      <c r="M52">
        <v>0</v>
      </c>
      <c r="N52">
        <v>0</v>
      </c>
      <c r="O52" s="1">
        <v>44562</v>
      </c>
      <c r="P52" s="1">
        <v>44834</v>
      </c>
      <c r="Q52" s="1">
        <v>44835</v>
      </c>
    </row>
    <row r="53" spans="1:17" x14ac:dyDescent="0.25">
      <c r="A53" s="10" t="s">
        <v>3926</v>
      </c>
      <c r="B53">
        <v>2</v>
      </c>
      <c r="C53">
        <v>201</v>
      </c>
      <c r="D53">
        <v>375000</v>
      </c>
      <c r="E53">
        <v>219964</v>
      </c>
      <c r="F53">
        <v>20</v>
      </c>
      <c r="G53" s="10" t="s">
        <v>4479</v>
      </c>
      <c r="H53" s="10" t="s">
        <v>3887</v>
      </c>
      <c r="I53">
        <v>7</v>
      </c>
      <c r="J53">
        <v>0</v>
      </c>
      <c r="K53">
        <v>375000</v>
      </c>
      <c r="L53">
        <v>0</v>
      </c>
      <c r="M53">
        <v>0</v>
      </c>
      <c r="N53">
        <v>0</v>
      </c>
      <c r="O53" s="1">
        <v>44562</v>
      </c>
      <c r="P53" s="1">
        <v>44834</v>
      </c>
      <c r="Q53" s="1">
        <v>44835</v>
      </c>
    </row>
    <row r="54" spans="1:17" x14ac:dyDescent="0.25">
      <c r="A54" s="10" t="s">
        <v>3927</v>
      </c>
      <c r="B54">
        <v>2</v>
      </c>
      <c r="C54">
        <v>201</v>
      </c>
      <c r="D54">
        <v>225000</v>
      </c>
      <c r="E54">
        <v>131978.4</v>
      </c>
      <c r="F54">
        <v>40</v>
      </c>
      <c r="G54" s="10" t="s">
        <v>4480</v>
      </c>
      <c r="H54" s="10" t="s">
        <v>3887</v>
      </c>
      <c r="I54">
        <v>7</v>
      </c>
      <c r="J54">
        <v>0</v>
      </c>
      <c r="K54">
        <v>225000</v>
      </c>
      <c r="L54">
        <v>0</v>
      </c>
      <c r="M54">
        <v>0</v>
      </c>
      <c r="N54">
        <v>0</v>
      </c>
      <c r="O54" s="1">
        <v>44562</v>
      </c>
      <c r="P54" s="1">
        <v>44834</v>
      </c>
      <c r="Q54" s="1">
        <v>44835</v>
      </c>
    </row>
    <row r="55" spans="1:17" x14ac:dyDescent="0.25">
      <c r="A55" s="10" t="s">
        <v>3928</v>
      </c>
      <c r="B55">
        <v>2</v>
      </c>
      <c r="C55">
        <v>201</v>
      </c>
      <c r="D55">
        <v>569099</v>
      </c>
      <c r="E55">
        <v>481449.25</v>
      </c>
      <c r="F55">
        <v>0</v>
      </c>
      <c r="G55" s="10" t="s">
        <v>4481</v>
      </c>
      <c r="H55" s="10" t="s">
        <v>3878</v>
      </c>
      <c r="I55">
        <v>5</v>
      </c>
      <c r="J55">
        <v>0</v>
      </c>
      <c r="K55">
        <v>569099</v>
      </c>
      <c r="L55">
        <v>0</v>
      </c>
      <c r="M55">
        <v>0</v>
      </c>
      <c r="N55">
        <v>0</v>
      </c>
      <c r="O55" s="1">
        <v>44562</v>
      </c>
      <c r="P55" s="1">
        <v>44834</v>
      </c>
      <c r="Q55" s="1">
        <v>44835</v>
      </c>
    </row>
    <row r="56" spans="1:17" x14ac:dyDescent="0.25">
      <c r="A56" s="10" t="s">
        <v>3929</v>
      </c>
      <c r="B56">
        <v>2</v>
      </c>
      <c r="C56">
        <v>201</v>
      </c>
      <c r="D56">
        <v>569099</v>
      </c>
      <c r="E56">
        <v>481449.25</v>
      </c>
      <c r="F56">
        <v>0</v>
      </c>
      <c r="G56" s="10" t="s">
        <v>4482</v>
      </c>
      <c r="H56" s="10" t="s">
        <v>3878</v>
      </c>
      <c r="I56">
        <v>6</v>
      </c>
      <c r="J56">
        <v>0</v>
      </c>
      <c r="K56">
        <v>569099</v>
      </c>
      <c r="L56">
        <v>0</v>
      </c>
      <c r="M56">
        <v>0</v>
      </c>
      <c r="N56">
        <v>0</v>
      </c>
      <c r="O56" s="1">
        <v>44562</v>
      </c>
      <c r="P56" s="1">
        <v>44834</v>
      </c>
      <c r="Q56" s="1">
        <v>44835</v>
      </c>
    </row>
    <row r="57" spans="1:17" x14ac:dyDescent="0.25">
      <c r="A57" s="10" t="s">
        <v>3930</v>
      </c>
      <c r="B57">
        <v>2</v>
      </c>
      <c r="C57">
        <v>201</v>
      </c>
      <c r="D57">
        <v>563127</v>
      </c>
      <c r="E57">
        <v>475221.04</v>
      </c>
      <c r="F57">
        <v>0</v>
      </c>
      <c r="G57" s="10" t="s">
        <v>4483</v>
      </c>
      <c r="H57" s="10" t="s">
        <v>3878</v>
      </c>
      <c r="I57">
        <v>6</v>
      </c>
      <c r="J57">
        <v>0</v>
      </c>
      <c r="K57">
        <v>563127</v>
      </c>
      <c r="L57">
        <v>0</v>
      </c>
      <c r="M57">
        <v>0</v>
      </c>
      <c r="N57">
        <v>0</v>
      </c>
      <c r="O57" s="1">
        <v>44562</v>
      </c>
      <c r="P57" s="1">
        <v>44834</v>
      </c>
      <c r="Q57" s="1">
        <v>44835</v>
      </c>
    </row>
    <row r="58" spans="1:17" x14ac:dyDescent="0.25">
      <c r="A58" s="10" t="s">
        <v>3931</v>
      </c>
      <c r="B58">
        <v>2</v>
      </c>
      <c r="C58">
        <v>201</v>
      </c>
      <c r="D58">
        <v>337876.2</v>
      </c>
      <c r="E58">
        <v>285131.63</v>
      </c>
      <c r="F58">
        <v>1</v>
      </c>
      <c r="G58" s="10" t="s">
        <v>4484</v>
      </c>
      <c r="H58" s="10" t="s">
        <v>3887</v>
      </c>
      <c r="I58">
        <v>7</v>
      </c>
      <c r="J58">
        <v>0</v>
      </c>
      <c r="K58">
        <v>337876.2</v>
      </c>
      <c r="L58">
        <v>0</v>
      </c>
      <c r="M58">
        <v>0</v>
      </c>
      <c r="N58">
        <v>0</v>
      </c>
      <c r="O58" s="1">
        <v>44562</v>
      </c>
      <c r="P58" s="1">
        <v>44834</v>
      </c>
      <c r="Q58" s="1">
        <v>44835</v>
      </c>
    </row>
    <row r="59" spans="1:17" x14ac:dyDescent="0.25">
      <c r="A59" s="10" t="s">
        <v>3932</v>
      </c>
      <c r="B59">
        <v>2</v>
      </c>
      <c r="C59">
        <v>201</v>
      </c>
      <c r="D59">
        <v>140781.75</v>
      </c>
      <c r="E59">
        <v>118805.99</v>
      </c>
      <c r="F59">
        <v>20</v>
      </c>
      <c r="G59" s="10" t="s">
        <v>4485</v>
      </c>
      <c r="H59" s="10" t="s">
        <v>3887</v>
      </c>
      <c r="I59">
        <v>7</v>
      </c>
      <c r="J59">
        <v>0</v>
      </c>
      <c r="K59">
        <v>140781.75</v>
      </c>
      <c r="L59">
        <v>0</v>
      </c>
      <c r="M59">
        <v>0</v>
      </c>
      <c r="N59">
        <v>0</v>
      </c>
      <c r="O59" s="1">
        <v>44562</v>
      </c>
      <c r="P59" s="1">
        <v>44834</v>
      </c>
      <c r="Q59" s="1">
        <v>44835</v>
      </c>
    </row>
    <row r="60" spans="1:17" x14ac:dyDescent="0.25">
      <c r="A60" s="10" t="s">
        <v>3933</v>
      </c>
      <c r="B60">
        <v>2</v>
      </c>
      <c r="C60">
        <v>201</v>
      </c>
      <c r="D60">
        <v>84469.05</v>
      </c>
      <c r="E60">
        <v>71283.42</v>
      </c>
      <c r="F60">
        <v>40</v>
      </c>
      <c r="G60" s="10" t="s">
        <v>4486</v>
      </c>
      <c r="H60" s="10" t="s">
        <v>3887</v>
      </c>
      <c r="I60">
        <v>7</v>
      </c>
      <c r="J60">
        <v>0</v>
      </c>
      <c r="K60">
        <v>84469.05</v>
      </c>
      <c r="L60">
        <v>0</v>
      </c>
      <c r="M60">
        <v>0</v>
      </c>
      <c r="N60">
        <v>0</v>
      </c>
      <c r="O60" s="1">
        <v>44562</v>
      </c>
      <c r="P60" s="1">
        <v>44834</v>
      </c>
      <c r="Q60" s="1">
        <v>44835</v>
      </c>
    </row>
    <row r="61" spans="1:17" x14ac:dyDescent="0.25">
      <c r="A61" s="10" t="s">
        <v>3934</v>
      </c>
      <c r="B61">
        <v>2</v>
      </c>
      <c r="C61">
        <v>201</v>
      </c>
      <c r="D61">
        <v>2963</v>
      </c>
      <c r="E61">
        <v>3309.07</v>
      </c>
      <c r="F61">
        <v>0</v>
      </c>
      <c r="G61" s="10" t="s">
        <v>4487</v>
      </c>
      <c r="H61" s="10" t="s">
        <v>3878</v>
      </c>
      <c r="I61">
        <v>6</v>
      </c>
      <c r="J61">
        <v>0</v>
      </c>
      <c r="K61">
        <v>2963</v>
      </c>
      <c r="L61">
        <v>0</v>
      </c>
      <c r="M61">
        <v>0</v>
      </c>
      <c r="N61">
        <v>0</v>
      </c>
      <c r="O61" s="1">
        <v>44562</v>
      </c>
      <c r="P61" s="1">
        <v>44834</v>
      </c>
      <c r="Q61" s="1">
        <v>44835</v>
      </c>
    </row>
    <row r="62" spans="1:17" x14ac:dyDescent="0.25">
      <c r="A62" s="10" t="s">
        <v>3935</v>
      </c>
      <c r="B62">
        <v>2</v>
      </c>
      <c r="C62">
        <v>201</v>
      </c>
      <c r="D62">
        <v>1777.8</v>
      </c>
      <c r="E62">
        <v>1985.41</v>
      </c>
      <c r="F62">
        <v>1</v>
      </c>
      <c r="G62" s="10" t="s">
        <v>4488</v>
      </c>
      <c r="H62" s="10" t="s">
        <v>3887</v>
      </c>
      <c r="I62">
        <v>7</v>
      </c>
      <c r="J62">
        <v>0</v>
      </c>
      <c r="K62">
        <v>1777.8</v>
      </c>
      <c r="L62">
        <v>0</v>
      </c>
      <c r="M62">
        <v>0</v>
      </c>
      <c r="N62">
        <v>0</v>
      </c>
      <c r="O62" s="1">
        <v>44562</v>
      </c>
      <c r="P62" s="1">
        <v>44834</v>
      </c>
      <c r="Q62" s="1">
        <v>44835</v>
      </c>
    </row>
    <row r="63" spans="1:17" x14ac:dyDescent="0.25">
      <c r="A63" s="10" t="s">
        <v>3936</v>
      </c>
      <c r="B63">
        <v>2</v>
      </c>
      <c r="C63">
        <v>201</v>
      </c>
      <c r="D63">
        <v>740.75</v>
      </c>
      <c r="E63">
        <v>827.28</v>
      </c>
      <c r="F63">
        <v>20</v>
      </c>
      <c r="G63" s="10" t="s">
        <v>4489</v>
      </c>
      <c r="H63" s="10" t="s">
        <v>3887</v>
      </c>
      <c r="I63">
        <v>7</v>
      </c>
      <c r="J63">
        <v>0</v>
      </c>
      <c r="K63">
        <v>740.75</v>
      </c>
      <c r="L63">
        <v>0</v>
      </c>
      <c r="M63">
        <v>0</v>
      </c>
      <c r="N63">
        <v>0</v>
      </c>
      <c r="O63" s="1">
        <v>44562</v>
      </c>
      <c r="P63" s="1">
        <v>44834</v>
      </c>
      <c r="Q63" s="1">
        <v>44835</v>
      </c>
    </row>
    <row r="64" spans="1:17" x14ac:dyDescent="0.25">
      <c r="A64" s="10" t="s">
        <v>3937</v>
      </c>
      <c r="B64">
        <v>2</v>
      </c>
      <c r="C64">
        <v>201</v>
      </c>
      <c r="D64">
        <v>444.45</v>
      </c>
      <c r="E64">
        <v>496.38</v>
      </c>
      <c r="F64">
        <v>40</v>
      </c>
      <c r="G64" s="10" t="s">
        <v>4490</v>
      </c>
      <c r="H64" s="10" t="s">
        <v>3887</v>
      </c>
      <c r="I64">
        <v>7</v>
      </c>
      <c r="J64">
        <v>0</v>
      </c>
      <c r="K64">
        <v>444.45</v>
      </c>
      <c r="L64">
        <v>0</v>
      </c>
      <c r="M64">
        <v>0</v>
      </c>
      <c r="N64">
        <v>0</v>
      </c>
      <c r="O64" s="1">
        <v>44562</v>
      </c>
      <c r="P64" s="1">
        <v>44834</v>
      </c>
      <c r="Q64" s="1">
        <v>44835</v>
      </c>
    </row>
    <row r="65" spans="1:17" x14ac:dyDescent="0.25">
      <c r="A65" s="10" t="s">
        <v>3938</v>
      </c>
      <c r="B65">
        <v>2</v>
      </c>
      <c r="C65">
        <v>201</v>
      </c>
      <c r="D65">
        <v>1820</v>
      </c>
      <c r="E65">
        <v>2209.8200000000002</v>
      </c>
      <c r="F65">
        <v>0</v>
      </c>
      <c r="G65" s="10" t="s">
        <v>4491</v>
      </c>
      <c r="H65" s="10" t="s">
        <v>3878</v>
      </c>
      <c r="I65">
        <v>6</v>
      </c>
      <c r="J65">
        <v>0</v>
      </c>
      <c r="K65">
        <v>1820</v>
      </c>
      <c r="L65">
        <v>0</v>
      </c>
      <c r="M65">
        <v>0</v>
      </c>
      <c r="N65">
        <v>0</v>
      </c>
      <c r="O65" s="1">
        <v>44562</v>
      </c>
      <c r="P65" s="1">
        <v>44834</v>
      </c>
      <c r="Q65" s="1">
        <v>44835</v>
      </c>
    </row>
    <row r="66" spans="1:17" x14ac:dyDescent="0.25">
      <c r="A66" s="10" t="s">
        <v>3939</v>
      </c>
      <c r="B66">
        <v>2</v>
      </c>
      <c r="C66">
        <v>201</v>
      </c>
      <c r="D66">
        <v>1092</v>
      </c>
      <c r="E66">
        <v>1325.84</v>
      </c>
      <c r="F66">
        <v>1</v>
      </c>
      <c r="G66" s="10" t="s">
        <v>4492</v>
      </c>
      <c r="H66" s="10" t="s">
        <v>3887</v>
      </c>
      <c r="I66">
        <v>7</v>
      </c>
      <c r="J66">
        <v>0</v>
      </c>
      <c r="K66">
        <v>1092</v>
      </c>
      <c r="L66">
        <v>0</v>
      </c>
      <c r="M66">
        <v>0</v>
      </c>
      <c r="N66">
        <v>0</v>
      </c>
      <c r="O66" s="1">
        <v>44562</v>
      </c>
      <c r="P66" s="1">
        <v>44834</v>
      </c>
      <c r="Q66" s="1">
        <v>44835</v>
      </c>
    </row>
    <row r="67" spans="1:17" x14ac:dyDescent="0.25">
      <c r="A67" s="10" t="s">
        <v>3940</v>
      </c>
      <c r="B67">
        <v>2</v>
      </c>
      <c r="C67">
        <v>201</v>
      </c>
      <c r="D67">
        <v>455</v>
      </c>
      <c r="E67">
        <v>552.49</v>
      </c>
      <c r="F67">
        <v>20</v>
      </c>
      <c r="G67" s="10" t="s">
        <v>4493</v>
      </c>
      <c r="H67" s="10" t="s">
        <v>3887</v>
      </c>
      <c r="I67">
        <v>7</v>
      </c>
      <c r="J67">
        <v>0</v>
      </c>
      <c r="K67">
        <v>455</v>
      </c>
      <c r="L67">
        <v>0</v>
      </c>
      <c r="M67">
        <v>0</v>
      </c>
      <c r="N67">
        <v>0</v>
      </c>
      <c r="O67" s="1">
        <v>44562</v>
      </c>
      <c r="P67" s="1">
        <v>44834</v>
      </c>
      <c r="Q67" s="1">
        <v>44835</v>
      </c>
    </row>
    <row r="68" spans="1:17" x14ac:dyDescent="0.25">
      <c r="A68" s="10" t="s">
        <v>3941</v>
      </c>
      <c r="B68">
        <v>2</v>
      </c>
      <c r="C68">
        <v>201</v>
      </c>
      <c r="D68">
        <v>273</v>
      </c>
      <c r="E68">
        <v>331.49</v>
      </c>
      <c r="F68">
        <v>40</v>
      </c>
      <c r="G68" s="10" t="s">
        <v>4494</v>
      </c>
      <c r="H68" s="10" t="s">
        <v>3887</v>
      </c>
      <c r="I68">
        <v>7</v>
      </c>
      <c r="J68">
        <v>0</v>
      </c>
      <c r="K68">
        <v>273</v>
      </c>
      <c r="L68">
        <v>0</v>
      </c>
      <c r="M68">
        <v>0</v>
      </c>
      <c r="N68">
        <v>0</v>
      </c>
      <c r="O68" s="1">
        <v>44562</v>
      </c>
      <c r="P68" s="1">
        <v>44834</v>
      </c>
      <c r="Q68" s="1">
        <v>44835</v>
      </c>
    </row>
    <row r="69" spans="1:17" x14ac:dyDescent="0.25">
      <c r="A69" s="10" t="s">
        <v>3942</v>
      </c>
      <c r="B69">
        <v>2</v>
      </c>
      <c r="C69">
        <v>201</v>
      </c>
      <c r="D69">
        <v>1189</v>
      </c>
      <c r="E69">
        <v>709.32</v>
      </c>
      <c r="F69">
        <v>0</v>
      </c>
      <c r="G69" s="10" t="s">
        <v>4495</v>
      </c>
      <c r="H69" s="10" t="s">
        <v>3878</v>
      </c>
      <c r="I69">
        <v>6</v>
      </c>
      <c r="J69">
        <v>0</v>
      </c>
      <c r="K69">
        <v>1189</v>
      </c>
      <c r="L69">
        <v>0</v>
      </c>
      <c r="M69">
        <v>0</v>
      </c>
      <c r="N69">
        <v>0</v>
      </c>
      <c r="O69" s="1">
        <v>44562</v>
      </c>
      <c r="P69" s="1">
        <v>44834</v>
      </c>
      <c r="Q69" s="1">
        <v>44835</v>
      </c>
    </row>
    <row r="70" spans="1:17" x14ac:dyDescent="0.25">
      <c r="A70" s="10" t="s">
        <v>3943</v>
      </c>
      <c r="B70">
        <v>2</v>
      </c>
      <c r="C70">
        <v>201</v>
      </c>
      <c r="D70">
        <v>713.4</v>
      </c>
      <c r="E70">
        <v>425.58</v>
      </c>
      <c r="F70">
        <v>1</v>
      </c>
      <c r="G70" s="10" t="s">
        <v>4496</v>
      </c>
      <c r="H70" s="10" t="s">
        <v>3887</v>
      </c>
      <c r="I70">
        <v>7</v>
      </c>
      <c r="J70">
        <v>0</v>
      </c>
      <c r="K70">
        <v>713.4</v>
      </c>
      <c r="L70">
        <v>0</v>
      </c>
      <c r="M70">
        <v>0</v>
      </c>
      <c r="N70">
        <v>0</v>
      </c>
      <c r="O70" s="1">
        <v>44562</v>
      </c>
      <c r="P70" s="1">
        <v>44834</v>
      </c>
      <c r="Q70" s="1">
        <v>44835</v>
      </c>
    </row>
    <row r="71" spans="1:17" x14ac:dyDescent="0.25">
      <c r="A71" s="10" t="s">
        <v>3944</v>
      </c>
      <c r="B71">
        <v>2</v>
      </c>
      <c r="C71">
        <v>201</v>
      </c>
      <c r="D71">
        <v>297.25</v>
      </c>
      <c r="E71">
        <v>177.35</v>
      </c>
      <c r="F71">
        <v>20</v>
      </c>
      <c r="G71" s="10" t="s">
        <v>4497</v>
      </c>
      <c r="H71" s="10" t="s">
        <v>3887</v>
      </c>
      <c r="I71">
        <v>7</v>
      </c>
      <c r="J71">
        <v>0</v>
      </c>
      <c r="K71">
        <v>297.25</v>
      </c>
      <c r="L71">
        <v>0</v>
      </c>
      <c r="M71">
        <v>0</v>
      </c>
      <c r="N71">
        <v>0</v>
      </c>
      <c r="O71" s="1">
        <v>44562</v>
      </c>
      <c r="P71" s="1">
        <v>44834</v>
      </c>
      <c r="Q71" s="1">
        <v>44835</v>
      </c>
    </row>
    <row r="72" spans="1:17" x14ac:dyDescent="0.25">
      <c r="A72" s="10" t="s">
        <v>3945</v>
      </c>
      <c r="B72">
        <v>2</v>
      </c>
      <c r="C72">
        <v>201</v>
      </c>
      <c r="D72">
        <v>178.35</v>
      </c>
      <c r="E72">
        <v>106.39</v>
      </c>
      <c r="F72">
        <v>40</v>
      </c>
      <c r="G72" s="10" t="s">
        <v>4498</v>
      </c>
      <c r="H72" s="10" t="s">
        <v>3887</v>
      </c>
      <c r="I72">
        <v>7</v>
      </c>
      <c r="J72">
        <v>0</v>
      </c>
      <c r="K72">
        <v>178.35</v>
      </c>
      <c r="L72">
        <v>0</v>
      </c>
      <c r="M72">
        <v>0</v>
      </c>
      <c r="N72">
        <v>0</v>
      </c>
      <c r="O72" s="1">
        <v>44562</v>
      </c>
      <c r="P72" s="1">
        <v>44834</v>
      </c>
      <c r="Q72" s="1">
        <v>44835</v>
      </c>
    </row>
    <row r="73" spans="1:17" x14ac:dyDescent="0.25">
      <c r="A73" s="10" t="s">
        <v>3946</v>
      </c>
      <c r="B73">
        <v>2</v>
      </c>
      <c r="C73">
        <v>201</v>
      </c>
      <c r="D73">
        <v>58357</v>
      </c>
      <c r="E73">
        <v>287533.08</v>
      </c>
      <c r="F73">
        <v>0</v>
      </c>
      <c r="G73" s="10" t="s">
        <v>4499</v>
      </c>
      <c r="H73" s="10" t="s">
        <v>3878</v>
      </c>
      <c r="I73">
        <v>3</v>
      </c>
      <c r="J73">
        <v>0</v>
      </c>
      <c r="K73">
        <v>58357</v>
      </c>
      <c r="L73">
        <v>0</v>
      </c>
      <c r="M73">
        <v>0</v>
      </c>
      <c r="N73">
        <v>0</v>
      </c>
      <c r="O73" s="1">
        <v>44562</v>
      </c>
      <c r="P73" s="1">
        <v>44834</v>
      </c>
      <c r="Q73" s="1">
        <v>44835</v>
      </c>
    </row>
    <row r="74" spans="1:17" x14ac:dyDescent="0.25">
      <c r="A74" s="10" t="s">
        <v>3947</v>
      </c>
      <c r="B74">
        <v>2</v>
      </c>
      <c r="C74">
        <v>201</v>
      </c>
      <c r="D74">
        <v>58357</v>
      </c>
      <c r="E74">
        <v>287533.08</v>
      </c>
      <c r="F74">
        <v>0</v>
      </c>
      <c r="G74" s="10" t="s">
        <v>4500</v>
      </c>
      <c r="H74" s="10" t="s">
        <v>3878</v>
      </c>
      <c r="I74">
        <v>4</v>
      </c>
      <c r="J74">
        <v>0</v>
      </c>
      <c r="K74">
        <v>58357</v>
      </c>
      <c r="L74">
        <v>0</v>
      </c>
      <c r="M74">
        <v>0</v>
      </c>
      <c r="N74">
        <v>0</v>
      </c>
      <c r="O74" s="1">
        <v>44562</v>
      </c>
      <c r="P74" s="1">
        <v>44834</v>
      </c>
      <c r="Q74" s="1">
        <v>44835</v>
      </c>
    </row>
    <row r="75" spans="1:17" x14ac:dyDescent="0.25">
      <c r="A75" s="10" t="s">
        <v>3948</v>
      </c>
      <c r="B75">
        <v>2</v>
      </c>
      <c r="C75">
        <v>201</v>
      </c>
      <c r="D75">
        <v>58357</v>
      </c>
      <c r="E75">
        <v>75956.97</v>
      </c>
      <c r="F75">
        <v>0</v>
      </c>
      <c r="G75" s="10" t="s">
        <v>4501</v>
      </c>
      <c r="H75" s="10" t="s">
        <v>3878</v>
      </c>
      <c r="I75">
        <v>5</v>
      </c>
      <c r="J75">
        <v>0</v>
      </c>
      <c r="K75">
        <v>58357</v>
      </c>
      <c r="L75">
        <v>0</v>
      </c>
      <c r="M75">
        <v>0</v>
      </c>
      <c r="N75">
        <v>0</v>
      </c>
      <c r="O75" s="1">
        <v>44562</v>
      </c>
      <c r="P75" s="1">
        <v>44834</v>
      </c>
      <c r="Q75" s="1">
        <v>44835</v>
      </c>
    </row>
    <row r="76" spans="1:17" x14ac:dyDescent="0.25">
      <c r="A76" s="10" t="s">
        <v>3949</v>
      </c>
      <c r="B76">
        <v>2</v>
      </c>
      <c r="C76">
        <v>201</v>
      </c>
      <c r="D76">
        <v>1435</v>
      </c>
      <c r="E76">
        <v>2417</v>
      </c>
      <c r="F76">
        <v>0</v>
      </c>
      <c r="G76" s="10" t="s">
        <v>4502</v>
      </c>
      <c r="H76" s="10" t="s">
        <v>3878</v>
      </c>
      <c r="I76">
        <v>6</v>
      </c>
      <c r="J76">
        <v>0</v>
      </c>
      <c r="K76">
        <v>1435</v>
      </c>
      <c r="L76">
        <v>0</v>
      </c>
      <c r="M76">
        <v>0</v>
      </c>
      <c r="N76">
        <v>0</v>
      </c>
      <c r="O76" s="1">
        <v>44562</v>
      </c>
      <c r="P76" s="1">
        <v>44834</v>
      </c>
      <c r="Q76" s="1">
        <v>44835</v>
      </c>
    </row>
    <row r="77" spans="1:17" x14ac:dyDescent="0.25">
      <c r="A77" s="10" t="s">
        <v>3950</v>
      </c>
      <c r="B77">
        <v>2</v>
      </c>
      <c r="C77">
        <v>201</v>
      </c>
      <c r="D77">
        <v>1329</v>
      </c>
      <c r="E77">
        <v>2417</v>
      </c>
      <c r="F77">
        <v>1</v>
      </c>
      <c r="G77" s="10" t="s">
        <v>4503</v>
      </c>
      <c r="H77" s="10" t="s">
        <v>3887</v>
      </c>
      <c r="I77">
        <v>6</v>
      </c>
      <c r="J77">
        <v>0</v>
      </c>
      <c r="K77">
        <v>1329</v>
      </c>
      <c r="L77">
        <v>0</v>
      </c>
      <c r="M77">
        <v>0</v>
      </c>
      <c r="N77">
        <v>0</v>
      </c>
      <c r="O77" s="1">
        <v>44562</v>
      </c>
      <c r="P77" s="1">
        <v>44834</v>
      </c>
      <c r="Q77" s="1">
        <v>44835</v>
      </c>
    </row>
    <row r="78" spans="1:17" x14ac:dyDescent="0.25">
      <c r="A78" s="10" t="s">
        <v>3951</v>
      </c>
      <c r="B78">
        <v>2</v>
      </c>
      <c r="C78">
        <v>201</v>
      </c>
      <c r="D78">
        <v>67</v>
      </c>
      <c r="E78">
        <v>0</v>
      </c>
      <c r="F78">
        <v>1</v>
      </c>
      <c r="G78" s="10" t="s">
        <v>4504</v>
      </c>
      <c r="H78" s="10" t="s">
        <v>3887</v>
      </c>
      <c r="I78">
        <v>6</v>
      </c>
      <c r="J78">
        <v>0</v>
      </c>
      <c r="K78">
        <v>67</v>
      </c>
      <c r="L78">
        <v>0</v>
      </c>
      <c r="M78">
        <v>0</v>
      </c>
      <c r="N78">
        <v>0</v>
      </c>
      <c r="O78" s="1">
        <v>44562</v>
      </c>
      <c r="P78" s="1">
        <v>44834</v>
      </c>
      <c r="Q78" s="1">
        <v>44835</v>
      </c>
    </row>
    <row r="79" spans="1:17" x14ac:dyDescent="0.25">
      <c r="A79" s="10" t="s">
        <v>3952</v>
      </c>
      <c r="B79">
        <v>2</v>
      </c>
      <c r="C79">
        <v>201</v>
      </c>
      <c r="D79">
        <v>39</v>
      </c>
      <c r="E79">
        <v>0</v>
      </c>
      <c r="F79">
        <v>1</v>
      </c>
      <c r="G79" s="10" t="s">
        <v>4505</v>
      </c>
      <c r="H79" s="10" t="s">
        <v>3887</v>
      </c>
      <c r="I79">
        <v>6</v>
      </c>
      <c r="J79">
        <v>0</v>
      </c>
      <c r="K79">
        <v>39</v>
      </c>
      <c r="L79">
        <v>0</v>
      </c>
      <c r="M79">
        <v>0</v>
      </c>
      <c r="N79">
        <v>0</v>
      </c>
      <c r="O79" s="1">
        <v>44562</v>
      </c>
      <c r="P79" s="1">
        <v>44834</v>
      </c>
      <c r="Q79" s="1">
        <v>44835</v>
      </c>
    </row>
    <row r="80" spans="1:17" x14ac:dyDescent="0.25">
      <c r="A80" s="10" t="s">
        <v>3953</v>
      </c>
      <c r="B80">
        <v>2</v>
      </c>
      <c r="C80">
        <v>201</v>
      </c>
      <c r="D80">
        <v>56922</v>
      </c>
      <c r="E80">
        <v>73539.97</v>
      </c>
      <c r="F80">
        <v>0</v>
      </c>
      <c r="G80" s="10" t="s">
        <v>4506</v>
      </c>
      <c r="H80" s="10" t="s">
        <v>3878</v>
      </c>
      <c r="I80">
        <v>6</v>
      </c>
      <c r="J80">
        <v>0</v>
      </c>
      <c r="K80">
        <v>56922</v>
      </c>
      <c r="L80">
        <v>0</v>
      </c>
      <c r="M80">
        <v>0</v>
      </c>
      <c r="N80">
        <v>0</v>
      </c>
      <c r="O80" s="1">
        <v>44562</v>
      </c>
      <c r="P80" s="1">
        <v>44834</v>
      </c>
      <c r="Q80" s="1">
        <v>44835</v>
      </c>
    </row>
    <row r="81" spans="1:17" x14ac:dyDescent="0.25">
      <c r="A81" s="10" t="s">
        <v>3954</v>
      </c>
      <c r="B81">
        <v>2</v>
      </c>
      <c r="C81">
        <v>201</v>
      </c>
      <c r="D81">
        <v>51963</v>
      </c>
      <c r="E81">
        <v>65677.899999999994</v>
      </c>
      <c r="F81">
        <v>0</v>
      </c>
      <c r="G81" s="10" t="s">
        <v>4507</v>
      </c>
      <c r="H81" s="10" t="s">
        <v>3878</v>
      </c>
      <c r="I81">
        <v>6</v>
      </c>
      <c r="J81">
        <v>0</v>
      </c>
      <c r="K81">
        <v>51963</v>
      </c>
      <c r="L81">
        <v>0</v>
      </c>
      <c r="M81">
        <v>0</v>
      </c>
      <c r="N81">
        <v>0</v>
      </c>
      <c r="O81" s="1">
        <v>44562</v>
      </c>
      <c r="P81" s="1">
        <v>44834</v>
      </c>
      <c r="Q81" s="1">
        <v>44835</v>
      </c>
    </row>
    <row r="82" spans="1:17" x14ac:dyDescent="0.25">
      <c r="A82" s="10" t="s">
        <v>3955</v>
      </c>
      <c r="B82">
        <v>2</v>
      </c>
      <c r="C82">
        <v>201</v>
      </c>
      <c r="D82">
        <v>21996</v>
      </c>
      <c r="E82">
        <v>22785.599999999999</v>
      </c>
      <c r="F82">
        <v>1</v>
      </c>
      <c r="G82" s="10" t="s">
        <v>4508</v>
      </c>
      <c r="H82" s="10" t="s">
        <v>3887</v>
      </c>
      <c r="I82">
        <v>7</v>
      </c>
      <c r="J82">
        <v>0</v>
      </c>
      <c r="K82">
        <v>21996</v>
      </c>
      <c r="L82">
        <v>0</v>
      </c>
      <c r="M82">
        <v>0</v>
      </c>
      <c r="N82">
        <v>0</v>
      </c>
      <c r="O82" s="1">
        <v>44562</v>
      </c>
      <c r="P82" s="1">
        <v>44834</v>
      </c>
      <c r="Q82" s="1">
        <v>44835</v>
      </c>
    </row>
    <row r="83" spans="1:17" x14ac:dyDescent="0.25">
      <c r="A83" s="10" t="s">
        <v>3956</v>
      </c>
      <c r="B83">
        <v>2</v>
      </c>
      <c r="C83">
        <v>201</v>
      </c>
      <c r="D83">
        <v>9109</v>
      </c>
      <c r="E83">
        <v>8959.2999999999993</v>
      </c>
      <c r="F83">
        <v>1</v>
      </c>
      <c r="G83" s="10" t="s">
        <v>4509</v>
      </c>
      <c r="H83" s="10" t="s">
        <v>3887</v>
      </c>
      <c r="I83">
        <v>7</v>
      </c>
      <c r="J83">
        <v>0</v>
      </c>
      <c r="K83">
        <v>9109</v>
      </c>
      <c r="L83">
        <v>0</v>
      </c>
      <c r="M83">
        <v>0</v>
      </c>
      <c r="N83">
        <v>0</v>
      </c>
      <c r="O83" s="1">
        <v>44562</v>
      </c>
      <c r="P83" s="1">
        <v>44834</v>
      </c>
      <c r="Q83" s="1">
        <v>44835</v>
      </c>
    </row>
    <row r="84" spans="1:17" x14ac:dyDescent="0.25">
      <c r="A84" s="10" t="s">
        <v>3957</v>
      </c>
      <c r="B84">
        <v>2</v>
      </c>
      <c r="C84">
        <v>201</v>
      </c>
      <c r="D84">
        <v>8654</v>
      </c>
      <c r="E84">
        <v>19425</v>
      </c>
      <c r="F84">
        <v>1</v>
      </c>
      <c r="G84" s="10" t="s">
        <v>4510</v>
      </c>
      <c r="H84" s="10" t="s">
        <v>3887</v>
      </c>
      <c r="I84">
        <v>7</v>
      </c>
      <c r="J84">
        <v>0</v>
      </c>
      <c r="K84">
        <v>8654</v>
      </c>
      <c r="L84">
        <v>0</v>
      </c>
      <c r="M84">
        <v>0</v>
      </c>
      <c r="N84">
        <v>0</v>
      </c>
      <c r="O84" s="1">
        <v>44562</v>
      </c>
      <c r="P84" s="1">
        <v>44834</v>
      </c>
      <c r="Q84" s="1">
        <v>44835</v>
      </c>
    </row>
    <row r="85" spans="1:17" x14ac:dyDescent="0.25">
      <c r="A85" s="10" t="s">
        <v>3958</v>
      </c>
      <c r="B85">
        <v>2</v>
      </c>
      <c r="C85">
        <v>201</v>
      </c>
      <c r="D85">
        <v>5805</v>
      </c>
      <c r="E85">
        <v>7242</v>
      </c>
      <c r="F85">
        <v>1005</v>
      </c>
      <c r="G85" s="10" t="s">
        <v>4511</v>
      </c>
      <c r="H85" s="10" t="s">
        <v>3887</v>
      </c>
      <c r="I85">
        <v>7</v>
      </c>
      <c r="J85">
        <v>0</v>
      </c>
      <c r="K85">
        <v>5805</v>
      </c>
      <c r="L85">
        <v>0</v>
      </c>
      <c r="M85">
        <v>0</v>
      </c>
      <c r="N85">
        <v>0</v>
      </c>
      <c r="O85" s="1">
        <v>44562</v>
      </c>
      <c r="P85" s="1">
        <v>44834</v>
      </c>
      <c r="Q85" s="1">
        <v>44835</v>
      </c>
    </row>
    <row r="86" spans="1:17" x14ac:dyDescent="0.25">
      <c r="A86" s="10" t="s">
        <v>3959</v>
      </c>
      <c r="B86">
        <v>2</v>
      </c>
      <c r="C86">
        <v>201</v>
      </c>
      <c r="D86">
        <v>5713</v>
      </c>
      <c r="E86">
        <v>7007</v>
      </c>
      <c r="F86">
        <v>1</v>
      </c>
      <c r="G86" s="10" t="s">
        <v>4512</v>
      </c>
      <c r="H86" s="10" t="s">
        <v>3887</v>
      </c>
      <c r="I86">
        <v>7</v>
      </c>
      <c r="J86">
        <v>0</v>
      </c>
      <c r="K86">
        <v>5713</v>
      </c>
      <c r="L86">
        <v>0</v>
      </c>
      <c r="M86">
        <v>0</v>
      </c>
      <c r="N86">
        <v>0</v>
      </c>
      <c r="O86" s="1">
        <v>44562</v>
      </c>
      <c r="P86" s="1">
        <v>44834</v>
      </c>
      <c r="Q86" s="1">
        <v>44835</v>
      </c>
    </row>
    <row r="87" spans="1:17" x14ac:dyDescent="0.25">
      <c r="A87" s="10" t="s">
        <v>3960</v>
      </c>
      <c r="B87">
        <v>2</v>
      </c>
      <c r="C87">
        <v>201</v>
      </c>
      <c r="D87">
        <v>686</v>
      </c>
      <c r="E87">
        <v>259</v>
      </c>
      <c r="F87">
        <v>1</v>
      </c>
      <c r="G87" s="10" t="s">
        <v>4513</v>
      </c>
      <c r="H87" s="10" t="s">
        <v>3887</v>
      </c>
      <c r="I87">
        <v>7</v>
      </c>
      <c r="J87">
        <v>0</v>
      </c>
      <c r="K87">
        <v>686</v>
      </c>
      <c r="L87">
        <v>0</v>
      </c>
      <c r="M87">
        <v>0</v>
      </c>
      <c r="N87">
        <v>0</v>
      </c>
      <c r="O87" s="1">
        <v>44562</v>
      </c>
      <c r="P87" s="1">
        <v>44834</v>
      </c>
      <c r="Q87" s="1">
        <v>44835</v>
      </c>
    </row>
    <row r="88" spans="1:17" x14ac:dyDescent="0.25">
      <c r="A88" s="10" t="s">
        <v>3961</v>
      </c>
      <c r="B88">
        <v>2</v>
      </c>
      <c r="C88">
        <v>201</v>
      </c>
      <c r="D88">
        <v>128</v>
      </c>
      <c r="E88">
        <v>35.81</v>
      </c>
      <c r="F88">
        <v>0</v>
      </c>
      <c r="G88" s="10" t="s">
        <v>4514</v>
      </c>
      <c r="H88" s="10" t="s">
        <v>3878</v>
      </c>
      <c r="I88">
        <v>6</v>
      </c>
      <c r="J88">
        <v>0</v>
      </c>
      <c r="K88">
        <v>128</v>
      </c>
      <c r="L88">
        <v>0</v>
      </c>
      <c r="M88">
        <v>0</v>
      </c>
      <c r="N88">
        <v>0</v>
      </c>
      <c r="O88" s="1">
        <v>44562</v>
      </c>
      <c r="P88" s="1">
        <v>44834</v>
      </c>
      <c r="Q88" s="1">
        <v>44835</v>
      </c>
    </row>
    <row r="89" spans="1:17" x14ac:dyDescent="0.25">
      <c r="A89" s="10" t="s">
        <v>3962</v>
      </c>
      <c r="B89">
        <v>2</v>
      </c>
      <c r="C89">
        <v>201</v>
      </c>
      <c r="D89">
        <v>87</v>
      </c>
      <c r="E89">
        <v>0</v>
      </c>
      <c r="F89">
        <v>1</v>
      </c>
      <c r="G89" s="10" t="s">
        <v>4515</v>
      </c>
      <c r="H89" s="10" t="s">
        <v>3887</v>
      </c>
      <c r="I89">
        <v>7</v>
      </c>
      <c r="J89">
        <v>0</v>
      </c>
      <c r="K89">
        <v>87</v>
      </c>
      <c r="L89">
        <v>0</v>
      </c>
      <c r="M89">
        <v>0</v>
      </c>
      <c r="N89">
        <v>0</v>
      </c>
      <c r="O89" s="1">
        <v>44562</v>
      </c>
      <c r="P89" s="1">
        <v>44834</v>
      </c>
      <c r="Q89" s="1">
        <v>44835</v>
      </c>
    </row>
    <row r="90" spans="1:17" x14ac:dyDescent="0.25">
      <c r="A90" s="10" t="s">
        <v>3963</v>
      </c>
      <c r="B90">
        <v>2</v>
      </c>
      <c r="C90">
        <v>201</v>
      </c>
      <c r="D90">
        <v>40</v>
      </c>
      <c r="E90">
        <v>26.35</v>
      </c>
      <c r="F90">
        <v>1</v>
      </c>
      <c r="G90" s="10" t="s">
        <v>4516</v>
      </c>
      <c r="H90" s="10" t="s">
        <v>3887</v>
      </c>
      <c r="I90">
        <v>7</v>
      </c>
      <c r="J90">
        <v>0</v>
      </c>
      <c r="K90">
        <v>40</v>
      </c>
      <c r="L90">
        <v>0</v>
      </c>
      <c r="M90">
        <v>0</v>
      </c>
      <c r="N90">
        <v>0</v>
      </c>
      <c r="O90" s="1">
        <v>44562</v>
      </c>
      <c r="P90" s="1">
        <v>44834</v>
      </c>
      <c r="Q90" s="1">
        <v>44835</v>
      </c>
    </row>
    <row r="91" spans="1:17" x14ac:dyDescent="0.25">
      <c r="A91" s="10" t="s">
        <v>4517</v>
      </c>
      <c r="B91">
        <v>2</v>
      </c>
      <c r="C91">
        <v>201</v>
      </c>
      <c r="D91">
        <v>1</v>
      </c>
      <c r="E91">
        <v>0</v>
      </c>
      <c r="F91">
        <v>1</v>
      </c>
      <c r="G91" s="10" t="s">
        <v>4518</v>
      </c>
      <c r="H91" s="10" t="s">
        <v>3887</v>
      </c>
      <c r="I91">
        <v>7</v>
      </c>
      <c r="J91">
        <v>0</v>
      </c>
      <c r="K91">
        <v>1</v>
      </c>
      <c r="L91">
        <v>0</v>
      </c>
      <c r="M91">
        <v>0</v>
      </c>
      <c r="N91">
        <v>0</v>
      </c>
      <c r="O91" s="1">
        <v>44562</v>
      </c>
      <c r="P91" s="1">
        <v>44834</v>
      </c>
      <c r="Q91" s="1">
        <v>44835</v>
      </c>
    </row>
    <row r="92" spans="1:17" x14ac:dyDescent="0.25">
      <c r="A92" s="10" t="s">
        <v>13151</v>
      </c>
      <c r="B92">
        <v>2</v>
      </c>
      <c r="C92">
        <v>201</v>
      </c>
      <c r="D92">
        <v>0</v>
      </c>
      <c r="E92">
        <v>9.4600000000000009</v>
      </c>
      <c r="F92">
        <v>1005</v>
      </c>
      <c r="G92" s="10" t="s">
        <v>13152</v>
      </c>
      <c r="H92" s="10" t="s">
        <v>3887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44562</v>
      </c>
      <c r="P92" s="1">
        <v>44834</v>
      </c>
      <c r="Q92" s="1">
        <v>44835</v>
      </c>
    </row>
    <row r="93" spans="1:17" x14ac:dyDescent="0.25">
      <c r="A93" s="10" t="s">
        <v>3964</v>
      </c>
      <c r="B93">
        <v>2</v>
      </c>
      <c r="C93">
        <v>201</v>
      </c>
      <c r="D93">
        <v>3749</v>
      </c>
      <c r="E93">
        <v>5105.6099999999997</v>
      </c>
      <c r="F93">
        <v>0</v>
      </c>
      <c r="G93" s="10" t="s">
        <v>4519</v>
      </c>
      <c r="H93" s="10" t="s">
        <v>3878</v>
      </c>
      <c r="I93">
        <v>6</v>
      </c>
      <c r="J93">
        <v>0</v>
      </c>
      <c r="K93">
        <v>3749</v>
      </c>
      <c r="L93">
        <v>0</v>
      </c>
      <c r="M93">
        <v>0</v>
      </c>
      <c r="N93">
        <v>0</v>
      </c>
      <c r="O93" s="1">
        <v>44562</v>
      </c>
      <c r="P93" s="1">
        <v>44834</v>
      </c>
      <c r="Q93" s="1">
        <v>44835</v>
      </c>
    </row>
    <row r="94" spans="1:17" x14ac:dyDescent="0.25">
      <c r="A94" s="10" t="s">
        <v>3965</v>
      </c>
      <c r="B94">
        <v>2</v>
      </c>
      <c r="C94">
        <v>201</v>
      </c>
      <c r="D94">
        <v>3567</v>
      </c>
      <c r="E94">
        <v>3690.47</v>
      </c>
      <c r="F94">
        <v>1</v>
      </c>
      <c r="G94" s="10" t="s">
        <v>4520</v>
      </c>
      <c r="H94" s="10" t="s">
        <v>3887</v>
      </c>
      <c r="I94">
        <v>7</v>
      </c>
      <c r="J94">
        <v>0</v>
      </c>
      <c r="K94">
        <v>3567</v>
      </c>
      <c r="L94">
        <v>0</v>
      </c>
      <c r="M94">
        <v>0</v>
      </c>
      <c r="N94">
        <v>0</v>
      </c>
      <c r="O94" s="1">
        <v>44562</v>
      </c>
      <c r="P94" s="1">
        <v>44834</v>
      </c>
      <c r="Q94" s="1">
        <v>44835</v>
      </c>
    </row>
    <row r="95" spans="1:17" x14ac:dyDescent="0.25">
      <c r="A95" s="10" t="s">
        <v>4521</v>
      </c>
      <c r="B95">
        <v>2</v>
      </c>
      <c r="C95">
        <v>201</v>
      </c>
      <c r="D95">
        <v>52</v>
      </c>
      <c r="E95">
        <v>1396.09</v>
      </c>
      <c r="F95">
        <v>1</v>
      </c>
      <c r="G95" s="10" t="s">
        <v>4522</v>
      </c>
      <c r="H95" s="10" t="s">
        <v>3887</v>
      </c>
      <c r="I95">
        <v>7</v>
      </c>
      <c r="J95">
        <v>0</v>
      </c>
      <c r="K95">
        <v>52</v>
      </c>
      <c r="L95">
        <v>0</v>
      </c>
      <c r="M95">
        <v>0</v>
      </c>
      <c r="N95">
        <v>0</v>
      </c>
      <c r="O95" s="1">
        <v>44562</v>
      </c>
      <c r="P95" s="1">
        <v>44834</v>
      </c>
      <c r="Q95" s="1">
        <v>44835</v>
      </c>
    </row>
    <row r="96" spans="1:17" x14ac:dyDescent="0.25">
      <c r="A96" s="10" t="s">
        <v>4523</v>
      </c>
      <c r="B96">
        <v>2</v>
      </c>
      <c r="C96">
        <v>201</v>
      </c>
      <c r="D96">
        <v>71</v>
      </c>
      <c r="E96">
        <v>19.05</v>
      </c>
      <c r="F96">
        <v>1</v>
      </c>
      <c r="G96" s="10" t="s">
        <v>4524</v>
      </c>
      <c r="H96" s="10" t="s">
        <v>3887</v>
      </c>
      <c r="I96">
        <v>7</v>
      </c>
      <c r="J96">
        <v>0</v>
      </c>
      <c r="K96">
        <v>71</v>
      </c>
      <c r="L96">
        <v>0</v>
      </c>
      <c r="M96">
        <v>0</v>
      </c>
      <c r="N96">
        <v>0</v>
      </c>
      <c r="O96" s="1">
        <v>44562</v>
      </c>
      <c r="P96" s="1">
        <v>44834</v>
      </c>
      <c r="Q96" s="1">
        <v>44835</v>
      </c>
    </row>
    <row r="97" spans="1:17" x14ac:dyDescent="0.25">
      <c r="A97" s="10" t="s">
        <v>4525</v>
      </c>
      <c r="B97">
        <v>2</v>
      </c>
      <c r="C97">
        <v>201</v>
      </c>
      <c r="D97">
        <v>59</v>
      </c>
      <c r="E97">
        <v>0</v>
      </c>
      <c r="F97">
        <v>1005</v>
      </c>
      <c r="G97" s="10" t="s">
        <v>4526</v>
      </c>
      <c r="H97" s="10" t="s">
        <v>3887</v>
      </c>
      <c r="I97">
        <v>7</v>
      </c>
      <c r="J97">
        <v>0</v>
      </c>
      <c r="K97">
        <v>59</v>
      </c>
      <c r="L97">
        <v>0</v>
      </c>
      <c r="M97">
        <v>0</v>
      </c>
      <c r="N97">
        <v>0</v>
      </c>
      <c r="O97" s="1">
        <v>44562</v>
      </c>
      <c r="P97" s="1">
        <v>44834</v>
      </c>
      <c r="Q97" s="1">
        <v>44835</v>
      </c>
    </row>
    <row r="98" spans="1:17" x14ac:dyDescent="0.25">
      <c r="A98" s="10" t="s">
        <v>3966</v>
      </c>
      <c r="B98">
        <v>2</v>
      </c>
      <c r="C98">
        <v>201</v>
      </c>
      <c r="D98">
        <v>1082</v>
      </c>
      <c r="E98">
        <v>2720.65</v>
      </c>
      <c r="F98">
        <v>0</v>
      </c>
      <c r="G98" s="10" t="s">
        <v>4527</v>
      </c>
      <c r="H98" s="10" t="s">
        <v>3878</v>
      </c>
      <c r="I98">
        <v>6</v>
      </c>
      <c r="J98">
        <v>0</v>
      </c>
      <c r="K98">
        <v>1082</v>
      </c>
      <c r="L98">
        <v>0</v>
      </c>
      <c r="M98">
        <v>0</v>
      </c>
      <c r="N98">
        <v>0</v>
      </c>
      <c r="O98" s="1">
        <v>44562</v>
      </c>
      <c r="P98" s="1">
        <v>44834</v>
      </c>
      <c r="Q98" s="1">
        <v>44835</v>
      </c>
    </row>
    <row r="99" spans="1:17" x14ac:dyDescent="0.25">
      <c r="A99" s="10" t="s">
        <v>3967</v>
      </c>
      <c r="B99">
        <v>2</v>
      </c>
      <c r="C99">
        <v>201</v>
      </c>
      <c r="D99">
        <v>1029</v>
      </c>
      <c r="E99">
        <v>2345.94</v>
      </c>
      <c r="F99">
        <v>1</v>
      </c>
      <c r="G99" s="10" t="s">
        <v>4528</v>
      </c>
      <c r="H99" s="10" t="s">
        <v>3887</v>
      </c>
      <c r="I99">
        <v>7</v>
      </c>
      <c r="J99">
        <v>0</v>
      </c>
      <c r="K99">
        <v>1029</v>
      </c>
      <c r="L99">
        <v>0</v>
      </c>
      <c r="M99">
        <v>0</v>
      </c>
      <c r="N99">
        <v>0</v>
      </c>
      <c r="O99" s="1">
        <v>44562</v>
      </c>
      <c r="P99" s="1">
        <v>44834</v>
      </c>
      <c r="Q99" s="1">
        <v>44835</v>
      </c>
    </row>
    <row r="100" spans="1:17" x14ac:dyDescent="0.25">
      <c r="A100" s="10" t="s">
        <v>4529</v>
      </c>
      <c r="B100">
        <v>2</v>
      </c>
      <c r="C100">
        <v>201</v>
      </c>
      <c r="D100">
        <v>8</v>
      </c>
      <c r="E100">
        <v>369.93</v>
      </c>
      <c r="F100">
        <v>1</v>
      </c>
      <c r="G100" s="10" t="s">
        <v>4530</v>
      </c>
      <c r="H100" s="10" t="s">
        <v>3887</v>
      </c>
      <c r="I100">
        <v>7</v>
      </c>
      <c r="J100">
        <v>0</v>
      </c>
      <c r="K100">
        <v>8</v>
      </c>
      <c r="L100">
        <v>0</v>
      </c>
      <c r="M100">
        <v>0</v>
      </c>
      <c r="N100">
        <v>0</v>
      </c>
      <c r="O100" s="1">
        <v>44562</v>
      </c>
      <c r="P100" s="1">
        <v>44834</v>
      </c>
      <c r="Q100" s="1">
        <v>44835</v>
      </c>
    </row>
    <row r="101" spans="1:17" x14ac:dyDescent="0.25">
      <c r="A101" s="10" t="s">
        <v>4531</v>
      </c>
      <c r="B101">
        <v>2</v>
      </c>
      <c r="C101">
        <v>201</v>
      </c>
      <c r="D101">
        <v>6</v>
      </c>
      <c r="E101">
        <v>4.78</v>
      </c>
      <c r="F101">
        <v>1</v>
      </c>
      <c r="G101" s="10" t="s">
        <v>4532</v>
      </c>
      <c r="H101" s="10" t="s">
        <v>3887</v>
      </c>
      <c r="I101">
        <v>7</v>
      </c>
      <c r="J101">
        <v>0</v>
      </c>
      <c r="K101">
        <v>6</v>
      </c>
      <c r="L101">
        <v>0</v>
      </c>
      <c r="M101">
        <v>0</v>
      </c>
      <c r="N101">
        <v>0</v>
      </c>
      <c r="O101" s="1">
        <v>44562</v>
      </c>
      <c r="P101" s="1">
        <v>44834</v>
      </c>
      <c r="Q101" s="1">
        <v>44835</v>
      </c>
    </row>
    <row r="102" spans="1:17" x14ac:dyDescent="0.25">
      <c r="A102" s="10" t="s">
        <v>4533</v>
      </c>
      <c r="B102">
        <v>2</v>
      </c>
      <c r="C102">
        <v>201</v>
      </c>
      <c r="D102">
        <v>39</v>
      </c>
      <c r="E102">
        <v>0</v>
      </c>
      <c r="F102">
        <v>1005</v>
      </c>
      <c r="G102" s="10" t="s">
        <v>4534</v>
      </c>
      <c r="H102" s="10" t="s">
        <v>3887</v>
      </c>
      <c r="I102">
        <v>7</v>
      </c>
      <c r="J102">
        <v>0</v>
      </c>
      <c r="K102">
        <v>39</v>
      </c>
      <c r="L102">
        <v>0</v>
      </c>
      <c r="M102">
        <v>0</v>
      </c>
      <c r="N102">
        <v>0</v>
      </c>
      <c r="O102" s="1">
        <v>44562</v>
      </c>
      <c r="P102" s="1">
        <v>44834</v>
      </c>
      <c r="Q102" s="1">
        <v>44835</v>
      </c>
    </row>
    <row r="103" spans="1:17" x14ac:dyDescent="0.25">
      <c r="A103" s="10" t="s">
        <v>4535</v>
      </c>
      <c r="B103">
        <v>2</v>
      </c>
      <c r="C103">
        <v>201</v>
      </c>
      <c r="D103">
        <v>0</v>
      </c>
      <c r="E103">
        <v>211576.11</v>
      </c>
      <c r="F103">
        <v>0</v>
      </c>
      <c r="G103" s="10" t="s">
        <v>4536</v>
      </c>
      <c r="H103" s="10" t="s">
        <v>3878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44562</v>
      </c>
      <c r="P103" s="1">
        <v>44834</v>
      </c>
      <c r="Q103" s="1">
        <v>44835</v>
      </c>
    </row>
    <row r="104" spans="1:17" x14ac:dyDescent="0.25">
      <c r="A104" s="10" t="s">
        <v>4537</v>
      </c>
      <c r="B104">
        <v>2</v>
      </c>
      <c r="C104">
        <v>201</v>
      </c>
      <c r="D104">
        <v>0</v>
      </c>
      <c r="E104">
        <v>211576.11</v>
      </c>
      <c r="F104">
        <v>0</v>
      </c>
      <c r="G104" s="10" t="s">
        <v>4538</v>
      </c>
      <c r="H104" s="10" t="s">
        <v>3878</v>
      </c>
      <c r="I104">
        <v>6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44562</v>
      </c>
      <c r="P104" s="1">
        <v>44834</v>
      </c>
      <c r="Q104" s="1">
        <v>44835</v>
      </c>
    </row>
    <row r="105" spans="1:17" x14ac:dyDescent="0.25">
      <c r="A105" s="10" t="s">
        <v>4539</v>
      </c>
      <c r="B105">
        <v>2</v>
      </c>
      <c r="C105">
        <v>201</v>
      </c>
      <c r="D105">
        <v>0</v>
      </c>
      <c r="E105">
        <v>211113.71</v>
      </c>
      <c r="F105">
        <v>0</v>
      </c>
      <c r="G105" s="10" t="s">
        <v>4540</v>
      </c>
      <c r="H105" s="10" t="s">
        <v>3878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44562</v>
      </c>
      <c r="P105" s="1">
        <v>44834</v>
      </c>
      <c r="Q105" s="1">
        <v>44835</v>
      </c>
    </row>
    <row r="106" spans="1:17" x14ac:dyDescent="0.25">
      <c r="A106" s="10" t="s">
        <v>4541</v>
      </c>
      <c r="B106">
        <v>2</v>
      </c>
      <c r="C106">
        <v>201</v>
      </c>
      <c r="D106">
        <v>0</v>
      </c>
      <c r="E106">
        <v>211113.71</v>
      </c>
      <c r="F106">
        <v>1</v>
      </c>
      <c r="G106" s="10" t="s">
        <v>4542</v>
      </c>
      <c r="H106" s="10" t="s">
        <v>3887</v>
      </c>
      <c r="I106">
        <v>7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44562</v>
      </c>
      <c r="P106" s="1">
        <v>44834</v>
      </c>
      <c r="Q106" s="1">
        <v>44835</v>
      </c>
    </row>
    <row r="107" spans="1:17" x14ac:dyDescent="0.25">
      <c r="A107" s="10" t="s">
        <v>5450</v>
      </c>
      <c r="B107">
        <v>2</v>
      </c>
      <c r="C107">
        <v>201</v>
      </c>
      <c r="D107">
        <v>0</v>
      </c>
      <c r="E107">
        <v>389.92</v>
      </c>
      <c r="F107">
        <v>0</v>
      </c>
      <c r="G107" s="10" t="s">
        <v>5451</v>
      </c>
      <c r="H107" s="10" t="s">
        <v>3878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44562</v>
      </c>
      <c r="P107" s="1">
        <v>44834</v>
      </c>
      <c r="Q107" s="1">
        <v>44835</v>
      </c>
    </row>
    <row r="108" spans="1:17" x14ac:dyDescent="0.25">
      <c r="A108" s="10" t="s">
        <v>5452</v>
      </c>
      <c r="B108">
        <v>2</v>
      </c>
      <c r="C108">
        <v>201</v>
      </c>
      <c r="D108">
        <v>0</v>
      </c>
      <c r="E108">
        <v>389.92</v>
      </c>
      <c r="F108">
        <v>1</v>
      </c>
      <c r="G108" s="10" t="s">
        <v>5453</v>
      </c>
      <c r="H108" s="10" t="s">
        <v>3887</v>
      </c>
      <c r="I108">
        <v>7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44562</v>
      </c>
      <c r="P108" s="1">
        <v>44834</v>
      </c>
      <c r="Q108" s="1">
        <v>44835</v>
      </c>
    </row>
    <row r="109" spans="1:17" x14ac:dyDescent="0.25">
      <c r="A109" s="10" t="s">
        <v>4543</v>
      </c>
      <c r="B109">
        <v>2</v>
      </c>
      <c r="C109">
        <v>201</v>
      </c>
      <c r="D109">
        <v>0</v>
      </c>
      <c r="E109">
        <v>72.48</v>
      </c>
      <c r="F109">
        <v>0</v>
      </c>
      <c r="G109" s="10" t="s">
        <v>4544</v>
      </c>
      <c r="H109" s="10" t="s">
        <v>3878</v>
      </c>
      <c r="I109">
        <v>6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44562</v>
      </c>
      <c r="P109" s="1">
        <v>44834</v>
      </c>
      <c r="Q109" s="1">
        <v>44835</v>
      </c>
    </row>
    <row r="110" spans="1:17" x14ac:dyDescent="0.25">
      <c r="A110" s="10" t="s">
        <v>4545</v>
      </c>
      <c r="B110">
        <v>2</v>
      </c>
      <c r="C110">
        <v>201</v>
      </c>
      <c r="D110">
        <v>0</v>
      </c>
      <c r="E110">
        <v>72.48</v>
      </c>
      <c r="F110">
        <v>1</v>
      </c>
      <c r="G110" s="10" t="s">
        <v>4546</v>
      </c>
      <c r="H110" s="10" t="s">
        <v>3887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44562</v>
      </c>
      <c r="P110" s="1">
        <v>44834</v>
      </c>
      <c r="Q110" s="1">
        <v>44835</v>
      </c>
    </row>
    <row r="111" spans="1:17" x14ac:dyDescent="0.25">
      <c r="A111" s="10" t="s">
        <v>3968</v>
      </c>
      <c r="B111">
        <v>2</v>
      </c>
      <c r="C111">
        <v>201</v>
      </c>
      <c r="D111">
        <v>1311678</v>
      </c>
      <c r="E111">
        <v>921493.14</v>
      </c>
      <c r="F111">
        <v>0</v>
      </c>
      <c r="G111" s="10" t="s">
        <v>4547</v>
      </c>
      <c r="H111" s="10" t="s">
        <v>3878</v>
      </c>
      <c r="I111">
        <v>2</v>
      </c>
      <c r="J111">
        <v>0</v>
      </c>
      <c r="K111">
        <v>1311678</v>
      </c>
      <c r="L111">
        <v>0</v>
      </c>
      <c r="M111">
        <v>0</v>
      </c>
      <c r="N111">
        <v>0</v>
      </c>
      <c r="O111" s="1">
        <v>44562</v>
      </c>
      <c r="P111" s="1">
        <v>44834</v>
      </c>
      <c r="Q111" s="1">
        <v>44835</v>
      </c>
    </row>
    <row r="112" spans="1:17" x14ac:dyDescent="0.25">
      <c r="A112" s="10" t="s">
        <v>3969</v>
      </c>
      <c r="B112">
        <v>2</v>
      </c>
      <c r="C112">
        <v>201</v>
      </c>
      <c r="D112">
        <v>1114008</v>
      </c>
      <c r="E112">
        <v>773818.1</v>
      </c>
      <c r="F112">
        <v>0</v>
      </c>
      <c r="G112" s="10" t="s">
        <v>4548</v>
      </c>
      <c r="H112" s="10" t="s">
        <v>3878</v>
      </c>
      <c r="I112">
        <v>3</v>
      </c>
      <c r="J112">
        <v>0</v>
      </c>
      <c r="K112">
        <v>1114008</v>
      </c>
      <c r="L112">
        <v>0</v>
      </c>
      <c r="M112">
        <v>0</v>
      </c>
      <c r="N112">
        <v>0</v>
      </c>
      <c r="O112" s="1">
        <v>44562</v>
      </c>
      <c r="P112" s="1">
        <v>44834</v>
      </c>
      <c r="Q112" s="1">
        <v>44835</v>
      </c>
    </row>
    <row r="113" spans="1:17" x14ac:dyDescent="0.25">
      <c r="A113" s="10" t="s">
        <v>3970</v>
      </c>
      <c r="B113">
        <v>2</v>
      </c>
      <c r="C113">
        <v>201</v>
      </c>
      <c r="D113">
        <v>1114008</v>
      </c>
      <c r="E113">
        <v>773818.1</v>
      </c>
      <c r="F113">
        <v>0</v>
      </c>
      <c r="G113" s="10" t="s">
        <v>4549</v>
      </c>
      <c r="H113" s="10" t="s">
        <v>3878</v>
      </c>
      <c r="I113">
        <v>4</v>
      </c>
      <c r="J113">
        <v>0</v>
      </c>
      <c r="K113">
        <v>1114008</v>
      </c>
      <c r="L113">
        <v>0</v>
      </c>
      <c r="M113">
        <v>0</v>
      </c>
      <c r="N113">
        <v>0</v>
      </c>
      <c r="O113" s="1">
        <v>44562</v>
      </c>
      <c r="P113" s="1">
        <v>44834</v>
      </c>
      <c r="Q113" s="1">
        <v>44835</v>
      </c>
    </row>
    <row r="114" spans="1:17" x14ac:dyDescent="0.25">
      <c r="A114" s="10" t="s">
        <v>3971</v>
      </c>
      <c r="B114">
        <v>2</v>
      </c>
      <c r="C114">
        <v>201</v>
      </c>
      <c r="D114">
        <v>1114008</v>
      </c>
      <c r="E114">
        <v>773818.1</v>
      </c>
      <c r="F114">
        <v>0</v>
      </c>
      <c r="G114" s="10" t="s">
        <v>4550</v>
      </c>
      <c r="H114" s="10" t="s">
        <v>3878</v>
      </c>
      <c r="I114">
        <v>5</v>
      </c>
      <c r="J114">
        <v>0</v>
      </c>
      <c r="K114">
        <v>1114008</v>
      </c>
      <c r="L114">
        <v>0</v>
      </c>
      <c r="M114">
        <v>0</v>
      </c>
      <c r="N114">
        <v>0</v>
      </c>
      <c r="O114" s="1">
        <v>44562</v>
      </c>
      <c r="P114" s="1">
        <v>44834</v>
      </c>
      <c r="Q114" s="1">
        <v>44835</v>
      </c>
    </row>
    <row r="115" spans="1:17" x14ac:dyDescent="0.25">
      <c r="A115" s="10" t="s">
        <v>3972</v>
      </c>
      <c r="B115">
        <v>2</v>
      </c>
      <c r="C115">
        <v>201</v>
      </c>
      <c r="D115">
        <v>1099157</v>
      </c>
      <c r="E115">
        <v>761799.06</v>
      </c>
      <c r="F115">
        <v>0</v>
      </c>
      <c r="G115" s="10" t="s">
        <v>4551</v>
      </c>
      <c r="H115" s="10" t="s">
        <v>3878</v>
      </c>
      <c r="I115">
        <v>6</v>
      </c>
      <c r="J115">
        <v>0</v>
      </c>
      <c r="K115">
        <v>1099157</v>
      </c>
      <c r="L115">
        <v>0</v>
      </c>
      <c r="M115">
        <v>0</v>
      </c>
      <c r="N115">
        <v>0</v>
      </c>
      <c r="O115" s="1">
        <v>44562</v>
      </c>
      <c r="P115" s="1">
        <v>44834</v>
      </c>
      <c r="Q115" s="1">
        <v>44835</v>
      </c>
    </row>
    <row r="116" spans="1:17" x14ac:dyDescent="0.25">
      <c r="A116" s="10" t="s">
        <v>3973</v>
      </c>
      <c r="B116">
        <v>12</v>
      </c>
      <c r="C116">
        <v>1201</v>
      </c>
      <c r="D116">
        <v>1099157</v>
      </c>
      <c r="E116">
        <v>761799.06</v>
      </c>
      <c r="F116">
        <v>50</v>
      </c>
      <c r="G116" s="10" t="s">
        <v>4552</v>
      </c>
      <c r="H116" s="10" t="s">
        <v>3887</v>
      </c>
      <c r="I116">
        <v>6</v>
      </c>
      <c r="J116">
        <v>0</v>
      </c>
      <c r="K116">
        <v>1099157</v>
      </c>
      <c r="L116">
        <v>0</v>
      </c>
      <c r="M116">
        <v>0</v>
      </c>
      <c r="N116">
        <v>0</v>
      </c>
      <c r="O116" s="1">
        <v>44562</v>
      </c>
      <c r="P116" s="1">
        <v>44834</v>
      </c>
      <c r="Q116" s="1">
        <v>44835</v>
      </c>
    </row>
    <row r="117" spans="1:17" x14ac:dyDescent="0.25">
      <c r="A117" s="10" t="s">
        <v>4553</v>
      </c>
      <c r="B117">
        <v>2</v>
      </c>
      <c r="C117">
        <v>201</v>
      </c>
      <c r="D117">
        <v>9090</v>
      </c>
      <c r="E117">
        <v>8837.68</v>
      </c>
      <c r="F117">
        <v>0</v>
      </c>
      <c r="G117" s="10" t="s">
        <v>4554</v>
      </c>
      <c r="H117" s="10" t="s">
        <v>3878</v>
      </c>
      <c r="I117">
        <v>6</v>
      </c>
      <c r="J117">
        <v>0</v>
      </c>
      <c r="K117">
        <v>9090</v>
      </c>
      <c r="L117">
        <v>0</v>
      </c>
      <c r="M117">
        <v>0</v>
      </c>
      <c r="N117">
        <v>0</v>
      </c>
      <c r="O117" s="1">
        <v>44562</v>
      </c>
      <c r="P117" s="1">
        <v>44834</v>
      </c>
      <c r="Q117" s="1">
        <v>44835</v>
      </c>
    </row>
    <row r="118" spans="1:17" x14ac:dyDescent="0.25">
      <c r="A118" s="10" t="s">
        <v>4555</v>
      </c>
      <c r="B118">
        <v>12</v>
      </c>
      <c r="C118">
        <v>1201</v>
      </c>
      <c r="D118">
        <v>9090</v>
      </c>
      <c r="E118">
        <v>8837.68</v>
      </c>
      <c r="F118">
        <v>50</v>
      </c>
      <c r="G118" s="10" t="s">
        <v>4556</v>
      </c>
      <c r="H118" s="10" t="s">
        <v>3887</v>
      </c>
      <c r="I118">
        <v>6</v>
      </c>
      <c r="J118">
        <v>0</v>
      </c>
      <c r="K118">
        <v>9090</v>
      </c>
      <c r="L118">
        <v>0</v>
      </c>
      <c r="M118">
        <v>0</v>
      </c>
      <c r="N118">
        <v>0</v>
      </c>
      <c r="O118" s="1">
        <v>44562</v>
      </c>
      <c r="P118" s="1">
        <v>44834</v>
      </c>
      <c r="Q118" s="1">
        <v>44835</v>
      </c>
    </row>
    <row r="119" spans="1:17" x14ac:dyDescent="0.25">
      <c r="A119" s="10" t="s">
        <v>3974</v>
      </c>
      <c r="B119">
        <v>2</v>
      </c>
      <c r="C119">
        <v>201</v>
      </c>
      <c r="D119">
        <v>5761</v>
      </c>
      <c r="E119">
        <v>3181.36</v>
      </c>
      <c r="F119">
        <v>0</v>
      </c>
      <c r="G119" s="10" t="s">
        <v>4557</v>
      </c>
      <c r="H119" s="10" t="s">
        <v>3878</v>
      </c>
      <c r="I119">
        <v>6</v>
      </c>
      <c r="J119">
        <v>0</v>
      </c>
      <c r="K119">
        <v>5761</v>
      </c>
      <c r="L119">
        <v>0</v>
      </c>
      <c r="M119">
        <v>0</v>
      </c>
      <c r="N119">
        <v>0</v>
      </c>
      <c r="O119" s="1">
        <v>44562</v>
      </c>
      <c r="P119" s="1">
        <v>44834</v>
      </c>
      <c r="Q119" s="1">
        <v>44835</v>
      </c>
    </row>
    <row r="120" spans="1:17" x14ac:dyDescent="0.25">
      <c r="A120" s="10" t="s">
        <v>3975</v>
      </c>
      <c r="B120">
        <v>12</v>
      </c>
      <c r="C120">
        <v>1201</v>
      </c>
      <c r="D120">
        <v>5761</v>
      </c>
      <c r="E120">
        <v>3181.36</v>
      </c>
      <c r="F120">
        <v>50</v>
      </c>
      <c r="G120" s="10" t="s">
        <v>4558</v>
      </c>
      <c r="H120" s="10" t="s">
        <v>3887</v>
      </c>
      <c r="I120">
        <v>6</v>
      </c>
      <c r="J120">
        <v>0</v>
      </c>
      <c r="K120">
        <v>5761</v>
      </c>
      <c r="L120">
        <v>0</v>
      </c>
      <c r="M120">
        <v>0</v>
      </c>
      <c r="N120">
        <v>0</v>
      </c>
      <c r="O120" s="1">
        <v>44562</v>
      </c>
      <c r="P120" s="1">
        <v>44834</v>
      </c>
      <c r="Q120" s="1">
        <v>44835</v>
      </c>
    </row>
    <row r="121" spans="1:17" x14ac:dyDescent="0.25">
      <c r="A121" s="10" t="s">
        <v>3976</v>
      </c>
      <c r="B121">
        <v>2</v>
      </c>
      <c r="C121">
        <v>201</v>
      </c>
      <c r="D121">
        <v>197670</v>
      </c>
      <c r="E121">
        <v>147675.04</v>
      </c>
      <c r="F121">
        <v>0</v>
      </c>
      <c r="G121" s="10" t="s">
        <v>4559</v>
      </c>
      <c r="H121" s="10" t="s">
        <v>3878</v>
      </c>
      <c r="I121">
        <v>3</v>
      </c>
      <c r="J121">
        <v>0</v>
      </c>
      <c r="K121">
        <v>197670</v>
      </c>
      <c r="L121">
        <v>0</v>
      </c>
      <c r="M121">
        <v>0</v>
      </c>
      <c r="N121">
        <v>0</v>
      </c>
      <c r="O121" s="1">
        <v>44562</v>
      </c>
      <c r="P121" s="1">
        <v>44834</v>
      </c>
      <c r="Q121" s="1">
        <v>44835</v>
      </c>
    </row>
    <row r="122" spans="1:17" x14ac:dyDescent="0.25">
      <c r="A122" s="10" t="s">
        <v>3977</v>
      </c>
      <c r="B122">
        <v>2</v>
      </c>
      <c r="C122">
        <v>201</v>
      </c>
      <c r="D122">
        <v>197670</v>
      </c>
      <c r="E122">
        <v>147675.04</v>
      </c>
      <c r="F122">
        <v>0</v>
      </c>
      <c r="G122" s="10" t="s">
        <v>4559</v>
      </c>
      <c r="H122" s="10" t="s">
        <v>3878</v>
      </c>
      <c r="I122">
        <v>6</v>
      </c>
      <c r="J122">
        <v>0</v>
      </c>
      <c r="K122">
        <v>197670</v>
      </c>
      <c r="L122">
        <v>0</v>
      </c>
      <c r="M122">
        <v>0</v>
      </c>
      <c r="N122">
        <v>0</v>
      </c>
      <c r="O122" s="1">
        <v>44562</v>
      </c>
      <c r="P122" s="1">
        <v>44834</v>
      </c>
      <c r="Q122" s="1">
        <v>44835</v>
      </c>
    </row>
    <row r="123" spans="1:17" x14ac:dyDescent="0.25">
      <c r="A123" s="10" t="s">
        <v>3978</v>
      </c>
      <c r="B123">
        <v>2</v>
      </c>
      <c r="C123">
        <v>201</v>
      </c>
      <c r="D123">
        <v>197670</v>
      </c>
      <c r="E123">
        <v>147675.04</v>
      </c>
      <c r="F123">
        <v>1</v>
      </c>
      <c r="G123" s="10" t="s">
        <v>4560</v>
      </c>
      <c r="H123" s="10" t="s">
        <v>3887</v>
      </c>
      <c r="I123">
        <v>6</v>
      </c>
      <c r="J123">
        <v>0</v>
      </c>
      <c r="K123">
        <v>197670</v>
      </c>
      <c r="L123">
        <v>0</v>
      </c>
      <c r="M123">
        <v>0</v>
      </c>
      <c r="N123">
        <v>0</v>
      </c>
      <c r="O123" s="1">
        <v>44562</v>
      </c>
      <c r="P123" s="1">
        <v>44834</v>
      </c>
      <c r="Q123" s="1">
        <v>44835</v>
      </c>
    </row>
    <row r="124" spans="1:17" x14ac:dyDescent="0.25">
      <c r="A124" s="10" t="s">
        <v>3979</v>
      </c>
      <c r="B124">
        <v>2</v>
      </c>
      <c r="C124">
        <v>201</v>
      </c>
      <c r="D124">
        <v>1911940</v>
      </c>
      <c r="E124">
        <v>3062416.94</v>
      </c>
      <c r="F124">
        <v>0</v>
      </c>
      <c r="G124" s="10" t="s">
        <v>4561</v>
      </c>
      <c r="H124" s="10" t="s">
        <v>3878</v>
      </c>
      <c r="I124">
        <v>2</v>
      </c>
      <c r="J124">
        <v>0</v>
      </c>
      <c r="K124">
        <v>1917470.17</v>
      </c>
      <c r="L124">
        <v>0</v>
      </c>
      <c r="M124">
        <v>0</v>
      </c>
      <c r="N124">
        <v>0</v>
      </c>
      <c r="O124" s="1">
        <v>44562</v>
      </c>
      <c r="P124" s="1">
        <v>44834</v>
      </c>
      <c r="Q124" s="1">
        <v>44835</v>
      </c>
    </row>
    <row r="125" spans="1:17" x14ac:dyDescent="0.25">
      <c r="A125" s="10" t="s">
        <v>3980</v>
      </c>
      <c r="B125">
        <v>2</v>
      </c>
      <c r="C125">
        <v>201</v>
      </c>
      <c r="D125">
        <v>234885</v>
      </c>
      <c r="E125">
        <v>168018</v>
      </c>
      <c r="F125">
        <v>0</v>
      </c>
      <c r="G125" s="10" t="s">
        <v>4562</v>
      </c>
      <c r="H125" s="10" t="s">
        <v>3878</v>
      </c>
      <c r="I125">
        <v>3</v>
      </c>
      <c r="J125">
        <v>0</v>
      </c>
      <c r="K125">
        <v>234885</v>
      </c>
      <c r="L125">
        <v>0</v>
      </c>
      <c r="M125">
        <v>0</v>
      </c>
      <c r="N125">
        <v>0</v>
      </c>
      <c r="O125" s="1">
        <v>44562</v>
      </c>
      <c r="P125" s="1">
        <v>44834</v>
      </c>
      <c r="Q125" s="1">
        <v>44835</v>
      </c>
    </row>
    <row r="126" spans="1:17" x14ac:dyDescent="0.25">
      <c r="A126" s="10" t="s">
        <v>3981</v>
      </c>
      <c r="B126">
        <v>2</v>
      </c>
      <c r="C126">
        <v>201</v>
      </c>
      <c r="D126">
        <v>234885</v>
      </c>
      <c r="E126">
        <v>168018</v>
      </c>
      <c r="F126">
        <v>0</v>
      </c>
      <c r="G126" s="10" t="s">
        <v>4563</v>
      </c>
      <c r="H126" s="10" t="s">
        <v>3878</v>
      </c>
      <c r="I126">
        <v>5</v>
      </c>
      <c r="J126">
        <v>0</v>
      </c>
      <c r="K126">
        <v>234885</v>
      </c>
      <c r="L126">
        <v>0</v>
      </c>
      <c r="M126">
        <v>0</v>
      </c>
      <c r="N126">
        <v>0</v>
      </c>
      <c r="O126" s="1">
        <v>44562</v>
      </c>
      <c r="P126" s="1">
        <v>44834</v>
      </c>
      <c r="Q126" s="1">
        <v>44835</v>
      </c>
    </row>
    <row r="127" spans="1:17" x14ac:dyDescent="0.25">
      <c r="A127" s="10" t="s">
        <v>3982</v>
      </c>
      <c r="B127">
        <v>2</v>
      </c>
      <c r="C127">
        <v>201</v>
      </c>
      <c r="D127">
        <v>234885</v>
      </c>
      <c r="E127">
        <v>168018</v>
      </c>
      <c r="F127">
        <v>0</v>
      </c>
      <c r="G127" s="10" t="s">
        <v>4564</v>
      </c>
      <c r="H127" s="10" t="s">
        <v>3878</v>
      </c>
      <c r="I127">
        <v>6</v>
      </c>
      <c r="J127">
        <v>0</v>
      </c>
      <c r="K127">
        <v>234885</v>
      </c>
      <c r="L127">
        <v>0</v>
      </c>
      <c r="M127">
        <v>0</v>
      </c>
      <c r="N127">
        <v>0</v>
      </c>
      <c r="O127" s="1">
        <v>44562</v>
      </c>
      <c r="P127" s="1">
        <v>44834</v>
      </c>
      <c r="Q127" s="1">
        <v>44835</v>
      </c>
    </row>
    <row r="128" spans="1:17" x14ac:dyDescent="0.25">
      <c r="A128" s="10" t="s">
        <v>3983</v>
      </c>
      <c r="B128">
        <v>2</v>
      </c>
      <c r="C128">
        <v>201</v>
      </c>
      <c r="D128">
        <v>232950</v>
      </c>
      <c r="E128">
        <v>166723</v>
      </c>
      <c r="F128">
        <v>1</v>
      </c>
      <c r="G128" s="10" t="s">
        <v>4565</v>
      </c>
      <c r="H128" s="10" t="s">
        <v>3887</v>
      </c>
      <c r="I128">
        <v>6</v>
      </c>
      <c r="J128">
        <v>0</v>
      </c>
      <c r="K128">
        <v>232950</v>
      </c>
      <c r="L128">
        <v>0</v>
      </c>
      <c r="M128">
        <v>0</v>
      </c>
      <c r="N128">
        <v>0</v>
      </c>
      <c r="O128" s="1">
        <v>44562</v>
      </c>
      <c r="P128" s="1">
        <v>44834</v>
      </c>
      <c r="Q128" s="1">
        <v>44835</v>
      </c>
    </row>
    <row r="129" spans="1:17" x14ac:dyDescent="0.25">
      <c r="A129" s="10" t="s">
        <v>3984</v>
      </c>
      <c r="B129">
        <v>2</v>
      </c>
      <c r="C129">
        <v>201</v>
      </c>
      <c r="D129">
        <v>304</v>
      </c>
      <c r="E129">
        <v>1295</v>
      </c>
      <c r="F129">
        <v>1</v>
      </c>
      <c r="G129" s="10" t="s">
        <v>4566</v>
      </c>
      <c r="H129" s="10" t="s">
        <v>3887</v>
      </c>
      <c r="I129">
        <v>6</v>
      </c>
      <c r="J129">
        <v>0</v>
      </c>
      <c r="K129">
        <v>304</v>
      </c>
      <c r="L129">
        <v>0</v>
      </c>
      <c r="M129">
        <v>0</v>
      </c>
      <c r="N129">
        <v>0</v>
      </c>
      <c r="O129" s="1">
        <v>44562</v>
      </c>
      <c r="P129" s="1">
        <v>44834</v>
      </c>
      <c r="Q129" s="1">
        <v>44835</v>
      </c>
    </row>
    <row r="130" spans="1:17" x14ac:dyDescent="0.25">
      <c r="A130" s="10" t="s">
        <v>3985</v>
      </c>
      <c r="B130">
        <v>2</v>
      </c>
      <c r="C130">
        <v>201</v>
      </c>
      <c r="D130">
        <v>1460</v>
      </c>
      <c r="E130">
        <v>0</v>
      </c>
      <c r="F130">
        <v>1</v>
      </c>
      <c r="G130" s="10" t="s">
        <v>4567</v>
      </c>
      <c r="H130" s="10" t="s">
        <v>3887</v>
      </c>
      <c r="I130">
        <v>6</v>
      </c>
      <c r="J130">
        <v>0</v>
      </c>
      <c r="K130">
        <v>1460</v>
      </c>
      <c r="L130">
        <v>0</v>
      </c>
      <c r="M130">
        <v>0</v>
      </c>
      <c r="N130">
        <v>0</v>
      </c>
      <c r="O130" s="1">
        <v>44562</v>
      </c>
      <c r="P130" s="1">
        <v>44834</v>
      </c>
      <c r="Q130" s="1">
        <v>44835</v>
      </c>
    </row>
    <row r="131" spans="1:17" x14ac:dyDescent="0.25">
      <c r="A131" s="10" t="s">
        <v>3986</v>
      </c>
      <c r="B131">
        <v>2</v>
      </c>
      <c r="C131">
        <v>201</v>
      </c>
      <c r="D131">
        <v>171</v>
      </c>
      <c r="E131">
        <v>0</v>
      </c>
      <c r="F131">
        <v>1</v>
      </c>
      <c r="G131" s="10" t="s">
        <v>4568</v>
      </c>
      <c r="H131" s="10" t="s">
        <v>3887</v>
      </c>
      <c r="I131">
        <v>6</v>
      </c>
      <c r="J131">
        <v>0</v>
      </c>
      <c r="K131">
        <v>171</v>
      </c>
      <c r="L131">
        <v>0</v>
      </c>
      <c r="M131">
        <v>0</v>
      </c>
      <c r="N131">
        <v>0</v>
      </c>
      <c r="O131" s="1">
        <v>44562</v>
      </c>
      <c r="P131" s="1">
        <v>44834</v>
      </c>
      <c r="Q131" s="1">
        <v>44835</v>
      </c>
    </row>
    <row r="132" spans="1:17" x14ac:dyDescent="0.25">
      <c r="A132" s="10" t="s">
        <v>3987</v>
      </c>
      <c r="B132">
        <v>2</v>
      </c>
      <c r="C132">
        <v>201</v>
      </c>
      <c r="D132">
        <v>1677055</v>
      </c>
      <c r="E132">
        <v>2894398.94</v>
      </c>
      <c r="F132">
        <v>0</v>
      </c>
      <c r="G132" s="10" t="s">
        <v>4569</v>
      </c>
      <c r="H132" s="10" t="s">
        <v>3878</v>
      </c>
      <c r="I132">
        <v>3</v>
      </c>
      <c r="J132">
        <v>0</v>
      </c>
      <c r="K132">
        <v>1682585.17</v>
      </c>
      <c r="L132">
        <v>0</v>
      </c>
      <c r="M132">
        <v>0</v>
      </c>
      <c r="N132">
        <v>0</v>
      </c>
      <c r="O132" s="1">
        <v>44562</v>
      </c>
      <c r="P132" s="1">
        <v>44834</v>
      </c>
      <c r="Q132" s="1">
        <v>44835</v>
      </c>
    </row>
    <row r="133" spans="1:17" x14ac:dyDescent="0.25">
      <c r="A133" s="10" t="s">
        <v>3988</v>
      </c>
      <c r="B133">
        <v>2</v>
      </c>
      <c r="C133">
        <v>201</v>
      </c>
      <c r="D133">
        <v>1677055</v>
      </c>
      <c r="E133">
        <v>2894398.94</v>
      </c>
      <c r="F133">
        <v>0</v>
      </c>
      <c r="G133" s="10" t="s">
        <v>4570</v>
      </c>
      <c r="H133" s="10" t="s">
        <v>3878</v>
      </c>
      <c r="I133">
        <v>4</v>
      </c>
      <c r="J133">
        <v>0</v>
      </c>
      <c r="K133">
        <v>1682585.17</v>
      </c>
      <c r="L133">
        <v>0</v>
      </c>
      <c r="M133">
        <v>0</v>
      </c>
      <c r="N133">
        <v>0</v>
      </c>
      <c r="O133" s="1">
        <v>44562</v>
      </c>
      <c r="P133" s="1">
        <v>44834</v>
      </c>
      <c r="Q133" s="1">
        <v>44835</v>
      </c>
    </row>
    <row r="134" spans="1:17" x14ac:dyDescent="0.25">
      <c r="A134" s="10" t="s">
        <v>3989</v>
      </c>
      <c r="B134">
        <v>2</v>
      </c>
      <c r="C134">
        <v>201</v>
      </c>
      <c r="D134">
        <v>115112</v>
      </c>
      <c r="E134">
        <v>780567.66</v>
      </c>
      <c r="F134">
        <v>0</v>
      </c>
      <c r="G134" s="10" t="s">
        <v>4571</v>
      </c>
      <c r="H134" s="10" t="s">
        <v>3878</v>
      </c>
      <c r="I134">
        <v>6</v>
      </c>
      <c r="J134">
        <v>0</v>
      </c>
      <c r="K134">
        <v>120642.17</v>
      </c>
      <c r="L134">
        <v>0</v>
      </c>
      <c r="M134">
        <v>0</v>
      </c>
      <c r="N134">
        <v>0</v>
      </c>
      <c r="O134" s="1">
        <v>44562</v>
      </c>
      <c r="P134" s="1">
        <v>44834</v>
      </c>
      <c r="Q134" s="1">
        <v>44835</v>
      </c>
    </row>
    <row r="135" spans="1:17" x14ac:dyDescent="0.25">
      <c r="A135" s="10" t="s">
        <v>3990</v>
      </c>
      <c r="B135">
        <v>2</v>
      </c>
      <c r="C135">
        <v>201</v>
      </c>
      <c r="D135">
        <v>115112</v>
      </c>
      <c r="E135">
        <v>780567.66</v>
      </c>
      <c r="F135">
        <v>0</v>
      </c>
      <c r="G135" s="10" t="s">
        <v>4572</v>
      </c>
      <c r="H135" s="10" t="s">
        <v>3878</v>
      </c>
      <c r="I135">
        <v>6</v>
      </c>
      <c r="J135">
        <v>0</v>
      </c>
      <c r="K135">
        <v>120642.17</v>
      </c>
      <c r="L135">
        <v>0</v>
      </c>
      <c r="M135">
        <v>0</v>
      </c>
      <c r="N135">
        <v>0</v>
      </c>
      <c r="O135" s="1">
        <v>44562</v>
      </c>
      <c r="P135" s="1">
        <v>44834</v>
      </c>
      <c r="Q135" s="1">
        <v>44835</v>
      </c>
    </row>
    <row r="136" spans="1:17" x14ac:dyDescent="0.25">
      <c r="A136" s="10" t="s">
        <v>3991</v>
      </c>
      <c r="B136">
        <v>2</v>
      </c>
      <c r="C136">
        <v>201</v>
      </c>
      <c r="D136">
        <v>19902</v>
      </c>
      <c r="E136">
        <v>142581.17000000001</v>
      </c>
      <c r="F136">
        <v>0</v>
      </c>
      <c r="G136" s="10" t="s">
        <v>4573</v>
      </c>
      <c r="H136" s="10" t="s">
        <v>3878</v>
      </c>
      <c r="I136">
        <v>7</v>
      </c>
      <c r="J136">
        <v>0</v>
      </c>
      <c r="K136">
        <v>25432.17</v>
      </c>
      <c r="L136">
        <v>0</v>
      </c>
      <c r="M136">
        <v>0</v>
      </c>
      <c r="N136">
        <v>0</v>
      </c>
      <c r="O136" s="1">
        <v>44562</v>
      </c>
      <c r="P136" s="1">
        <v>44834</v>
      </c>
      <c r="Q136" s="1">
        <v>44835</v>
      </c>
    </row>
    <row r="137" spans="1:17" x14ac:dyDescent="0.25">
      <c r="A137" s="10" t="s">
        <v>3992</v>
      </c>
      <c r="B137">
        <v>2</v>
      </c>
      <c r="C137">
        <v>201</v>
      </c>
      <c r="D137">
        <v>13790</v>
      </c>
      <c r="E137">
        <v>13623.88</v>
      </c>
      <c r="F137">
        <v>31</v>
      </c>
      <c r="G137" s="10" t="s">
        <v>4574</v>
      </c>
      <c r="H137" s="10" t="s">
        <v>3887</v>
      </c>
      <c r="I137">
        <v>8</v>
      </c>
      <c r="J137">
        <v>0</v>
      </c>
      <c r="K137">
        <v>13790</v>
      </c>
      <c r="L137">
        <v>0</v>
      </c>
      <c r="M137">
        <v>0</v>
      </c>
      <c r="N137">
        <v>0</v>
      </c>
      <c r="O137" s="1">
        <v>44562</v>
      </c>
      <c r="P137" s="1">
        <v>44834</v>
      </c>
      <c r="Q137" s="1">
        <v>44835</v>
      </c>
    </row>
    <row r="138" spans="1:17" x14ac:dyDescent="0.25">
      <c r="A138" s="10" t="s">
        <v>3993</v>
      </c>
      <c r="B138">
        <v>2</v>
      </c>
      <c r="C138">
        <v>201</v>
      </c>
      <c r="D138">
        <v>2050</v>
      </c>
      <c r="E138">
        <v>63215.12</v>
      </c>
      <c r="F138">
        <v>0</v>
      </c>
      <c r="G138" s="10" t="s">
        <v>4575</v>
      </c>
      <c r="H138" s="10" t="s">
        <v>3878</v>
      </c>
      <c r="I138">
        <v>8</v>
      </c>
      <c r="J138">
        <v>0</v>
      </c>
      <c r="K138">
        <v>2500.9899999999998</v>
      </c>
      <c r="L138">
        <v>0</v>
      </c>
      <c r="M138">
        <v>0</v>
      </c>
      <c r="N138">
        <v>0</v>
      </c>
      <c r="O138" s="1">
        <v>44562</v>
      </c>
      <c r="P138" s="1">
        <v>44834</v>
      </c>
      <c r="Q138" s="1">
        <v>44835</v>
      </c>
    </row>
    <row r="139" spans="1:17" x14ac:dyDescent="0.25">
      <c r="A139" s="10" t="s">
        <v>3994</v>
      </c>
      <c r="B139">
        <v>2</v>
      </c>
      <c r="C139">
        <v>201</v>
      </c>
      <c r="D139">
        <v>0</v>
      </c>
      <c r="E139">
        <v>2034.08</v>
      </c>
      <c r="F139">
        <v>4050</v>
      </c>
      <c r="G139" s="10" t="s">
        <v>4576</v>
      </c>
      <c r="H139" s="10" t="s">
        <v>3887</v>
      </c>
      <c r="I139">
        <v>8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44562</v>
      </c>
      <c r="P139" s="1">
        <v>44834</v>
      </c>
      <c r="Q139" s="1">
        <v>44835</v>
      </c>
    </row>
    <row r="140" spans="1:17" x14ac:dyDescent="0.25">
      <c r="A140" s="10" t="s">
        <v>3995</v>
      </c>
      <c r="B140">
        <v>2</v>
      </c>
      <c r="C140">
        <v>201</v>
      </c>
      <c r="D140">
        <v>1752</v>
      </c>
      <c r="E140">
        <v>7107.7</v>
      </c>
      <c r="F140">
        <v>4500</v>
      </c>
      <c r="G140" s="10" t="s">
        <v>4577</v>
      </c>
      <c r="H140" s="10" t="s">
        <v>3887</v>
      </c>
      <c r="I140">
        <v>8</v>
      </c>
      <c r="J140">
        <v>0</v>
      </c>
      <c r="K140">
        <v>1752</v>
      </c>
      <c r="L140">
        <v>0</v>
      </c>
      <c r="M140">
        <v>0</v>
      </c>
      <c r="N140">
        <v>0</v>
      </c>
      <c r="O140" s="1">
        <v>44562</v>
      </c>
      <c r="P140" s="1">
        <v>44834</v>
      </c>
      <c r="Q140" s="1">
        <v>44835</v>
      </c>
    </row>
    <row r="141" spans="1:17" x14ac:dyDescent="0.25">
      <c r="A141" s="10" t="s">
        <v>3996</v>
      </c>
      <c r="B141">
        <v>2</v>
      </c>
      <c r="C141">
        <v>201</v>
      </c>
      <c r="D141">
        <v>154</v>
      </c>
      <c r="E141">
        <v>561.54</v>
      </c>
      <c r="F141">
        <v>4503</v>
      </c>
      <c r="G141" s="10" t="s">
        <v>4578</v>
      </c>
      <c r="H141" s="10" t="s">
        <v>3887</v>
      </c>
      <c r="I141">
        <v>8</v>
      </c>
      <c r="J141">
        <v>0</v>
      </c>
      <c r="K141">
        <v>154</v>
      </c>
      <c r="L141">
        <v>0</v>
      </c>
      <c r="M141">
        <v>0</v>
      </c>
      <c r="N141">
        <v>0</v>
      </c>
      <c r="O141" s="1">
        <v>44562</v>
      </c>
      <c r="P141" s="1">
        <v>44834</v>
      </c>
      <c r="Q141" s="1">
        <v>44835</v>
      </c>
    </row>
    <row r="142" spans="1:17" x14ac:dyDescent="0.25">
      <c r="A142" s="10" t="s">
        <v>3997</v>
      </c>
      <c r="B142">
        <v>2</v>
      </c>
      <c r="C142">
        <v>201</v>
      </c>
      <c r="D142">
        <v>0</v>
      </c>
      <c r="E142">
        <v>650.03</v>
      </c>
      <c r="F142">
        <v>4011</v>
      </c>
      <c r="G142" s="10" t="s">
        <v>4579</v>
      </c>
      <c r="H142" s="10" t="s">
        <v>3887</v>
      </c>
      <c r="I142">
        <v>8</v>
      </c>
      <c r="J142">
        <v>0</v>
      </c>
      <c r="K142">
        <v>0</v>
      </c>
      <c r="L142">
        <v>0</v>
      </c>
      <c r="M142">
        <v>0</v>
      </c>
      <c r="N142">
        <v>0</v>
      </c>
      <c r="O142" s="1">
        <v>44562</v>
      </c>
      <c r="P142" s="1">
        <v>44834</v>
      </c>
      <c r="Q142" s="1">
        <v>44835</v>
      </c>
    </row>
    <row r="143" spans="1:17" x14ac:dyDescent="0.25">
      <c r="A143" s="10" t="s">
        <v>3998</v>
      </c>
      <c r="B143">
        <v>2</v>
      </c>
      <c r="C143">
        <v>201</v>
      </c>
      <c r="D143">
        <v>144</v>
      </c>
      <c r="E143">
        <v>1900.28</v>
      </c>
      <c r="F143">
        <v>4050</v>
      </c>
      <c r="G143" s="10" t="s">
        <v>4580</v>
      </c>
      <c r="H143" s="10" t="s">
        <v>3887</v>
      </c>
      <c r="I143">
        <v>8</v>
      </c>
      <c r="J143">
        <v>0</v>
      </c>
      <c r="K143">
        <v>144</v>
      </c>
      <c r="L143">
        <v>0</v>
      </c>
      <c r="M143">
        <v>0</v>
      </c>
      <c r="N143">
        <v>0</v>
      </c>
      <c r="O143" s="1">
        <v>44562</v>
      </c>
      <c r="P143" s="1">
        <v>44834</v>
      </c>
      <c r="Q143" s="1">
        <v>44835</v>
      </c>
    </row>
    <row r="144" spans="1:17" x14ac:dyDescent="0.25">
      <c r="A144" s="10" t="s">
        <v>3999</v>
      </c>
      <c r="B144">
        <v>2</v>
      </c>
      <c r="C144">
        <v>201</v>
      </c>
      <c r="D144">
        <v>0</v>
      </c>
      <c r="E144">
        <v>1357.25</v>
      </c>
      <c r="F144">
        <v>4090</v>
      </c>
      <c r="G144" s="10" t="s">
        <v>4581</v>
      </c>
      <c r="H144" s="10" t="s">
        <v>3887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44562</v>
      </c>
      <c r="P144" s="1">
        <v>44834</v>
      </c>
      <c r="Q144" s="1">
        <v>44835</v>
      </c>
    </row>
    <row r="145" spans="1:17" x14ac:dyDescent="0.25">
      <c r="A145" s="10" t="s">
        <v>4000</v>
      </c>
      <c r="B145">
        <v>2</v>
      </c>
      <c r="C145">
        <v>201</v>
      </c>
      <c r="D145">
        <v>0</v>
      </c>
      <c r="E145">
        <v>4222.92</v>
      </c>
      <c r="F145">
        <v>4503</v>
      </c>
      <c r="G145" s="10" t="s">
        <v>4582</v>
      </c>
      <c r="H145" s="10" t="s">
        <v>3887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44562</v>
      </c>
      <c r="P145" s="1">
        <v>44834</v>
      </c>
      <c r="Q145" s="1">
        <v>44835</v>
      </c>
    </row>
    <row r="146" spans="1:17" x14ac:dyDescent="0.25">
      <c r="A146" s="10" t="s">
        <v>4583</v>
      </c>
      <c r="B146">
        <v>2</v>
      </c>
      <c r="C146">
        <v>201</v>
      </c>
      <c r="D146">
        <v>0</v>
      </c>
      <c r="E146">
        <v>489.95</v>
      </c>
      <c r="F146">
        <v>4505</v>
      </c>
      <c r="G146" s="10" t="s">
        <v>4584</v>
      </c>
      <c r="H146" s="10" t="s">
        <v>3887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44562</v>
      </c>
      <c r="P146" s="1">
        <v>44834</v>
      </c>
      <c r="Q146" s="1">
        <v>44835</v>
      </c>
    </row>
    <row r="147" spans="1:17" x14ac:dyDescent="0.25">
      <c r="A147" s="10" t="s">
        <v>4585</v>
      </c>
      <c r="B147">
        <v>2</v>
      </c>
      <c r="C147">
        <v>201</v>
      </c>
      <c r="D147">
        <v>0</v>
      </c>
      <c r="E147">
        <v>635.78</v>
      </c>
      <c r="F147">
        <v>4011</v>
      </c>
      <c r="G147" s="10" t="s">
        <v>4586</v>
      </c>
      <c r="H147" s="10" t="s">
        <v>3887</v>
      </c>
      <c r="I147">
        <v>8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44562</v>
      </c>
      <c r="P147" s="1">
        <v>44834</v>
      </c>
      <c r="Q147" s="1">
        <v>44835</v>
      </c>
    </row>
    <row r="148" spans="1:17" x14ac:dyDescent="0.25">
      <c r="A148" s="10" t="s">
        <v>4587</v>
      </c>
      <c r="B148">
        <v>2</v>
      </c>
      <c r="C148">
        <v>201</v>
      </c>
      <c r="D148">
        <v>0</v>
      </c>
      <c r="E148">
        <v>598.30999999999995</v>
      </c>
      <c r="F148">
        <v>4505</v>
      </c>
      <c r="G148" s="10" t="s">
        <v>4588</v>
      </c>
      <c r="H148" s="10" t="s">
        <v>3887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44562</v>
      </c>
      <c r="P148" s="1">
        <v>44834</v>
      </c>
      <c r="Q148" s="1">
        <v>44835</v>
      </c>
    </row>
    <row r="149" spans="1:17" x14ac:dyDescent="0.25">
      <c r="A149" s="10" t="s">
        <v>4589</v>
      </c>
      <c r="B149">
        <v>2</v>
      </c>
      <c r="C149">
        <v>201</v>
      </c>
      <c r="D149">
        <v>0</v>
      </c>
      <c r="E149">
        <v>2269.63</v>
      </c>
      <c r="F149">
        <v>4505</v>
      </c>
      <c r="G149" s="10" t="s">
        <v>4590</v>
      </c>
      <c r="H149" s="10" t="s">
        <v>3887</v>
      </c>
      <c r="I149">
        <v>8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44562</v>
      </c>
      <c r="P149" s="1">
        <v>44834</v>
      </c>
      <c r="Q149" s="1">
        <v>44835</v>
      </c>
    </row>
    <row r="150" spans="1:17" x14ac:dyDescent="0.25">
      <c r="A150" s="10" t="s">
        <v>4591</v>
      </c>
      <c r="B150">
        <v>2</v>
      </c>
      <c r="C150">
        <v>201</v>
      </c>
      <c r="D150">
        <v>0</v>
      </c>
      <c r="E150">
        <v>3877.33</v>
      </c>
      <c r="F150">
        <v>4011</v>
      </c>
      <c r="G150" s="10" t="s">
        <v>4592</v>
      </c>
      <c r="H150" s="10" t="s">
        <v>3887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44562</v>
      </c>
      <c r="P150" s="1">
        <v>44834</v>
      </c>
      <c r="Q150" s="1">
        <v>44835</v>
      </c>
    </row>
    <row r="151" spans="1:17" x14ac:dyDescent="0.25">
      <c r="A151" s="10" t="s">
        <v>4593</v>
      </c>
      <c r="B151">
        <v>2</v>
      </c>
      <c r="C151">
        <v>201</v>
      </c>
      <c r="D151">
        <v>0</v>
      </c>
      <c r="E151">
        <v>881.3</v>
      </c>
      <c r="F151">
        <v>4500</v>
      </c>
      <c r="G151" s="10" t="s">
        <v>4594</v>
      </c>
      <c r="H151" s="10" t="s">
        <v>3887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44562</v>
      </c>
      <c r="P151" s="1">
        <v>44834</v>
      </c>
      <c r="Q151" s="1">
        <v>44835</v>
      </c>
    </row>
    <row r="152" spans="1:17" x14ac:dyDescent="0.25">
      <c r="A152" s="10" t="s">
        <v>4595</v>
      </c>
      <c r="B152">
        <v>2</v>
      </c>
      <c r="C152">
        <v>201</v>
      </c>
      <c r="D152">
        <v>0</v>
      </c>
      <c r="E152">
        <v>1214.99</v>
      </c>
      <c r="F152">
        <v>4500</v>
      </c>
      <c r="G152" s="10" t="s">
        <v>4596</v>
      </c>
      <c r="H152" s="10" t="s">
        <v>3887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44562</v>
      </c>
      <c r="P152" s="1">
        <v>44834</v>
      </c>
      <c r="Q152" s="1">
        <v>44835</v>
      </c>
    </row>
    <row r="153" spans="1:17" x14ac:dyDescent="0.25">
      <c r="A153" s="10" t="s">
        <v>4597</v>
      </c>
      <c r="B153">
        <v>2</v>
      </c>
      <c r="C153">
        <v>201</v>
      </c>
      <c r="D153">
        <v>0</v>
      </c>
      <c r="E153">
        <v>2259.5</v>
      </c>
      <c r="F153">
        <v>4297</v>
      </c>
      <c r="G153" s="10" t="s">
        <v>4598</v>
      </c>
      <c r="H153" s="10" t="s">
        <v>3887</v>
      </c>
      <c r="I153">
        <v>8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44562</v>
      </c>
      <c r="P153" s="1">
        <v>44834</v>
      </c>
      <c r="Q153" s="1">
        <v>44835</v>
      </c>
    </row>
    <row r="154" spans="1:17" x14ac:dyDescent="0.25">
      <c r="A154" s="10" t="s">
        <v>4599</v>
      </c>
      <c r="B154">
        <v>2</v>
      </c>
      <c r="C154">
        <v>201</v>
      </c>
      <c r="D154">
        <v>0</v>
      </c>
      <c r="E154">
        <v>691.27</v>
      </c>
      <c r="F154">
        <v>4011</v>
      </c>
      <c r="G154" s="10" t="s">
        <v>4600</v>
      </c>
      <c r="H154" s="10" t="s">
        <v>3887</v>
      </c>
      <c r="I154">
        <v>8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44562</v>
      </c>
      <c r="P154" s="1">
        <v>44834</v>
      </c>
      <c r="Q154" s="1">
        <v>44835</v>
      </c>
    </row>
    <row r="155" spans="1:17" x14ac:dyDescent="0.25">
      <c r="A155" s="10" t="s">
        <v>4601</v>
      </c>
      <c r="B155">
        <v>2</v>
      </c>
      <c r="C155">
        <v>201</v>
      </c>
      <c r="D155">
        <v>0</v>
      </c>
      <c r="E155">
        <v>652.48</v>
      </c>
      <c r="F155">
        <v>4090</v>
      </c>
      <c r="G155" s="10" t="s">
        <v>4602</v>
      </c>
      <c r="H155" s="10" t="s">
        <v>3887</v>
      </c>
      <c r="I155">
        <v>8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44562</v>
      </c>
      <c r="P155" s="1">
        <v>44834</v>
      </c>
      <c r="Q155" s="1">
        <v>44835</v>
      </c>
    </row>
    <row r="156" spans="1:17" x14ac:dyDescent="0.25">
      <c r="A156" s="10" t="s">
        <v>4603</v>
      </c>
      <c r="B156">
        <v>2</v>
      </c>
      <c r="C156">
        <v>201</v>
      </c>
      <c r="D156">
        <v>0</v>
      </c>
      <c r="E156">
        <v>198.96</v>
      </c>
      <c r="F156">
        <v>4160</v>
      </c>
      <c r="G156" s="10" t="s">
        <v>4604</v>
      </c>
      <c r="H156" s="10" t="s">
        <v>3887</v>
      </c>
      <c r="I156">
        <v>8</v>
      </c>
      <c r="J156">
        <v>0</v>
      </c>
      <c r="K156">
        <v>0</v>
      </c>
      <c r="L156">
        <v>0</v>
      </c>
      <c r="M156">
        <v>0</v>
      </c>
      <c r="N156">
        <v>0</v>
      </c>
      <c r="O156" s="1">
        <v>44562</v>
      </c>
      <c r="P156" s="1">
        <v>44834</v>
      </c>
      <c r="Q156" s="1">
        <v>44835</v>
      </c>
    </row>
    <row r="157" spans="1:17" x14ac:dyDescent="0.25">
      <c r="A157" s="10" t="s">
        <v>4605</v>
      </c>
      <c r="B157">
        <v>2</v>
      </c>
      <c r="C157">
        <v>201</v>
      </c>
      <c r="D157">
        <v>0</v>
      </c>
      <c r="E157">
        <v>4619.45</v>
      </c>
      <c r="F157">
        <v>4011</v>
      </c>
      <c r="G157" s="10" t="s">
        <v>4606</v>
      </c>
      <c r="H157" s="10" t="s">
        <v>3887</v>
      </c>
      <c r="I157">
        <v>8</v>
      </c>
      <c r="J157">
        <v>0</v>
      </c>
      <c r="K157">
        <v>0</v>
      </c>
      <c r="L157">
        <v>0</v>
      </c>
      <c r="M157">
        <v>0</v>
      </c>
      <c r="N157">
        <v>0</v>
      </c>
      <c r="O157" s="1">
        <v>44562</v>
      </c>
      <c r="P157" s="1">
        <v>44834</v>
      </c>
      <c r="Q157" s="1">
        <v>44835</v>
      </c>
    </row>
    <row r="158" spans="1:17" x14ac:dyDescent="0.25">
      <c r="A158" s="10" t="s">
        <v>4607</v>
      </c>
      <c r="B158">
        <v>2</v>
      </c>
      <c r="C158">
        <v>201</v>
      </c>
      <c r="D158">
        <v>0</v>
      </c>
      <c r="E158">
        <v>409.64</v>
      </c>
      <c r="F158">
        <v>4090</v>
      </c>
      <c r="G158" s="10" t="s">
        <v>4608</v>
      </c>
      <c r="H158" s="10" t="s">
        <v>3887</v>
      </c>
      <c r="I158">
        <v>8</v>
      </c>
      <c r="J158">
        <v>0</v>
      </c>
      <c r="K158">
        <v>0</v>
      </c>
      <c r="L158">
        <v>0</v>
      </c>
      <c r="M158">
        <v>0</v>
      </c>
      <c r="N158">
        <v>0</v>
      </c>
      <c r="O158" s="1">
        <v>44562</v>
      </c>
      <c r="P158" s="1">
        <v>44834</v>
      </c>
      <c r="Q158" s="1">
        <v>44835</v>
      </c>
    </row>
    <row r="159" spans="1:17" x14ac:dyDescent="0.25">
      <c r="A159" s="10" t="s">
        <v>4609</v>
      </c>
      <c r="B159">
        <v>2</v>
      </c>
      <c r="C159">
        <v>201</v>
      </c>
      <c r="D159">
        <v>0</v>
      </c>
      <c r="E159">
        <v>7440.04</v>
      </c>
      <c r="F159">
        <v>4500</v>
      </c>
      <c r="G159" s="10" t="s">
        <v>4610</v>
      </c>
      <c r="H159" s="10" t="s">
        <v>3887</v>
      </c>
      <c r="I159">
        <v>8</v>
      </c>
      <c r="J159">
        <v>0</v>
      </c>
      <c r="K159">
        <v>0</v>
      </c>
      <c r="L159">
        <v>3110</v>
      </c>
      <c r="M159">
        <v>0</v>
      </c>
      <c r="N159">
        <v>0</v>
      </c>
      <c r="O159" s="1">
        <v>44562</v>
      </c>
      <c r="P159" s="1">
        <v>44834</v>
      </c>
      <c r="Q159" s="1">
        <v>44835</v>
      </c>
    </row>
    <row r="160" spans="1:17" x14ac:dyDescent="0.25">
      <c r="A160" s="10" t="s">
        <v>4611</v>
      </c>
      <c r="B160">
        <v>2</v>
      </c>
      <c r="C160">
        <v>201</v>
      </c>
      <c r="D160">
        <v>0</v>
      </c>
      <c r="E160">
        <v>3372.88</v>
      </c>
      <c r="F160">
        <v>4050</v>
      </c>
      <c r="G160" s="10" t="s">
        <v>4612</v>
      </c>
      <c r="H160" s="10" t="s">
        <v>3887</v>
      </c>
      <c r="I160">
        <v>8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44562</v>
      </c>
      <c r="P160" s="1">
        <v>44834</v>
      </c>
      <c r="Q160" s="1">
        <v>44835</v>
      </c>
    </row>
    <row r="161" spans="1:17" x14ac:dyDescent="0.25">
      <c r="A161" s="10" t="s">
        <v>5454</v>
      </c>
      <c r="B161">
        <v>2</v>
      </c>
      <c r="C161">
        <v>201</v>
      </c>
      <c r="D161">
        <v>0</v>
      </c>
      <c r="E161">
        <v>2179.6999999999998</v>
      </c>
      <c r="F161">
        <v>4500</v>
      </c>
      <c r="G161" s="10" t="s">
        <v>5455</v>
      </c>
      <c r="H161" s="10" t="s">
        <v>3887</v>
      </c>
      <c r="I161">
        <v>8</v>
      </c>
      <c r="J161">
        <v>0</v>
      </c>
      <c r="K161">
        <v>0</v>
      </c>
      <c r="L161">
        <v>3110</v>
      </c>
      <c r="M161">
        <v>0</v>
      </c>
      <c r="N161">
        <v>0</v>
      </c>
      <c r="O161" s="1">
        <v>44562</v>
      </c>
      <c r="P161" s="1">
        <v>44834</v>
      </c>
      <c r="Q161" s="1">
        <v>44835</v>
      </c>
    </row>
    <row r="162" spans="1:17" x14ac:dyDescent="0.25">
      <c r="A162" s="10" t="s">
        <v>5456</v>
      </c>
      <c r="B162">
        <v>2</v>
      </c>
      <c r="C162">
        <v>201</v>
      </c>
      <c r="D162">
        <v>0</v>
      </c>
      <c r="E162">
        <v>6117.61</v>
      </c>
      <c r="F162">
        <v>4505</v>
      </c>
      <c r="G162" s="10" t="s">
        <v>5457</v>
      </c>
      <c r="H162" s="10" t="s">
        <v>3887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44562</v>
      </c>
      <c r="P162" s="1">
        <v>44834</v>
      </c>
      <c r="Q162" s="1">
        <v>44835</v>
      </c>
    </row>
    <row r="163" spans="1:17" x14ac:dyDescent="0.25">
      <c r="A163" s="10" t="s">
        <v>6702</v>
      </c>
      <c r="B163">
        <v>2</v>
      </c>
      <c r="C163">
        <v>201</v>
      </c>
      <c r="D163">
        <v>0</v>
      </c>
      <c r="E163">
        <v>1565.49</v>
      </c>
      <c r="F163">
        <v>4293</v>
      </c>
      <c r="G163" s="10" t="s">
        <v>6703</v>
      </c>
      <c r="H163" s="10" t="s">
        <v>3887</v>
      </c>
      <c r="I163">
        <v>8</v>
      </c>
      <c r="J163">
        <v>0</v>
      </c>
      <c r="K163">
        <v>450.99</v>
      </c>
      <c r="L163">
        <v>0</v>
      </c>
      <c r="M163">
        <v>0</v>
      </c>
      <c r="N163">
        <v>0</v>
      </c>
      <c r="O163" s="1">
        <v>44562</v>
      </c>
      <c r="P163" s="1">
        <v>44834</v>
      </c>
      <c r="Q163" s="1">
        <v>44835</v>
      </c>
    </row>
    <row r="164" spans="1:17" x14ac:dyDescent="0.25">
      <c r="A164" s="10" t="s">
        <v>6704</v>
      </c>
      <c r="B164">
        <v>2</v>
      </c>
      <c r="C164">
        <v>201</v>
      </c>
      <c r="D164">
        <v>0</v>
      </c>
      <c r="E164">
        <v>4517.47</v>
      </c>
      <c r="F164">
        <v>4500</v>
      </c>
      <c r="G164" s="10" t="s">
        <v>6705</v>
      </c>
      <c r="H164" s="10" t="s">
        <v>3887</v>
      </c>
      <c r="I164">
        <v>8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44562</v>
      </c>
      <c r="P164" s="1">
        <v>44834</v>
      </c>
      <c r="Q164" s="1">
        <v>44835</v>
      </c>
    </row>
    <row r="165" spans="1:17" x14ac:dyDescent="0.25">
      <c r="A165" s="10" t="s">
        <v>6706</v>
      </c>
      <c r="B165">
        <v>2</v>
      </c>
      <c r="C165">
        <v>201</v>
      </c>
      <c r="D165">
        <v>0</v>
      </c>
      <c r="E165">
        <v>1389.54</v>
      </c>
      <c r="F165">
        <v>4505</v>
      </c>
      <c r="G165" s="10" t="s">
        <v>6707</v>
      </c>
      <c r="H165" s="10" t="s">
        <v>3887</v>
      </c>
      <c r="I165">
        <v>8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44562</v>
      </c>
      <c r="P165" s="1">
        <v>44834</v>
      </c>
      <c r="Q165" s="1">
        <v>44835</v>
      </c>
    </row>
    <row r="166" spans="1:17" x14ac:dyDescent="0.25">
      <c r="A166" s="10" t="s">
        <v>4613</v>
      </c>
      <c r="B166">
        <v>2</v>
      </c>
      <c r="C166">
        <v>201</v>
      </c>
      <c r="D166">
        <v>2</v>
      </c>
      <c r="E166">
        <v>78.22</v>
      </c>
      <c r="F166">
        <v>1018</v>
      </c>
      <c r="G166" s="10" t="s">
        <v>4614</v>
      </c>
      <c r="H166" s="10" t="s">
        <v>3887</v>
      </c>
      <c r="I166">
        <v>8</v>
      </c>
      <c r="J166">
        <v>0</v>
      </c>
      <c r="K166">
        <v>78.22</v>
      </c>
      <c r="L166">
        <v>0</v>
      </c>
      <c r="M166">
        <v>0</v>
      </c>
      <c r="N166">
        <v>0</v>
      </c>
      <c r="O166" s="1">
        <v>44562</v>
      </c>
      <c r="P166" s="1">
        <v>44834</v>
      </c>
      <c r="Q166" s="1">
        <v>44835</v>
      </c>
    </row>
    <row r="167" spans="1:17" x14ac:dyDescent="0.25">
      <c r="A167" s="10" t="s">
        <v>4001</v>
      </c>
      <c r="B167">
        <v>2</v>
      </c>
      <c r="C167">
        <v>201</v>
      </c>
      <c r="D167">
        <v>1086</v>
      </c>
      <c r="E167">
        <v>2755.01</v>
      </c>
      <c r="F167">
        <v>0</v>
      </c>
      <c r="G167" s="10" t="s">
        <v>4615</v>
      </c>
      <c r="H167" s="10" t="s">
        <v>3878</v>
      </c>
      <c r="I167">
        <v>8</v>
      </c>
      <c r="J167">
        <v>0</v>
      </c>
      <c r="K167">
        <v>1278.0999999999999</v>
      </c>
      <c r="L167">
        <v>0</v>
      </c>
      <c r="M167">
        <v>0</v>
      </c>
      <c r="N167">
        <v>0</v>
      </c>
      <c r="O167" s="1">
        <v>44562</v>
      </c>
      <c r="P167" s="1">
        <v>44834</v>
      </c>
      <c r="Q167" s="1">
        <v>44835</v>
      </c>
    </row>
    <row r="168" spans="1:17" x14ac:dyDescent="0.25">
      <c r="A168" s="10" t="s">
        <v>4002</v>
      </c>
      <c r="B168">
        <v>2</v>
      </c>
      <c r="C168">
        <v>201</v>
      </c>
      <c r="D168">
        <v>414</v>
      </c>
      <c r="E168">
        <v>638.63</v>
      </c>
      <c r="F168">
        <v>1064</v>
      </c>
      <c r="G168" s="10" t="s">
        <v>4616</v>
      </c>
      <c r="H168" s="10" t="s">
        <v>3887</v>
      </c>
      <c r="I168">
        <v>8</v>
      </c>
      <c r="J168">
        <v>0</v>
      </c>
      <c r="K168">
        <v>414</v>
      </c>
      <c r="L168">
        <v>0</v>
      </c>
      <c r="M168">
        <v>0</v>
      </c>
      <c r="N168">
        <v>0</v>
      </c>
      <c r="O168" s="1">
        <v>44562</v>
      </c>
      <c r="P168" s="1">
        <v>44834</v>
      </c>
      <c r="Q168" s="1">
        <v>44835</v>
      </c>
    </row>
    <row r="169" spans="1:17" x14ac:dyDescent="0.25">
      <c r="A169" s="10" t="s">
        <v>4003</v>
      </c>
      <c r="B169">
        <v>2</v>
      </c>
      <c r="C169">
        <v>201</v>
      </c>
      <c r="D169">
        <v>672</v>
      </c>
      <c r="E169">
        <v>104</v>
      </c>
      <c r="F169">
        <v>1021</v>
      </c>
      <c r="G169" s="10" t="s">
        <v>4617</v>
      </c>
      <c r="H169" s="10" t="s">
        <v>3887</v>
      </c>
      <c r="I169">
        <v>8</v>
      </c>
      <c r="J169">
        <v>0</v>
      </c>
      <c r="K169">
        <v>672</v>
      </c>
      <c r="L169">
        <v>0</v>
      </c>
      <c r="M169">
        <v>0</v>
      </c>
      <c r="N169">
        <v>0</v>
      </c>
      <c r="O169" s="1">
        <v>44562</v>
      </c>
      <c r="P169" s="1">
        <v>44834</v>
      </c>
      <c r="Q169" s="1">
        <v>44835</v>
      </c>
    </row>
    <row r="170" spans="1:17" x14ac:dyDescent="0.25">
      <c r="A170" s="10" t="s">
        <v>4004</v>
      </c>
      <c r="B170">
        <v>2</v>
      </c>
      <c r="C170">
        <v>201</v>
      </c>
      <c r="D170">
        <v>0</v>
      </c>
      <c r="E170">
        <v>368.56</v>
      </c>
      <c r="F170">
        <v>1038</v>
      </c>
      <c r="G170" s="10" t="s">
        <v>4618</v>
      </c>
      <c r="H170" s="10" t="s">
        <v>3887</v>
      </c>
      <c r="I170">
        <v>8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44562</v>
      </c>
      <c r="P170" s="1">
        <v>44834</v>
      </c>
      <c r="Q170" s="1">
        <v>44835</v>
      </c>
    </row>
    <row r="171" spans="1:17" x14ac:dyDescent="0.25">
      <c r="A171" s="10" t="s">
        <v>6708</v>
      </c>
      <c r="B171">
        <v>2</v>
      </c>
      <c r="C171">
        <v>201</v>
      </c>
      <c r="D171">
        <v>0</v>
      </c>
      <c r="E171">
        <v>118.76</v>
      </c>
      <c r="F171">
        <v>1067</v>
      </c>
      <c r="G171" s="10" t="s">
        <v>6709</v>
      </c>
      <c r="H171" s="10" t="s">
        <v>3887</v>
      </c>
      <c r="I171">
        <v>8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44562</v>
      </c>
      <c r="P171" s="1">
        <v>44834</v>
      </c>
      <c r="Q171" s="1">
        <v>44835</v>
      </c>
    </row>
    <row r="172" spans="1:17" x14ac:dyDescent="0.25">
      <c r="A172" s="10" t="s">
        <v>4005</v>
      </c>
      <c r="B172">
        <v>2</v>
      </c>
      <c r="C172">
        <v>201</v>
      </c>
      <c r="D172">
        <v>0</v>
      </c>
      <c r="E172">
        <v>177.21</v>
      </c>
      <c r="F172">
        <v>1103</v>
      </c>
      <c r="G172" s="10" t="s">
        <v>4619</v>
      </c>
      <c r="H172" s="10" t="s">
        <v>3887</v>
      </c>
      <c r="I172">
        <v>8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44562</v>
      </c>
      <c r="P172" s="1">
        <v>44834</v>
      </c>
      <c r="Q172" s="1">
        <v>44835</v>
      </c>
    </row>
    <row r="173" spans="1:17" x14ac:dyDescent="0.25">
      <c r="A173" s="10" t="s">
        <v>4620</v>
      </c>
      <c r="B173">
        <v>2</v>
      </c>
      <c r="C173">
        <v>201</v>
      </c>
      <c r="D173">
        <v>0</v>
      </c>
      <c r="E173">
        <v>0</v>
      </c>
      <c r="F173">
        <v>1019</v>
      </c>
      <c r="G173" s="10" t="s">
        <v>4621</v>
      </c>
      <c r="H173" s="10" t="s">
        <v>3887</v>
      </c>
      <c r="I173">
        <v>8</v>
      </c>
      <c r="J173">
        <v>0</v>
      </c>
      <c r="K173">
        <v>192.1</v>
      </c>
      <c r="L173">
        <v>0</v>
      </c>
      <c r="M173">
        <v>0</v>
      </c>
      <c r="N173">
        <v>0</v>
      </c>
      <c r="O173" s="1">
        <v>44562</v>
      </c>
      <c r="P173" s="1">
        <v>44834</v>
      </c>
      <c r="Q173" s="1">
        <v>44835</v>
      </c>
    </row>
    <row r="174" spans="1:17" x14ac:dyDescent="0.25">
      <c r="A174" s="10" t="s">
        <v>4620</v>
      </c>
      <c r="B174">
        <v>2</v>
      </c>
      <c r="C174">
        <v>201</v>
      </c>
      <c r="D174">
        <v>0</v>
      </c>
      <c r="E174">
        <v>835.25</v>
      </c>
      <c r="F174">
        <v>1019</v>
      </c>
      <c r="G174" s="10" t="s">
        <v>4621</v>
      </c>
      <c r="H174" s="10" t="s">
        <v>3887</v>
      </c>
      <c r="I174">
        <v>8</v>
      </c>
      <c r="J174">
        <v>0</v>
      </c>
      <c r="K174">
        <v>0</v>
      </c>
      <c r="L174">
        <v>3160</v>
      </c>
      <c r="M174">
        <v>0</v>
      </c>
      <c r="N174">
        <v>0</v>
      </c>
      <c r="O174" s="1">
        <v>44562</v>
      </c>
      <c r="P174" s="1">
        <v>44834</v>
      </c>
      <c r="Q174" s="1">
        <v>44835</v>
      </c>
    </row>
    <row r="175" spans="1:17" x14ac:dyDescent="0.25">
      <c r="A175" s="10" t="s">
        <v>4622</v>
      </c>
      <c r="B175">
        <v>2</v>
      </c>
      <c r="C175">
        <v>201</v>
      </c>
      <c r="D175">
        <v>0</v>
      </c>
      <c r="E175">
        <v>512.6</v>
      </c>
      <c r="F175">
        <v>1037</v>
      </c>
      <c r="G175" s="10" t="s">
        <v>4623</v>
      </c>
      <c r="H175" s="10" t="s">
        <v>3887</v>
      </c>
      <c r="I175">
        <v>8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44562</v>
      </c>
      <c r="P175" s="1">
        <v>44834</v>
      </c>
      <c r="Q175" s="1">
        <v>44835</v>
      </c>
    </row>
    <row r="176" spans="1:17" x14ac:dyDescent="0.25">
      <c r="A176" s="10" t="s">
        <v>4006</v>
      </c>
      <c r="B176">
        <v>2</v>
      </c>
      <c r="C176">
        <v>201</v>
      </c>
      <c r="D176">
        <v>874</v>
      </c>
      <c r="E176">
        <v>4078.17</v>
      </c>
      <c r="F176">
        <v>0</v>
      </c>
      <c r="G176" s="10" t="s">
        <v>4624</v>
      </c>
      <c r="H176" s="10" t="s">
        <v>3878</v>
      </c>
      <c r="I176">
        <v>8</v>
      </c>
      <c r="J176">
        <v>0</v>
      </c>
      <c r="K176">
        <v>931.11</v>
      </c>
      <c r="L176">
        <v>0</v>
      </c>
      <c r="M176">
        <v>0</v>
      </c>
      <c r="N176">
        <v>0</v>
      </c>
      <c r="O176" s="1">
        <v>44562</v>
      </c>
      <c r="P176" s="1">
        <v>44834</v>
      </c>
      <c r="Q176" s="1">
        <v>44835</v>
      </c>
    </row>
    <row r="177" spans="1:17" x14ac:dyDescent="0.25">
      <c r="A177" s="10" t="s">
        <v>4625</v>
      </c>
      <c r="B177">
        <v>2</v>
      </c>
      <c r="C177">
        <v>201</v>
      </c>
      <c r="D177">
        <v>0</v>
      </c>
      <c r="E177">
        <v>48.08</v>
      </c>
      <c r="F177">
        <v>1059</v>
      </c>
      <c r="G177" s="10" t="s">
        <v>4626</v>
      </c>
      <c r="H177" s="10" t="s">
        <v>3887</v>
      </c>
      <c r="I177">
        <v>8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44562</v>
      </c>
      <c r="P177" s="1">
        <v>44834</v>
      </c>
      <c r="Q177" s="1">
        <v>44835</v>
      </c>
    </row>
    <row r="178" spans="1:17" x14ac:dyDescent="0.25">
      <c r="A178" s="10" t="s">
        <v>4007</v>
      </c>
      <c r="B178">
        <v>2</v>
      </c>
      <c r="C178">
        <v>201</v>
      </c>
      <c r="D178">
        <v>506</v>
      </c>
      <c r="E178">
        <v>3214.51</v>
      </c>
      <c r="F178">
        <v>1014</v>
      </c>
      <c r="G178" s="10" t="s">
        <v>4627</v>
      </c>
      <c r="H178" s="10" t="s">
        <v>3887</v>
      </c>
      <c r="I178">
        <v>8</v>
      </c>
      <c r="J178">
        <v>0</v>
      </c>
      <c r="K178">
        <v>506</v>
      </c>
      <c r="L178">
        <v>0</v>
      </c>
      <c r="M178">
        <v>0</v>
      </c>
      <c r="N178">
        <v>0</v>
      </c>
      <c r="O178" s="1">
        <v>44562</v>
      </c>
      <c r="P178" s="1">
        <v>44834</v>
      </c>
      <c r="Q178" s="1">
        <v>44835</v>
      </c>
    </row>
    <row r="179" spans="1:17" x14ac:dyDescent="0.25">
      <c r="A179" s="10" t="s">
        <v>4008</v>
      </c>
      <c r="B179">
        <v>2</v>
      </c>
      <c r="C179">
        <v>201</v>
      </c>
      <c r="D179">
        <v>85</v>
      </c>
      <c r="E179">
        <v>373.31</v>
      </c>
      <c r="F179">
        <v>1016</v>
      </c>
      <c r="G179" s="10" t="s">
        <v>4628</v>
      </c>
      <c r="H179" s="10" t="s">
        <v>3887</v>
      </c>
      <c r="I179">
        <v>8</v>
      </c>
      <c r="J179">
        <v>0</v>
      </c>
      <c r="K179">
        <v>85</v>
      </c>
      <c r="L179">
        <v>0</v>
      </c>
      <c r="M179">
        <v>0</v>
      </c>
      <c r="N179">
        <v>0</v>
      </c>
      <c r="O179" s="1">
        <v>44562</v>
      </c>
      <c r="P179" s="1">
        <v>44834</v>
      </c>
      <c r="Q179" s="1">
        <v>44835</v>
      </c>
    </row>
    <row r="180" spans="1:17" x14ac:dyDescent="0.25">
      <c r="A180" s="10" t="s">
        <v>4009</v>
      </c>
      <c r="B180">
        <v>2</v>
      </c>
      <c r="C180">
        <v>201</v>
      </c>
      <c r="D180">
        <v>148</v>
      </c>
      <c r="E180">
        <v>167.51</v>
      </c>
      <c r="F180">
        <v>1001</v>
      </c>
      <c r="G180" s="10" t="s">
        <v>4629</v>
      </c>
      <c r="H180" s="10" t="s">
        <v>3887</v>
      </c>
      <c r="I180">
        <v>8</v>
      </c>
      <c r="J180">
        <v>0</v>
      </c>
      <c r="K180">
        <v>148</v>
      </c>
      <c r="L180">
        <v>0</v>
      </c>
      <c r="M180">
        <v>0</v>
      </c>
      <c r="N180">
        <v>0</v>
      </c>
      <c r="O180" s="1">
        <v>44562</v>
      </c>
      <c r="P180" s="1">
        <v>44834</v>
      </c>
      <c r="Q180" s="1">
        <v>44835</v>
      </c>
    </row>
    <row r="181" spans="1:17" x14ac:dyDescent="0.25">
      <c r="A181" s="10" t="s">
        <v>4010</v>
      </c>
      <c r="B181">
        <v>2</v>
      </c>
      <c r="C181">
        <v>201</v>
      </c>
      <c r="D181">
        <v>74</v>
      </c>
      <c r="E181">
        <v>100.78</v>
      </c>
      <c r="F181">
        <v>1031</v>
      </c>
      <c r="G181" s="10" t="s">
        <v>4630</v>
      </c>
      <c r="H181" s="10" t="s">
        <v>3887</v>
      </c>
      <c r="I181">
        <v>8</v>
      </c>
      <c r="J181">
        <v>0</v>
      </c>
      <c r="K181">
        <v>74</v>
      </c>
      <c r="L181">
        <v>0</v>
      </c>
      <c r="M181">
        <v>0</v>
      </c>
      <c r="N181">
        <v>0</v>
      </c>
      <c r="O181" s="1">
        <v>44562</v>
      </c>
      <c r="P181" s="1">
        <v>44834</v>
      </c>
      <c r="Q181" s="1">
        <v>44835</v>
      </c>
    </row>
    <row r="182" spans="1:17" x14ac:dyDescent="0.25">
      <c r="A182" s="10" t="s">
        <v>4631</v>
      </c>
      <c r="B182">
        <v>2</v>
      </c>
      <c r="C182">
        <v>201</v>
      </c>
      <c r="D182">
        <v>61</v>
      </c>
      <c r="E182">
        <v>116.87</v>
      </c>
      <c r="F182">
        <v>1033</v>
      </c>
      <c r="G182" s="10" t="s">
        <v>4632</v>
      </c>
      <c r="H182" s="10" t="s">
        <v>3887</v>
      </c>
      <c r="I182">
        <v>8</v>
      </c>
      <c r="J182">
        <v>0</v>
      </c>
      <c r="K182">
        <v>61</v>
      </c>
      <c r="L182">
        <v>0</v>
      </c>
      <c r="M182">
        <v>0</v>
      </c>
      <c r="N182">
        <v>0</v>
      </c>
      <c r="O182" s="1">
        <v>44562</v>
      </c>
      <c r="P182" s="1">
        <v>44834</v>
      </c>
      <c r="Q182" s="1">
        <v>44835</v>
      </c>
    </row>
    <row r="183" spans="1:17" x14ac:dyDescent="0.25">
      <c r="A183" s="10" t="s">
        <v>4633</v>
      </c>
      <c r="B183">
        <v>2</v>
      </c>
      <c r="C183">
        <v>201</v>
      </c>
      <c r="D183">
        <v>0</v>
      </c>
      <c r="E183">
        <v>57.11</v>
      </c>
      <c r="F183">
        <v>1003</v>
      </c>
      <c r="G183" s="10" t="s">
        <v>4634</v>
      </c>
      <c r="H183" s="10" t="s">
        <v>3887</v>
      </c>
      <c r="I183">
        <v>8</v>
      </c>
      <c r="J183">
        <v>0</v>
      </c>
      <c r="K183">
        <v>57.11</v>
      </c>
      <c r="L183">
        <v>0</v>
      </c>
      <c r="M183">
        <v>0</v>
      </c>
      <c r="N183">
        <v>0</v>
      </c>
      <c r="O183" s="1">
        <v>44562</v>
      </c>
      <c r="P183" s="1">
        <v>44834</v>
      </c>
      <c r="Q183" s="1">
        <v>44835</v>
      </c>
    </row>
    <row r="184" spans="1:17" x14ac:dyDescent="0.25">
      <c r="A184" s="10" t="s">
        <v>4011</v>
      </c>
      <c r="B184">
        <v>2</v>
      </c>
      <c r="C184">
        <v>201</v>
      </c>
      <c r="D184">
        <v>2100</v>
      </c>
      <c r="E184">
        <v>58830.77</v>
      </c>
      <c r="F184">
        <v>0</v>
      </c>
      <c r="G184" s="10" t="s">
        <v>4635</v>
      </c>
      <c r="H184" s="10" t="s">
        <v>3878</v>
      </c>
      <c r="I184">
        <v>8</v>
      </c>
      <c r="J184">
        <v>0</v>
      </c>
      <c r="K184">
        <v>6853.75</v>
      </c>
      <c r="L184">
        <v>0</v>
      </c>
      <c r="M184">
        <v>0</v>
      </c>
      <c r="N184">
        <v>0</v>
      </c>
      <c r="O184" s="1">
        <v>44562</v>
      </c>
      <c r="P184" s="1">
        <v>44834</v>
      </c>
      <c r="Q184" s="1">
        <v>44835</v>
      </c>
    </row>
    <row r="185" spans="1:17" x14ac:dyDescent="0.25">
      <c r="A185" s="10" t="s">
        <v>4012</v>
      </c>
      <c r="B185">
        <v>2</v>
      </c>
      <c r="C185">
        <v>201</v>
      </c>
      <c r="D185">
        <v>890</v>
      </c>
      <c r="E185">
        <v>3693.9</v>
      </c>
      <c r="F185">
        <v>1005</v>
      </c>
      <c r="G185" s="10" t="s">
        <v>4636</v>
      </c>
      <c r="H185" s="10" t="s">
        <v>3887</v>
      </c>
      <c r="I185">
        <v>8</v>
      </c>
      <c r="J185">
        <v>0</v>
      </c>
      <c r="K185">
        <v>890</v>
      </c>
      <c r="L185">
        <v>0</v>
      </c>
      <c r="M185">
        <v>0</v>
      </c>
      <c r="N185">
        <v>0</v>
      </c>
      <c r="O185" s="1">
        <v>44562</v>
      </c>
      <c r="P185" s="1">
        <v>44834</v>
      </c>
      <c r="Q185" s="1">
        <v>44835</v>
      </c>
    </row>
    <row r="186" spans="1:17" x14ac:dyDescent="0.25">
      <c r="A186" s="10" t="s">
        <v>4013</v>
      </c>
      <c r="B186">
        <v>2</v>
      </c>
      <c r="C186">
        <v>201</v>
      </c>
      <c r="D186">
        <v>642</v>
      </c>
      <c r="E186">
        <v>826.04</v>
      </c>
      <c r="F186">
        <v>1017</v>
      </c>
      <c r="G186" s="10" t="s">
        <v>4637</v>
      </c>
      <c r="H186" s="10" t="s">
        <v>3887</v>
      </c>
      <c r="I186">
        <v>8</v>
      </c>
      <c r="J186">
        <v>0</v>
      </c>
      <c r="K186">
        <v>642</v>
      </c>
      <c r="L186">
        <v>0</v>
      </c>
      <c r="M186">
        <v>0</v>
      </c>
      <c r="N186">
        <v>0</v>
      </c>
      <c r="O186" s="1">
        <v>44562</v>
      </c>
      <c r="P186" s="1">
        <v>44834</v>
      </c>
      <c r="Q186" s="1">
        <v>44835</v>
      </c>
    </row>
    <row r="187" spans="1:17" x14ac:dyDescent="0.25">
      <c r="A187" s="10" t="s">
        <v>4014</v>
      </c>
      <c r="B187">
        <v>2</v>
      </c>
      <c r="C187">
        <v>201</v>
      </c>
      <c r="D187">
        <v>338</v>
      </c>
      <c r="E187">
        <v>840.58</v>
      </c>
      <c r="F187">
        <v>1050</v>
      </c>
      <c r="G187" s="10" t="s">
        <v>4638</v>
      </c>
      <c r="H187" s="10" t="s">
        <v>3887</v>
      </c>
      <c r="I187">
        <v>8</v>
      </c>
      <c r="J187">
        <v>0</v>
      </c>
      <c r="K187">
        <v>338</v>
      </c>
      <c r="L187">
        <v>0</v>
      </c>
      <c r="M187">
        <v>0</v>
      </c>
      <c r="N187">
        <v>0</v>
      </c>
      <c r="O187" s="1">
        <v>44562</v>
      </c>
      <c r="P187" s="1">
        <v>44834</v>
      </c>
      <c r="Q187" s="1">
        <v>44835</v>
      </c>
    </row>
    <row r="188" spans="1:17" x14ac:dyDescent="0.25">
      <c r="A188" s="10" t="s">
        <v>4015</v>
      </c>
      <c r="B188">
        <v>2</v>
      </c>
      <c r="C188">
        <v>201</v>
      </c>
      <c r="D188">
        <v>230</v>
      </c>
      <c r="E188">
        <v>667.53</v>
      </c>
      <c r="F188">
        <v>1112</v>
      </c>
      <c r="G188" s="10" t="s">
        <v>4639</v>
      </c>
      <c r="H188" s="10" t="s">
        <v>3887</v>
      </c>
      <c r="I188">
        <v>8</v>
      </c>
      <c r="J188">
        <v>0</v>
      </c>
      <c r="K188">
        <v>230</v>
      </c>
      <c r="L188">
        <v>0</v>
      </c>
      <c r="M188">
        <v>0</v>
      </c>
      <c r="N188">
        <v>0</v>
      </c>
      <c r="O188" s="1">
        <v>44562</v>
      </c>
      <c r="P188" s="1">
        <v>44834</v>
      </c>
      <c r="Q188" s="1">
        <v>44835</v>
      </c>
    </row>
    <row r="189" spans="1:17" x14ac:dyDescent="0.25">
      <c r="A189" s="10" t="s">
        <v>6710</v>
      </c>
      <c r="B189">
        <v>2</v>
      </c>
      <c r="C189">
        <v>201</v>
      </c>
      <c r="D189">
        <v>0</v>
      </c>
      <c r="E189">
        <v>138.43</v>
      </c>
      <c r="F189">
        <v>4300</v>
      </c>
      <c r="G189" s="10" t="s">
        <v>6711</v>
      </c>
      <c r="H189" s="10" t="s">
        <v>3887</v>
      </c>
      <c r="I189">
        <v>8</v>
      </c>
      <c r="J189">
        <v>0</v>
      </c>
      <c r="K189">
        <v>28.06</v>
      </c>
      <c r="L189">
        <v>0</v>
      </c>
      <c r="M189">
        <v>0</v>
      </c>
      <c r="N189">
        <v>0</v>
      </c>
      <c r="O189" s="1">
        <v>44562</v>
      </c>
      <c r="P189" s="1">
        <v>44834</v>
      </c>
      <c r="Q189" s="1">
        <v>44835</v>
      </c>
    </row>
    <row r="190" spans="1:17" x14ac:dyDescent="0.25">
      <c r="A190" s="10" t="s">
        <v>4640</v>
      </c>
      <c r="B190">
        <v>2</v>
      </c>
      <c r="C190">
        <v>201</v>
      </c>
      <c r="D190">
        <v>0</v>
      </c>
      <c r="E190">
        <v>4002.79</v>
      </c>
      <c r="F190">
        <v>1008</v>
      </c>
      <c r="G190" s="10" t="s">
        <v>4641</v>
      </c>
      <c r="H190" s="10" t="s">
        <v>3887</v>
      </c>
      <c r="I190">
        <v>8</v>
      </c>
      <c r="J190">
        <v>0</v>
      </c>
      <c r="K190">
        <v>4002.79</v>
      </c>
      <c r="L190">
        <v>0</v>
      </c>
      <c r="M190">
        <v>0</v>
      </c>
      <c r="N190">
        <v>0</v>
      </c>
      <c r="O190" s="1">
        <v>44562</v>
      </c>
      <c r="P190" s="1">
        <v>44834</v>
      </c>
      <c r="Q190" s="1">
        <v>44835</v>
      </c>
    </row>
    <row r="191" spans="1:17" x14ac:dyDescent="0.25">
      <c r="A191" s="10" t="s">
        <v>6712</v>
      </c>
      <c r="B191">
        <v>2</v>
      </c>
      <c r="C191">
        <v>201</v>
      </c>
      <c r="D191">
        <v>0</v>
      </c>
      <c r="E191">
        <v>722.9</v>
      </c>
      <c r="F191">
        <v>1011</v>
      </c>
      <c r="G191" s="10" t="s">
        <v>6713</v>
      </c>
      <c r="H191" s="10" t="s">
        <v>3887</v>
      </c>
      <c r="I191">
        <v>8</v>
      </c>
      <c r="J191">
        <v>0</v>
      </c>
      <c r="K191">
        <v>722.9</v>
      </c>
      <c r="L191">
        <v>0</v>
      </c>
      <c r="M191">
        <v>0</v>
      </c>
      <c r="N191">
        <v>0</v>
      </c>
      <c r="O191" s="1">
        <v>44562</v>
      </c>
      <c r="P191" s="1">
        <v>44834</v>
      </c>
      <c r="Q191" s="1">
        <v>44835</v>
      </c>
    </row>
    <row r="192" spans="1:17" x14ac:dyDescent="0.25">
      <c r="A192" s="10" t="s">
        <v>4642</v>
      </c>
      <c r="B192">
        <v>2</v>
      </c>
      <c r="C192">
        <v>201</v>
      </c>
      <c r="D192">
        <v>0</v>
      </c>
      <c r="E192">
        <v>6468.28</v>
      </c>
      <c r="F192">
        <v>1210</v>
      </c>
      <c r="G192" s="10" t="s">
        <v>4643</v>
      </c>
      <c r="H192" s="10" t="s">
        <v>3887</v>
      </c>
      <c r="I192">
        <v>8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44562</v>
      </c>
      <c r="P192" s="1">
        <v>44834</v>
      </c>
      <c r="Q192" s="1">
        <v>44835</v>
      </c>
    </row>
    <row r="193" spans="1:17" x14ac:dyDescent="0.25">
      <c r="A193" s="10" t="s">
        <v>4644</v>
      </c>
      <c r="B193">
        <v>2</v>
      </c>
      <c r="C193">
        <v>201</v>
      </c>
      <c r="D193">
        <v>0</v>
      </c>
      <c r="E193">
        <v>10497.4</v>
      </c>
      <c r="F193">
        <v>1213</v>
      </c>
      <c r="G193" s="10" t="s">
        <v>4645</v>
      </c>
      <c r="H193" s="10" t="s">
        <v>3887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44562</v>
      </c>
      <c r="P193" s="1">
        <v>44834</v>
      </c>
      <c r="Q193" s="1">
        <v>44835</v>
      </c>
    </row>
    <row r="194" spans="1:17" x14ac:dyDescent="0.25">
      <c r="A194" s="10" t="s">
        <v>4646</v>
      </c>
      <c r="B194">
        <v>2</v>
      </c>
      <c r="C194">
        <v>201</v>
      </c>
      <c r="D194">
        <v>0</v>
      </c>
      <c r="E194">
        <v>9250.35</v>
      </c>
      <c r="F194">
        <v>1212</v>
      </c>
      <c r="G194" s="10" t="s">
        <v>4647</v>
      </c>
      <c r="H194" s="10" t="s">
        <v>3887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44562</v>
      </c>
      <c r="P194" s="1">
        <v>44834</v>
      </c>
      <c r="Q194" s="1">
        <v>44835</v>
      </c>
    </row>
    <row r="195" spans="1:17" x14ac:dyDescent="0.25">
      <c r="A195" s="10" t="s">
        <v>4648</v>
      </c>
      <c r="B195">
        <v>2</v>
      </c>
      <c r="C195">
        <v>201</v>
      </c>
      <c r="D195">
        <v>0</v>
      </c>
      <c r="E195">
        <v>3507.51</v>
      </c>
      <c r="F195">
        <v>1</v>
      </c>
      <c r="G195" s="10" t="s">
        <v>4649</v>
      </c>
      <c r="H195" s="10" t="s">
        <v>3887</v>
      </c>
      <c r="I195">
        <v>8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44562</v>
      </c>
      <c r="P195" s="1">
        <v>44834</v>
      </c>
      <c r="Q195" s="1">
        <v>44835</v>
      </c>
    </row>
    <row r="196" spans="1:17" x14ac:dyDescent="0.25">
      <c r="A196" s="10" t="s">
        <v>6714</v>
      </c>
      <c r="B196">
        <v>2</v>
      </c>
      <c r="C196">
        <v>201</v>
      </c>
      <c r="D196">
        <v>0</v>
      </c>
      <c r="E196">
        <v>2532.94</v>
      </c>
      <c r="F196">
        <v>1208</v>
      </c>
      <c r="G196" s="10" t="s">
        <v>6715</v>
      </c>
      <c r="H196" s="10" t="s">
        <v>3887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44562</v>
      </c>
      <c r="P196" s="1">
        <v>44834</v>
      </c>
      <c r="Q196" s="1">
        <v>44835</v>
      </c>
    </row>
    <row r="197" spans="1:17" x14ac:dyDescent="0.25">
      <c r="A197" s="10" t="s">
        <v>5458</v>
      </c>
      <c r="B197">
        <v>2</v>
      </c>
      <c r="C197">
        <v>201</v>
      </c>
      <c r="D197">
        <v>0</v>
      </c>
      <c r="E197">
        <v>565.37</v>
      </c>
      <c r="F197">
        <v>1</v>
      </c>
      <c r="G197" s="10" t="s">
        <v>5459</v>
      </c>
      <c r="H197" s="10" t="s">
        <v>3887</v>
      </c>
      <c r="I197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44562</v>
      </c>
      <c r="P197" s="1">
        <v>44834</v>
      </c>
      <c r="Q197" s="1">
        <v>44835</v>
      </c>
    </row>
    <row r="198" spans="1:17" x14ac:dyDescent="0.25">
      <c r="A198" s="10" t="s">
        <v>6716</v>
      </c>
      <c r="B198">
        <v>2</v>
      </c>
      <c r="C198">
        <v>201</v>
      </c>
      <c r="D198">
        <v>0</v>
      </c>
      <c r="E198">
        <v>2774.31</v>
      </c>
      <c r="F198">
        <v>1028</v>
      </c>
      <c r="G198" s="10" t="s">
        <v>6717</v>
      </c>
      <c r="H198" s="10" t="s">
        <v>3887</v>
      </c>
      <c r="I198">
        <v>8</v>
      </c>
      <c r="J198">
        <v>0</v>
      </c>
      <c r="K198">
        <v>0</v>
      </c>
      <c r="L198">
        <v>3110</v>
      </c>
      <c r="M198">
        <v>0</v>
      </c>
      <c r="N198">
        <v>0</v>
      </c>
      <c r="O198" s="1">
        <v>44562</v>
      </c>
      <c r="P198" s="1">
        <v>44834</v>
      </c>
      <c r="Q198" s="1">
        <v>44835</v>
      </c>
    </row>
    <row r="199" spans="1:17" x14ac:dyDescent="0.25">
      <c r="A199" s="10" t="s">
        <v>6718</v>
      </c>
      <c r="B199">
        <v>2</v>
      </c>
      <c r="C199">
        <v>201</v>
      </c>
      <c r="D199">
        <v>0</v>
      </c>
      <c r="E199">
        <v>7252.17</v>
      </c>
      <c r="F199">
        <v>1030</v>
      </c>
      <c r="G199" s="10" t="s">
        <v>6719</v>
      </c>
      <c r="H199" s="10" t="s">
        <v>3887</v>
      </c>
      <c r="I199">
        <v>8</v>
      </c>
      <c r="J199">
        <v>0</v>
      </c>
      <c r="K199">
        <v>0</v>
      </c>
      <c r="L199">
        <v>3110</v>
      </c>
      <c r="M199">
        <v>0</v>
      </c>
      <c r="N199">
        <v>0</v>
      </c>
      <c r="O199" s="1">
        <v>44562</v>
      </c>
      <c r="P199" s="1">
        <v>44834</v>
      </c>
      <c r="Q199" s="1">
        <v>44835</v>
      </c>
    </row>
    <row r="200" spans="1:17" x14ac:dyDescent="0.25">
      <c r="A200" s="10" t="s">
        <v>6720</v>
      </c>
      <c r="B200">
        <v>2</v>
      </c>
      <c r="C200">
        <v>201</v>
      </c>
      <c r="D200">
        <v>0</v>
      </c>
      <c r="E200">
        <v>4880.7299999999996</v>
      </c>
      <c r="F200">
        <v>1041</v>
      </c>
      <c r="G200" s="10" t="s">
        <v>6721</v>
      </c>
      <c r="H200" s="10" t="s">
        <v>3887</v>
      </c>
      <c r="I200">
        <v>8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44562</v>
      </c>
      <c r="P200" s="1">
        <v>44834</v>
      </c>
      <c r="Q200" s="1">
        <v>44835</v>
      </c>
    </row>
    <row r="201" spans="1:17" x14ac:dyDescent="0.25">
      <c r="A201" s="10" t="s">
        <v>8259</v>
      </c>
      <c r="B201">
        <v>2</v>
      </c>
      <c r="C201">
        <v>201</v>
      </c>
      <c r="D201">
        <v>0</v>
      </c>
      <c r="E201">
        <v>209.54</v>
      </c>
      <c r="F201">
        <v>1042</v>
      </c>
      <c r="G201" s="10" t="s">
        <v>8260</v>
      </c>
      <c r="H201" s="10" t="s">
        <v>3887</v>
      </c>
      <c r="I201">
        <v>8</v>
      </c>
      <c r="J201">
        <v>0</v>
      </c>
      <c r="K201">
        <v>0</v>
      </c>
      <c r="L201">
        <v>0</v>
      </c>
      <c r="M201">
        <v>0</v>
      </c>
      <c r="N201">
        <v>0</v>
      </c>
      <c r="O201" s="1">
        <v>44562</v>
      </c>
      <c r="P201" s="1">
        <v>44834</v>
      </c>
      <c r="Q201" s="1">
        <v>44835</v>
      </c>
    </row>
    <row r="202" spans="1:17" x14ac:dyDescent="0.25">
      <c r="A202" s="10" t="s">
        <v>4016</v>
      </c>
      <c r="B202">
        <v>2</v>
      </c>
      <c r="C202">
        <v>201</v>
      </c>
      <c r="D202">
        <v>95210</v>
      </c>
      <c r="E202">
        <v>637986.49</v>
      </c>
      <c r="F202">
        <v>0</v>
      </c>
      <c r="G202" s="10" t="s">
        <v>4650</v>
      </c>
      <c r="H202" s="10" t="s">
        <v>3878</v>
      </c>
      <c r="I202">
        <v>7</v>
      </c>
      <c r="J202">
        <v>0</v>
      </c>
      <c r="K202">
        <v>95210</v>
      </c>
      <c r="L202">
        <v>0</v>
      </c>
      <c r="M202">
        <v>0</v>
      </c>
      <c r="N202">
        <v>0</v>
      </c>
      <c r="O202" s="1">
        <v>44562</v>
      </c>
      <c r="P202" s="1">
        <v>44834</v>
      </c>
      <c r="Q202" s="1">
        <v>44835</v>
      </c>
    </row>
    <row r="203" spans="1:17" x14ac:dyDescent="0.25">
      <c r="A203" s="10" t="s">
        <v>4017</v>
      </c>
      <c r="B203">
        <v>2</v>
      </c>
      <c r="C203">
        <v>201</v>
      </c>
      <c r="D203">
        <v>95210</v>
      </c>
      <c r="E203">
        <v>637986.49</v>
      </c>
      <c r="F203">
        <v>0</v>
      </c>
      <c r="G203" s="10" t="s">
        <v>4651</v>
      </c>
      <c r="H203" s="10" t="s">
        <v>3878</v>
      </c>
      <c r="I203">
        <v>8</v>
      </c>
      <c r="J203">
        <v>0</v>
      </c>
      <c r="K203">
        <v>95210</v>
      </c>
      <c r="L203">
        <v>0</v>
      </c>
      <c r="M203">
        <v>0</v>
      </c>
      <c r="N203">
        <v>0</v>
      </c>
      <c r="O203" s="1">
        <v>44562</v>
      </c>
      <c r="P203" s="1">
        <v>44834</v>
      </c>
      <c r="Q203" s="1">
        <v>44835</v>
      </c>
    </row>
    <row r="204" spans="1:17" x14ac:dyDescent="0.25">
      <c r="A204" s="10" t="s">
        <v>4018</v>
      </c>
      <c r="B204">
        <v>2</v>
      </c>
      <c r="C204">
        <v>201</v>
      </c>
      <c r="D204">
        <v>40646</v>
      </c>
      <c r="E204">
        <v>342464.85</v>
      </c>
      <c r="F204">
        <v>1</v>
      </c>
      <c r="G204" s="10" t="s">
        <v>4652</v>
      </c>
      <c r="H204" s="10" t="s">
        <v>3887</v>
      </c>
      <c r="I204">
        <v>8</v>
      </c>
      <c r="J204">
        <v>0</v>
      </c>
      <c r="K204">
        <v>40646</v>
      </c>
      <c r="L204">
        <v>0</v>
      </c>
      <c r="M204">
        <v>0</v>
      </c>
      <c r="N204">
        <v>0</v>
      </c>
      <c r="O204" s="1">
        <v>44562</v>
      </c>
      <c r="P204" s="1">
        <v>44834</v>
      </c>
      <c r="Q204" s="1">
        <v>44835</v>
      </c>
    </row>
    <row r="205" spans="1:17" x14ac:dyDescent="0.25">
      <c r="A205" s="10" t="s">
        <v>4019</v>
      </c>
      <c r="B205">
        <v>2</v>
      </c>
      <c r="C205">
        <v>201</v>
      </c>
      <c r="D205">
        <v>30572</v>
      </c>
      <c r="E205">
        <v>92856.69</v>
      </c>
      <c r="F205">
        <v>1</v>
      </c>
      <c r="G205" s="10" t="s">
        <v>4653</v>
      </c>
      <c r="H205" s="10" t="s">
        <v>3887</v>
      </c>
      <c r="I205">
        <v>8</v>
      </c>
      <c r="J205">
        <v>0</v>
      </c>
      <c r="K205">
        <v>30572</v>
      </c>
      <c r="L205">
        <v>0</v>
      </c>
      <c r="M205">
        <v>0</v>
      </c>
      <c r="N205">
        <v>0</v>
      </c>
      <c r="O205" s="1">
        <v>44562</v>
      </c>
      <c r="P205" s="1">
        <v>44834</v>
      </c>
      <c r="Q205" s="1">
        <v>44835</v>
      </c>
    </row>
    <row r="206" spans="1:17" x14ac:dyDescent="0.25">
      <c r="A206" s="10" t="s">
        <v>4020</v>
      </c>
      <c r="B206">
        <v>2</v>
      </c>
      <c r="C206">
        <v>201</v>
      </c>
      <c r="D206">
        <v>7759</v>
      </c>
      <c r="E206">
        <v>14126.59</v>
      </c>
      <c r="F206">
        <v>1</v>
      </c>
      <c r="G206" s="10" t="s">
        <v>4654</v>
      </c>
      <c r="H206" s="10" t="s">
        <v>3887</v>
      </c>
      <c r="I206">
        <v>8</v>
      </c>
      <c r="J206">
        <v>0</v>
      </c>
      <c r="K206">
        <v>7759</v>
      </c>
      <c r="L206">
        <v>0</v>
      </c>
      <c r="M206">
        <v>0</v>
      </c>
      <c r="N206">
        <v>0</v>
      </c>
      <c r="O206" s="1">
        <v>44562</v>
      </c>
      <c r="P206" s="1">
        <v>44834</v>
      </c>
      <c r="Q206" s="1">
        <v>44835</v>
      </c>
    </row>
    <row r="207" spans="1:17" x14ac:dyDescent="0.25">
      <c r="A207" s="10" t="s">
        <v>4021</v>
      </c>
      <c r="B207">
        <v>2</v>
      </c>
      <c r="C207">
        <v>201</v>
      </c>
      <c r="D207">
        <v>16233</v>
      </c>
      <c r="E207">
        <v>185525.97</v>
      </c>
      <c r="F207">
        <v>1</v>
      </c>
      <c r="G207" s="10" t="s">
        <v>4655</v>
      </c>
      <c r="H207" s="10" t="s">
        <v>3887</v>
      </c>
      <c r="I207">
        <v>8</v>
      </c>
      <c r="J207">
        <v>0</v>
      </c>
      <c r="K207">
        <v>16233</v>
      </c>
      <c r="L207">
        <v>0</v>
      </c>
      <c r="M207">
        <v>0</v>
      </c>
      <c r="N207">
        <v>0</v>
      </c>
      <c r="O207" s="1">
        <v>44562</v>
      </c>
      <c r="P207" s="1">
        <v>44834</v>
      </c>
      <c r="Q207" s="1">
        <v>44835</v>
      </c>
    </row>
    <row r="208" spans="1:17" x14ac:dyDescent="0.25">
      <c r="A208" s="10" t="s">
        <v>4656</v>
      </c>
      <c r="B208">
        <v>2</v>
      </c>
      <c r="C208">
        <v>201</v>
      </c>
      <c r="D208">
        <v>0</v>
      </c>
      <c r="E208">
        <v>3012.39</v>
      </c>
      <c r="F208">
        <v>1</v>
      </c>
      <c r="G208" s="10" t="s">
        <v>4657</v>
      </c>
      <c r="H208" s="10" t="s">
        <v>3887</v>
      </c>
      <c r="I208">
        <v>8</v>
      </c>
      <c r="J208">
        <v>0</v>
      </c>
      <c r="K208">
        <v>0</v>
      </c>
      <c r="L208">
        <v>0</v>
      </c>
      <c r="M208">
        <v>0</v>
      </c>
      <c r="N208">
        <v>0</v>
      </c>
      <c r="O208" s="1">
        <v>44562</v>
      </c>
      <c r="P208" s="1">
        <v>44834</v>
      </c>
      <c r="Q208" s="1">
        <v>44835</v>
      </c>
    </row>
    <row r="209" spans="1:17" x14ac:dyDescent="0.25">
      <c r="A209" s="10" t="s">
        <v>4022</v>
      </c>
      <c r="B209">
        <v>2</v>
      </c>
      <c r="C209">
        <v>201</v>
      </c>
      <c r="D209">
        <v>1561943</v>
      </c>
      <c r="E209">
        <v>2113831.2799999998</v>
      </c>
      <c r="F209">
        <v>0</v>
      </c>
      <c r="G209" s="10" t="s">
        <v>4658</v>
      </c>
      <c r="H209" s="10" t="s">
        <v>3878</v>
      </c>
      <c r="I209">
        <v>6</v>
      </c>
      <c r="J209">
        <v>0</v>
      </c>
      <c r="K209">
        <v>1561943</v>
      </c>
      <c r="L209">
        <v>0</v>
      </c>
      <c r="M209">
        <v>0</v>
      </c>
      <c r="N209">
        <v>0</v>
      </c>
      <c r="O209" s="1">
        <v>44562</v>
      </c>
      <c r="P209" s="1">
        <v>44834</v>
      </c>
      <c r="Q209" s="1">
        <v>44835</v>
      </c>
    </row>
    <row r="210" spans="1:17" x14ac:dyDescent="0.25">
      <c r="A210" s="10" t="s">
        <v>4023</v>
      </c>
      <c r="B210">
        <v>12</v>
      </c>
      <c r="C210">
        <v>1201</v>
      </c>
      <c r="D210">
        <v>1561943</v>
      </c>
      <c r="E210">
        <v>2113831.2799999998</v>
      </c>
      <c r="F210">
        <v>0</v>
      </c>
      <c r="G210" s="10" t="s">
        <v>4659</v>
      </c>
      <c r="H210" s="10" t="s">
        <v>3878</v>
      </c>
      <c r="I210">
        <v>6</v>
      </c>
      <c r="J210">
        <v>0</v>
      </c>
      <c r="K210">
        <v>1561943</v>
      </c>
      <c r="L210">
        <v>0</v>
      </c>
      <c r="M210">
        <v>0</v>
      </c>
      <c r="N210">
        <v>0</v>
      </c>
      <c r="O210" s="1">
        <v>44562</v>
      </c>
      <c r="P210" s="1">
        <v>44834</v>
      </c>
      <c r="Q210" s="1">
        <v>44835</v>
      </c>
    </row>
    <row r="211" spans="1:17" x14ac:dyDescent="0.25">
      <c r="A211" s="10" t="s">
        <v>4024</v>
      </c>
      <c r="B211">
        <v>12</v>
      </c>
      <c r="C211">
        <v>1201</v>
      </c>
      <c r="D211">
        <v>504106</v>
      </c>
      <c r="E211">
        <v>0</v>
      </c>
      <c r="F211">
        <v>50</v>
      </c>
      <c r="G211" s="10" t="s">
        <v>4025</v>
      </c>
      <c r="H211" s="10" t="s">
        <v>3887</v>
      </c>
      <c r="I211">
        <v>7</v>
      </c>
      <c r="J211">
        <v>0</v>
      </c>
      <c r="K211">
        <v>504106</v>
      </c>
      <c r="L211">
        <v>0</v>
      </c>
      <c r="M211">
        <v>0</v>
      </c>
      <c r="N211">
        <v>0</v>
      </c>
      <c r="O211" s="1">
        <v>44562</v>
      </c>
      <c r="P211" s="1">
        <v>44834</v>
      </c>
      <c r="Q211" s="1">
        <v>44835</v>
      </c>
    </row>
    <row r="212" spans="1:17" x14ac:dyDescent="0.25">
      <c r="A212" s="10" t="s">
        <v>4026</v>
      </c>
      <c r="B212">
        <v>12</v>
      </c>
      <c r="C212">
        <v>1201</v>
      </c>
      <c r="D212">
        <v>325159</v>
      </c>
      <c r="E212">
        <v>167296.69</v>
      </c>
      <c r="F212">
        <v>50</v>
      </c>
      <c r="G212" s="10" t="s">
        <v>4027</v>
      </c>
      <c r="H212" s="10" t="s">
        <v>3887</v>
      </c>
      <c r="I212">
        <v>7</v>
      </c>
      <c r="J212">
        <v>0</v>
      </c>
      <c r="K212">
        <v>325159</v>
      </c>
      <c r="L212">
        <v>0</v>
      </c>
      <c r="M212">
        <v>0</v>
      </c>
      <c r="N212">
        <v>0</v>
      </c>
      <c r="O212" s="1">
        <v>44562</v>
      </c>
      <c r="P212" s="1">
        <v>44834</v>
      </c>
      <c r="Q212" s="1">
        <v>44835</v>
      </c>
    </row>
    <row r="213" spans="1:17" x14ac:dyDescent="0.25">
      <c r="A213" s="10" t="s">
        <v>4028</v>
      </c>
      <c r="B213">
        <v>12</v>
      </c>
      <c r="C213">
        <v>1201</v>
      </c>
      <c r="D213">
        <v>235636</v>
      </c>
      <c r="E213">
        <v>319686.19</v>
      </c>
      <c r="F213">
        <v>50</v>
      </c>
      <c r="G213" s="10" t="s">
        <v>4029</v>
      </c>
      <c r="H213" s="10" t="s">
        <v>3887</v>
      </c>
      <c r="I213">
        <v>7</v>
      </c>
      <c r="J213">
        <v>0</v>
      </c>
      <c r="K213">
        <v>235636</v>
      </c>
      <c r="L213">
        <v>0</v>
      </c>
      <c r="M213">
        <v>0</v>
      </c>
      <c r="N213">
        <v>0</v>
      </c>
      <c r="O213" s="1">
        <v>44562</v>
      </c>
      <c r="P213" s="1">
        <v>44834</v>
      </c>
      <c r="Q213" s="1">
        <v>44835</v>
      </c>
    </row>
    <row r="214" spans="1:17" x14ac:dyDescent="0.25">
      <c r="A214" s="10" t="s">
        <v>4030</v>
      </c>
      <c r="B214">
        <v>12</v>
      </c>
      <c r="C214">
        <v>1201</v>
      </c>
      <c r="D214">
        <v>148539</v>
      </c>
      <c r="E214">
        <v>1325.76</v>
      </c>
      <c r="F214">
        <v>50</v>
      </c>
      <c r="G214" s="10" t="s">
        <v>4031</v>
      </c>
      <c r="H214" s="10" t="s">
        <v>3887</v>
      </c>
      <c r="I214">
        <v>7</v>
      </c>
      <c r="J214">
        <v>0</v>
      </c>
      <c r="K214">
        <v>148539</v>
      </c>
      <c r="L214">
        <v>0</v>
      </c>
      <c r="M214">
        <v>0</v>
      </c>
      <c r="N214">
        <v>0</v>
      </c>
      <c r="O214" s="1">
        <v>44562</v>
      </c>
      <c r="P214" s="1">
        <v>44834</v>
      </c>
      <c r="Q214" s="1">
        <v>44835</v>
      </c>
    </row>
    <row r="215" spans="1:17" x14ac:dyDescent="0.25">
      <c r="A215" s="10" t="s">
        <v>4032</v>
      </c>
      <c r="B215">
        <v>12</v>
      </c>
      <c r="C215">
        <v>1201</v>
      </c>
      <c r="D215">
        <v>111722</v>
      </c>
      <c r="E215">
        <v>109551.97</v>
      </c>
      <c r="F215">
        <v>50</v>
      </c>
      <c r="G215" s="10" t="s">
        <v>4033</v>
      </c>
      <c r="H215" s="10" t="s">
        <v>3887</v>
      </c>
      <c r="I215">
        <v>7</v>
      </c>
      <c r="J215">
        <v>0</v>
      </c>
      <c r="K215">
        <v>111722</v>
      </c>
      <c r="L215">
        <v>0</v>
      </c>
      <c r="M215">
        <v>0</v>
      </c>
      <c r="N215">
        <v>0</v>
      </c>
      <c r="O215" s="1">
        <v>44562</v>
      </c>
      <c r="P215" s="1">
        <v>44834</v>
      </c>
      <c r="Q215" s="1">
        <v>44835</v>
      </c>
    </row>
    <row r="216" spans="1:17" x14ac:dyDescent="0.25">
      <c r="A216" s="10" t="s">
        <v>4034</v>
      </c>
      <c r="B216">
        <v>12</v>
      </c>
      <c r="C216">
        <v>1201</v>
      </c>
      <c r="D216">
        <v>54424</v>
      </c>
      <c r="E216">
        <v>55364.63</v>
      </c>
      <c r="F216">
        <v>50</v>
      </c>
      <c r="G216" s="10" t="s">
        <v>4035</v>
      </c>
      <c r="H216" s="10" t="s">
        <v>3887</v>
      </c>
      <c r="I216">
        <v>7</v>
      </c>
      <c r="J216">
        <v>0</v>
      </c>
      <c r="K216">
        <v>54424</v>
      </c>
      <c r="L216">
        <v>0</v>
      </c>
      <c r="M216">
        <v>0</v>
      </c>
      <c r="N216">
        <v>0</v>
      </c>
      <c r="O216" s="1">
        <v>44562</v>
      </c>
      <c r="P216" s="1">
        <v>44834</v>
      </c>
      <c r="Q216" s="1">
        <v>44835</v>
      </c>
    </row>
    <row r="217" spans="1:17" x14ac:dyDescent="0.25">
      <c r="A217" s="10" t="s">
        <v>4036</v>
      </c>
      <c r="B217">
        <v>12</v>
      </c>
      <c r="C217">
        <v>1201</v>
      </c>
      <c r="D217">
        <v>121221</v>
      </c>
      <c r="E217">
        <v>0</v>
      </c>
      <c r="F217">
        <v>50</v>
      </c>
      <c r="G217" s="10" t="s">
        <v>4037</v>
      </c>
      <c r="H217" s="10" t="s">
        <v>3887</v>
      </c>
      <c r="I217">
        <v>7</v>
      </c>
      <c r="J217">
        <v>0</v>
      </c>
      <c r="K217">
        <v>121221</v>
      </c>
      <c r="L217">
        <v>0</v>
      </c>
      <c r="M217">
        <v>0</v>
      </c>
      <c r="N217">
        <v>0</v>
      </c>
      <c r="O217" s="1">
        <v>44562</v>
      </c>
      <c r="P217" s="1">
        <v>44834</v>
      </c>
      <c r="Q217" s="1">
        <v>44835</v>
      </c>
    </row>
    <row r="218" spans="1:17" x14ac:dyDescent="0.25">
      <c r="A218" s="10" t="s">
        <v>4660</v>
      </c>
      <c r="B218">
        <v>12</v>
      </c>
      <c r="C218">
        <v>1201</v>
      </c>
      <c r="D218">
        <v>33679</v>
      </c>
      <c r="E218">
        <v>265943.67</v>
      </c>
      <c r="F218">
        <v>50</v>
      </c>
      <c r="G218" s="10" t="s">
        <v>4661</v>
      </c>
      <c r="H218" s="10" t="s">
        <v>3887</v>
      </c>
      <c r="I218">
        <v>7</v>
      </c>
      <c r="J218">
        <v>0</v>
      </c>
      <c r="K218">
        <v>33679</v>
      </c>
      <c r="L218">
        <v>0</v>
      </c>
      <c r="M218">
        <v>0</v>
      </c>
      <c r="N218">
        <v>0</v>
      </c>
      <c r="O218" s="1">
        <v>44562</v>
      </c>
      <c r="P218" s="1">
        <v>44834</v>
      </c>
      <c r="Q218" s="1">
        <v>44835</v>
      </c>
    </row>
    <row r="219" spans="1:17" x14ac:dyDescent="0.25">
      <c r="A219" s="10" t="s">
        <v>4662</v>
      </c>
      <c r="B219">
        <v>12</v>
      </c>
      <c r="C219">
        <v>1201</v>
      </c>
      <c r="D219">
        <v>26484</v>
      </c>
      <c r="E219">
        <v>268316.23</v>
      </c>
      <c r="F219">
        <v>50</v>
      </c>
      <c r="G219" s="10" t="s">
        <v>4663</v>
      </c>
      <c r="H219" s="10" t="s">
        <v>3887</v>
      </c>
      <c r="I219">
        <v>7</v>
      </c>
      <c r="J219">
        <v>0</v>
      </c>
      <c r="K219">
        <v>26484</v>
      </c>
      <c r="L219">
        <v>0</v>
      </c>
      <c r="M219">
        <v>0</v>
      </c>
      <c r="N219">
        <v>0</v>
      </c>
      <c r="O219" s="1">
        <v>44562</v>
      </c>
      <c r="P219" s="1">
        <v>44834</v>
      </c>
      <c r="Q219" s="1">
        <v>44835</v>
      </c>
    </row>
    <row r="220" spans="1:17" x14ac:dyDescent="0.25">
      <c r="A220" s="10" t="s">
        <v>4664</v>
      </c>
      <c r="B220">
        <v>12</v>
      </c>
      <c r="C220">
        <v>1201</v>
      </c>
      <c r="D220">
        <v>973</v>
      </c>
      <c r="E220">
        <v>398044.67</v>
      </c>
      <c r="F220">
        <v>50</v>
      </c>
      <c r="G220" s="10" t="s">
        <v>4665</v>
      </c>
      <c r="H220" s="10" t="s">
        <v>3887</v>
      </c>
      <c r="I220">
        <v>7</v>
      </c>
      <c r="J220">
        <v>0</v>
      </c>
      <c r="K220">
        <v>973</v>
      </c>
      <c r="L220">
        <v>0</v>
      </c>
      <c r="M220">
        <v>0</v>
      </c>
      <c r="N220">
        <v>0</v>
      </c>
      <c r="O220" s="1">
        <v>44562</v>
      </c>
      <c r="P220" s="1">
        <v>44834</v>
      </c>
      <c r="Q220" s="1">
        <v>44835</v>
      </c>
    </row>
    <row r="221" spans="1:17" x14ac:dyDescent="0.25">
      <c r="A221" s="10" t="s">
        <v>4666</v>
      </c>
      <c r="B221">
        <v>12</v>
      </c>
      <c r="C221">
        <v>1201</v>
      </c>
      <c r="D221">
        <v>0</v>
      </c>
      <c r="E221">
        <v>3810.12</v>
      </c>
      <c r="F221">
        <v>50</v>
      </c>
      <c r="G221" s="10" t="s">
        <v>4667</v>
      </c>
      <c r="H221" s="10" t="s">
        <v>3887</v>
      </c>
      <c r="I221">
        <v>7</v>
      </c>
      <c r="J221">
        <v>0</v>
      </c>
      <c r="K221">
        <v>0</v>
      </c>
      <c r="L221">
        <v>0</v>
      </c>
      <c r="M221">
        <v>0</v>
      </c>
      <c r="N221">
        <v>0</v>
      </c>
      <c r="O221" s="1">
        <v>44562</v>
      </c>
      <c r="P221" s="1">
        <v>44834</v>
      </c>
      <c r="Q221" s="1">
        <v>44835</v>
      </c>
    </row>
    <row r="222" spans="1:17" x14ac:dyDescent="0.25">
      <c r="A222" s="10" t="s">
        <v>4668</v>
      </c>
      <c r="B222">
        <v>12</v>
      </c>
      <c r="C222">
        <v>1201</v>
      </c>
      <c r="D222">
        <v>0</v>
      </c>
      <c r="E222">
        <v>396313.58</v>
      </c>
      <c r="F222">
        <v>50</v>
      </c>
      <c r="G222" s="10" t="s">
        <v>4669</v>
      </c>
      <c r="H222" s="10" t="s">
        <v>3887</v>
      </c>
      <c r="I222">
        <v>7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44562</v>
      </c>
      <c r="P222" s="1">
        <v>44834</v>
      </c>
      <c r="Q222" s="1">
        <v>44835</v>
      </c>
    </row>
    <row r="223" spans="1:17" x14ac:dyDescent="0.25">
      <c r="A223" s="10" t="s">
        <v>6722</v>
      </c>
      <c r="B223">
        <v>12</v>
      </c>
      <c r="C223">
        <v>1201</v>
      </c>
      <c r="D223">
        <v>0</v>
      </c>
      <c r="E223">
        <v>128177.77</v>
      </c>
      <c r="F223">
        <v>50</v>
      </c>
      <c r="G223" s="10" t="s">
        <v>6723</v>
      </c>
      <c r="H223" s="10" t="s">
        <v>3887</v>
      </c>
      <c r="I223">
        <v>7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44562</v>
      </c>
      <c r="P223" s="1">
        <v>44834</v>
      </c>
      <c r="Q223" s="1">
        <v>44835</v>
      </c>
    </row>
    <row r="224" spans="1:17" x14ac:dyDescent="0.25">
      <c r="A224" s="10" t="s">
        <v>4038</v>
      </c>
      <c r="B224">
        <v>2</v>
      </c>
      <c r="C224">
        <v>201</v>
      </c>
      <c r="D224">
        <v>42746</v>
      </c>
      <c r="E224">
        <v>20119.5</v>
      </c>
      <c r="F224">
        <v>0</v>
      </c>
      <c r="G224" s="10" t="s">
        <v>4670</v>
      </c>
      <c r="H224" s="10" t="s">
        <v>3878</v>
      </c>
      <c r="I224">
        <v>2</v>
      </c>
      <c r="J224">
        <v>0</v>
      </c>
      <c r="K224">
        <v>42746</v>
      </c>
      <c r="L224">
        <v>0</v>
      </c>
      <c r="M224">
        <v>0</v>
      </c>
      <c r="N224">
        <v>0</v>
      </c>
      <c r="O224" s="1">
        <v>44562</v>
      </c>
      <c r="P224" s="1">
        <v>44834</v>
      </c>
      <c r="Q224" s="1">
        <v>44835</v>
      </c>
    </row>
    <row r="225" spans="1:17" x14ac:dyDescent="0.25">
      <c r="A225" s="10" t="s">
        <v>4039</v>
      </c>
      <c r="B225">
        <v>2</v>
      </c>
      <c r="C225">
        <v>201</v>
      </c>
      <c r="D225">
        <v>42746</v>
      </c>
      <c r="E225">
        <v>20119.5</v>
      </c>
      <c r="F225">
        <v>0</v>
      </c>
      <c r="G225" s="10" t="s">
        <v>4671</v>
      </c>
      <c r="H225" s="10" t="s">
        <v>3878</v>
      </c>
      <c r="I225">
        <v>3</v>
      </c>
      <c r="J225">
        <v>0</v>
      </c>
      <c r="K225">
        <v>42746</v>
      </c>
      <c r="L225">
        <v>0</v>
      </c>
      <c r="M225">
        <v>0</v>
      </c>
      <c r="N225">
        <v>0</v>
      </c>
      <c r="O225" s="1">
        <v>44562</v>
      </c>
      <c r="P225" s="1">
        <v>44834</v>
      </c>
      <c r="Q225" s="1">
        <v>44835</v>
      </c>
    </row>
    <row r="226" spans="1:17" x14ac:dyDescent="0.25">
      <c r="A226" s="10" t="s">
        <v>4040</v>
      </c>
      <c r="B226">
        <v>2</v>
      </c>
      <c r="C226">
        <v>201</v>
      </c>
      <c r="D226">
        <v>42746</v>
      </c>
      <c r="E226">
        <v>20119.5</v>
      </c>
      <c r="F226">
        <v>0</v>
      </c>
      <c r="G226" s="10" t="s">
        <v>4671</v>
      </c>
      <c r="H226" s="10" t="s">
        <v>3878</v>
      </c>
      <c r="I226">
        <v>5</v>
      </c>
      <c r="J226">
        <v>0</v>
      </c>
      <c r="K226">
        <v>42746</v>
      </c>
      <c r="L226">
        <v>0</v>
      </c>
      <c r="M226">
        <v>0</v>
      </c>
      <c r="N226">
        <v>0</v>
      </c>
      <c r="O226" s="1">
        <v>44562</v>
      </c>
      <c r="P226" s="1">
        <v>44834</v>
      </c>
      <c r="Q226" s="1">
        <v>44835</v>
      </c>
    </row>
    <row r="227" spans="1:17" x14ac:dyDescent="0.25">
      <c r="A227" s="10" t="s">
        <v>4041</v>
      </c>
      <c r="B227">
        <v>2</v>
      </c>
      <c r="C227">
        <v>201</v>
      </c>
      <c r="D227">
        <v>42746</v>
      </c>
      <c r="E227">
        <v>20119.5</v>
      </c>
      <c r="F227">
        <v>0</v>
      </c>
      <c r="G227" s="10" t="s">
        <v>4671</v>
      </c>
      <c r="H227" s="10" t="s">
        <v>3878</v>
      </c>
      <c r="I227">
        <v>6</v>
      </c>
      <c r="J227">
        <v>0</v>
      </c>
      <c r="K227">
        <v>42746</v>
      </c>
      <c r="L227">
        <v>0</v>
      </c>
      <c r="M227">
        <v>0</v>
      </c>
      <c r="N227">
        <v>0</v>
      </c>
      <c r="O227" s="1">
        <v>44562</v>
      </c>
      <c r="P227" s="1">
        <v>44834</v>
      </c>
      <c r="Q227" s="1">
        <v>44835</v>
      </c>
    </row>
    <row r="228" spans="1:17" x14ac:dyDescent="0.25">
      <c r="A228" s="10" t="s">
        <v>4042</v>
      </c>
      <c r="B228">
        <v>2</v>
      </c>
      <c r="C228">
        <v>201</v>
      </c>
      <c r="D228">
        <v>42549</v>
      </c>
      <c r="E228">
        <v>20119.5</v>
      </c>
      <c r="F228">
        <v>0</v>
      </c>
      <c r="G228" s="10" t="s">
        <v>4672</v>
      </c>
      <c r="H228" s="10" t="s">
        <v>3878</v>
      </c>
      <c r="I228">
        <v>6</v>
      </c>
      <c r="J228">
        <v>0</v>
      </c>
      <c r="K228">
        <v>42549</v>
      </c>
      <c r="L228">
        <v>0</v>
      </c>
      <c r="M228">
        <v>0</v>
      </c>
      <c r="N228">
        <v>0</v>
      </c>
      <c r="O228" s="1">
        <v>44562</v>
      </c>
      <c r="P228" s="1">
        <v>44834</v>
      </c>
      <c r="Q228" s="1">
        <v>44835</v>
      </c>
    </row>
    <row r="229" spans="1:17" x14ac:dyDescent="0.25">
      <c r="A229" s="10" t="s">
        <v>4043</v>
      </c>
      <c r="B229">
        <v>2</v>
      </c>
      <c r="C229">
        <v>201</v>
      </c>
      <c r="D229">
        <v>42549</v>
      </c>
      <c r="E229">
        <v>20119.5</v>
      </c>
      <c r="F229">
        <v>1</v>
      </c>
      <c r="G229" s="10" t="s">
        <v>4673</v>
      </c>
      <c r="H229" s="10" t="s">
        <v>3887</v>
      </c>
      <c r="I229">
        <v>7</v>
      </c>
      <c r="J229">
        <v>0</v>
      </c>
      <c r="K229">
        <v>42549</v>
      </c>
      <c r="L229">
        <v>0</v>
      </c>
      <c r="M229">
        <v>0</v>
      </c>
      <c r="N229">
        <v>0</v>
      </c>
      <c r="O229" s="1">
        <v>44562</v>
      </c>
      <c r="P229" s="1">
        <v>44834</v>
      </c>
      <c r="Q229" s="1">
        <v>44835</v>
      </c>
    </row>
    <row r="230" spans="1:17" x14ac:dyDescent="0.25">
      <c r="A230" s="10" t="s">
        <v>4674</v>
      </c>
      <c r="B230">
        <v>2</v>
      </c>
      <c r="C230">
        <v>201</v>
      </c>
      <c r="D230">
        <v>135</v>
      </c>
      <c r="E230">
        <v>0</v>
      </c>
      <c r="F230">
        <v>0</v>
      </c>
      <c r="G230" s="10" t="s">
        <v>4675</v>
      </c>
      <c r="H230" s="10" t="s">
        <v>3878</v>
      </c>
      <c r="I230">
        <v>6</v>
      </c>
      <c r="J230">
        <v>0</v>
      </c>
      <c r="K230">
        <v>135</v>
      </c>
      <c r="L230">
        <v>0</v>
      </c>
      <c r="M230">
        <v>0</v>
      </c>
      <c r="N230">
        <v>0</v>
      </c>
      <c r="O230" s="1">
        <v>44562</v>
      </c>
      <c r="P230" s="1">
        <v>44834</v>
      </c>
      <c r="Q230" s="1">
        <v>44835</v>
      </c>
    </row>
    <row r="231" spans="1:17" x14ac:dyDescent="0.25">
      <c r="A231" s="10" t="s">
        <v>4676</v>
      </c>
      <c r="B231">
        <v>2</v>
      </c>
      <c r="C231">
        <v>201</v>
      </c>
      <c r="D231">
        <v>135</v>
      </c>
      <c r="E231">
        <v>0</v>
      </c>
      <c r="F231">
        <v>1</v>
      </c>
      <c r="G231" s="10" t="s">
        <v>4677</v>
      </c>
      <c r="H231" s="10" t="s">
        <v>3887</v>
      </c>
      <c r="I231">
        <v>7</v>
      </c>
      <c r="J231">
        <v>0</v>
      </c>
      <c r="K231">
        <v>135</v>
      </c>
      <c r="L231">
        <v>0</v>
      </c>
      <c r="M231">
        <v>0</v>
      </c>
      <c r="N231">
        <v>0</v>
      </c>
      <c r="O231" s="1">
        <v>44562</v>
      </c>
      <c r="P231" s="1">
        <v>44834</v>
      </c>
      <c r="Q231" s="1">
        <v>44835</v>
      </c>
    </row>
    <row r="232" spans="1:17" x14ac:dyDescent="0.25">
      <c r="A232" s="10" t="s">
        <v>4678</v>
      </c>
      <c r="B232">
        <v>2</v>
      </c>
      <c r="C232">
        <v>201</v>
      </c>
      <c r="D232">
        <v>62</v>
      </c>
      <c r="E232">
        <v>0</v>
      </c>
      <c r="F232">
        <v>0</v>
      </c>
      <c r="G232" s="10" t="s">
        <v>4679</v>
      </c>
      <c r="H232" s="10" t="s">
        <v>3878</v>
      </c>
      <c r="I232">
        <v>6</v>
      </c>
      <c r="J232">
        <v>0</v>
      </c>
      <c r="K232">
        <v>62</v>
      </c>
      <c r="L232">
        <v>0</v>
      </c>
      <c r="M232">
        <v>0</v>
      </c>
      <c r="N232">
        <v>0</v>
      </c>
      <c r="O232" s="1">
        <v>44562</v>
      </c>
      <c r="P232" s="1">
        <v>44834</v>
      </c>
      <c r="Q232" s="1">
        <v>44835</v>
      </c>
    </row>
    <row r="233" spans="1:17" x14ac:dyDescent="0.25">
      <c r="A233" s="10" t="s">
        <v>4680</v>
      </c>
      <c r="B233">
        <v>2</v>
      </c>
      <c r="C233">
        <v>201</v>
      </c>
      <c r="D233">
        <v>62</v>
      </c>
      <c r="E233">
        <v>0</v>
      </c>
      <c r="F233">
        <v>1</v>
      </c>
      <c r="G233" s="10" t="s">
        <v>4681</v>
      </c>
      <c r="H233" s="10" t="s">
        <v>3887</v>
      </c>
      <c r="I233">
        <v>7</v>
      </c>
      <c r="J233">
        <v>0</v>
      </c>
      <c r="K233">
        <v>62</v>
      </c>
      <c r="L233">
        <v>0</v>
      </c>
      <c r="M233">
        <v>0</v>
      </c>
      <c r="N233">
        <v>0</v>
      </c>
      <c r="O233" s="1">
        <v>44562</v>
      </c>
      <c r="P233" s="1">
        <v>44834</v>
      </c>
      <c r="Q233" s="1">
        <v>44835</v>
      </c>
    </row>
    <row r="234" spans="1:17" x14ac:dyDescent="0.25">
      <c r="A234" s="10" t="s">
        <v>4044</v>
      </c>
      <c r="B234">
        <v>2</v>
      </c>
      <c r="C234">
        <v>201</v>
      </c>
      <c r="D234">
        <v>32913125.690000001</v>
      </c>
      <c r="E234">
        <v>26963977.84</v>
      </c>
      <c r="F234">
        <v>0</v>
      </c>
      <c r="G234" s="10" t="s">
        <v>4682</v>
      </c>
      <c r="H234" s="10" t="s">
        <v>3878</v>
      </c>
      <c r="I234">
        <v>2</v>
      </c>
      <c r="J234">
        <v>0</v>
      </c>
      <c r="K234">
        <v>35693103.950000003</v>
      </c>
      <c r="L234">
        <v>0</v>
      </c>
      <c r="M234">
        <v>0</v>
      </c>
      <c r="N234">
        <v>0</v>
      </c>
      <c r="O234" s="1">
        <v>44562</v>
      </c>
      <c r="P234" s="1">
        <v>44834</v>
      </c>
      <c r="Q234" s="1">
        <v>44835</v>
      </c>
    </row>
    <row r="235" spans="1:17" x14ac:dyDescent="0.25">
      <c r="A235" s="10" t="s">
        <v>4045</v>
      </c>
      <c r="B235">
        <v>2</v>
      </c>
      <c r="C235">
        <v>201</v>
      </c>
      <c r="D235">
        <v>13926732.08</v>
      </c>
      <c r="E235">
        <v>12618188.65</v>
      </c>
      <c r="F235">
        <v>0</v>
      </c>
      <c r="G235" s="10" t="s">
        <v>4683</v>
      </c>
      <c r="H235" s="10" t="s">
        <v>3878</v>
      </c>
      <c r="I235">
        <v>3</v>
      </c>
      <c r="J235">
        <v>0</v>
      </c>
      <c r="K235">
        <v>15225048.33</v>
      </c>
      <c r="L235">
        <v>0</v>
      </c>
      <c r="M235">
        <v>0</v>
      </c>
      <c r="N235">
        <v>0</v>
      </c>
      <c r="O235" s="1">
        <v>44562</v>
      </c>
      <c r="P235" s="1">
        <v>44834</v>
      </c>
      <c r="Q235" s="1">
        <v>44835</v>
      </c>
    </row>
    <row r="236" spans="1:17" x14ac:dyDescent="0.25">
      <c r="A236" s="10" t="s">
        <v>4046</v>
      </c>
      <c r="B236">
        <v>2</v>
      </c>
      <c r="C236">
        <v>201</v>
      </c>
      <c r="D236">
        <v>13926732.08</v>
      </c>
      <c r="E236">
        <v>12618188.65</v>
      </c>
      <c r="F236">
        <v>0</v>
      </c>
      <c r="G236" s="10" t="s">
        <v>4684</v>
      </c>
      <c r="H236" s="10" t="s">
        <v>3878</v>
      </c>
      <c r="I236">
        <v>4</v>
      </c>
      <c r="J236">
        <v>0</v>
      </c>
      <c r="K236">
        <v>15225048.33</v>
      </c>
      <c r="L236">
        <v>0</v>
      </c>
      <c r="M236">
        <v>0</v>
      </c>
      <c r="N236">
        <v>0</v>
      </c>
      <c r="O236" s="1">
        <v>44562</v>
      </c>
      <c r="P236" s="1">
        <v>44834</v>
      </c>
      <c r="Q236" s="1">
        <v>44835</v>
      </c>
    </row>
    <row r="237" spans="1:17" x14ac:dyDescent="0.25">
      <c r="A237" s="10" t="s">
        <v>4047</v>
      </c>
      <c r="B237">
        <v>2</v>
      </c>
      <c r="C237">
        <v>201</v>
      </c>
      <c r="D237">
        <v>12270013</v>
      </c>
      <c r="E237">
        <v>10262583.74</v>
      </c>
      <c r="F237">
        <v>0</v>
      </c>
      <c r="G237" s="10" t="s">
        <v>4685</v>
      </c>
      <c r="H237" s="10" t="s">
        <v>3878</v>
      </c>
      <c r="I237">
        <v>5</v>
      </c>
      <c r="J237">
        <v>0</v>
      </c>
      <c r="K237">
        <v>12802513</v>
      </c>
      <c r="L237">
        <v>0</v>
      </c>
      <c r="M237">
        <v>0</v>
      </c>
      <c r="N237">
        <v>0</v>
      </c>
      <c r="O237" s="1">
        <v>44562</v>
      </c>
      <c r="P237" s="1">
        <v>44834</v>
      </c>
      <c r="Q237" s="1">
        <v>44835</v>
      </c>
    </row>
    <row r="238" spans="1:17" x14ac:dyDescent="0.25">
      <c r="A238" s="10" t="s">
        <v>4048</v>
      </c>
      <c r="B238">
        <v>2</v>
      </c>
      <c r="C238">
        <v>201</v>
      </c>
      <c r="D238">
        <v>11000000</v>
      </c>
      <c r="E238">
        <v>9507294.6099999994</v>
      </c>
      <c r="F238">
        <v>0</v>
      </c>
      <c r="G238" s="10" t="s">
        <v>4686</v>
      </c>
      <c r="H238" s="10" t="s">
        <v>3878</v>
      </c>
      <c r="I238">
        <v>6</v>
      </c>
      <c r="J238">
        <v>0</v>
      </c>
      <c r="K238">
        <v>11532500</v>
      </c>
      <c r="L238">
        <v>0</v>
      </c>
      <c r="M238">
        <v>0</v>
      </c>
      <c r="N238">
        <v>0</v>
      </c>
      <c r="O238" s="1">
        <v>44562</v>
      </c>
      <c r="P238" s="1">
        <v>44834</v>
      </c>
      <c r="Q238" s="1">
        <v>44835</v>
      </c>
    </row>
    <row r="239" spans="1:17" x14ac:dyDescent="0.25">
      <c r="A239" s="10" t="s">
        <v>4049</v>
      </c>
      <c r="B239">
        <v>2</v>
      </c>
      <c r="C239">
        <v>201</v>
      </c>
      <c r="D239">
        <v>11000000</v>
      </c>
      <c r="E239">
        <v>9507294.6099999994</v>
      </c>
      <c r="F239">
        <v>0</v>
      </c>
      <c r="G239" s="10" t="s">
        <v>4687</v>
      </c>
      <c r="H239" s="10" t="s">
        <v>3878</v>
      </c>
      <c r="I239">
        <v>6</v>
      </c>
      <c r="J239">
        <v>0</v>
      </c>
      <c r="K239">
        <v>11532500</v>
      </c>
      <c r="L239">
        <v>0</v>
      </c>
      <c r="M239">
        <v>0</v>
      </c>
      <c r="N239">
        <v>0</v>
      </c>
      <c r="O239" s="1">
        <v>44562</v>
      </c>
      <c r="P239" s="1">
        <v>44834</v>
      </c>
      <c r="Q239" s="1">
        <v>44835</v>
      </c>
    </row>
    <row r="240" spans="1:17" x14ac:dyDescent="0.25">
      <c r="A240" s="10" t="s">
        <v>4050</v>
      </c>
      <c r="B240">
        <v>2</v>
      </c>
      <c r="C240">
        <v>201</v>
      </c>
      <c r="D240">
        <v>6600000</v>
      </c>
      <c r="E240">
        <v>5704376.9800000004</v>
      </c>
      <c r="F240">
        <v>1</v>
      </c>
      <c r="G240" s="10" t="s">
        <v>4688</v>
      </c>
      <c r="H240" s="10" t="s">
        <v>3887</v>
      </c>
      <c r="I240">
        <v>7</v>
      </c>
      <c r="J240">
        <v>0</v>
      </c>
      <c r="K240">
        <v>6919500</v>
      </c>
      <c r="L240">
        <v>0</v>
      </c>
      <c r="M240">
        <v>0</v>
      </c>
      <c r="N240">
        <v>0</v>
      </c>
      <c r="O240" s="1">
        <v>44562</v>
      </c>
      <c r="P240" s="1">
        <v>44834</v>
      </c>
      <c r="Q240" s="1">
        <v>44835</v>
      </c>
    </row>
    <row r="241" spans="1:17" x14ac:dyDescent="0.25">
      <c r="A241" s="10" t="s">
        <v>4051</v>
      </c>
      <c r="B241">
        <v>2</v>
      </c>
      <c r="C241">
        <v>201</v>
      </c>
      <c r="D241">
        <v>550000</v>
      </c>
      <c r="E241">
        <v>475364.71</v>
      </c>
      <c r="F241">
        <v>20</v>
      </c>
      <c r="G241" s="10" t="s">
        <v>4689</v>
      </c>
      <c r="H241" s="10" t="s">
        <v>3887</v>
      </c>
      <c r="I241">
        <v>7</v>
      </c>
      <c r="J241">
        <v>0</v>
      </c>
      <c r="K241">
        <v>576625</v>
      </c>
      <c r="L241">
        <v>0</v>
      </c>
      <c r="M241">
        <v>0</v>
      </c>
      <c r="N241">
        <v>0</v>
      </c>
      <c r="O241" s="1">
        <v>44562</v>
      </c>
      <c r="P241" s="1">
        <v>44834</v>
      </c>
      <c r="Q241" s="1">
        <v>44835</v>
      </c>
    </row>
    <row r="242" spans="1:17" x14ac:dyDescent="0.25">
      <c r="A242" s="10" t="s">
        <v>4052</v>
      </c>
      <c r="B242">
        <v>2</v>
      </c>
      <c r="C242">
        <v>201</v>
      </c>
      <c r="D242">
        <v>1650000</v>
      </c>
      <c r="E242">
        <v>1426094.19</v>
      </c>
      <c r="F242">
        <v>40</v>
      </c>
      <c r="G242" s="10" t="s">
        <v>4690</v>
      </c>
      <c r="H242" s="10" t="s">
        <v>3887</v>
      </c>
      <c r="I242">
        <v>7</v>
      </c>
      <c r="J242">
        <v>0</v>
      </c>
      <c r="K242">
        <v>1729875</v>
      </c>
      <c r="L242">
        <v>0</v>
      </c>
      <c r="M242">
        <v>0</v>
      </c>
      <c r="N242">
        <v>0</v>
      </c>
      <c r="O242" s="1">
        <v>44562</v>
      </c>
      <c r="P242" s="1">
        <v>44834</v>
      </c>
      <c r="Q242" s="1">
        <v>44835</v>
      </c>
    </row>
    <row r="243" spans="1:17" x14ac:dyDescent="0.25">
      <c r="A243" s="10" t="s">
        <v>4053</v>
      </c>
      <c r="B243">
        <v>2</v>
      </c>
      <c r="C243">
        <v>201</v>
      </c>
      <c r="D243">
        <v>2200000</v>
      </c>
      <c r="E243">
        <v>1901458.73</v>
      </c>
      <c r="F243">
        <v>31</v>
      </c>
      <c r="G243" s="10" t="s">
        <v>4691</v>
      </c>
      <c r="H243" s="10" t="s">
        <v>3887</v>
      </c>
      <c r="I243">
        <v>7</v>
      </c>
      <c r="J243">
        <v>0</v>
      </c>
      <c r="K243">
        <v>2306500</v>
      </c>
      <c r="L243">
        <v>0</v>
      </c>
      <c r="M243">
        <v>0</v>
      </c>
      <c r="N243">
        <v>0</v>
      </c>
      <c r="O243" s="1">
        <v>44562</v>
      </c>
      <c r="P243" s="1">
        <v>44834</v>
      </c>
      <c r="Q243" s="1">
        <v>44835</v>
      </c>
    </row>
    <row r="244" spans="1:17" x14ac:dyDescent="0.25">
      <c r="A244" s="10" t="s">
        <v>4054</v>
      </c>
      <c r="B244">
        <v>2</v>
      </c>
      <c r="C244">
        <v>201</v>
      </c>
      <c r="D244">
        <v>447266</v>
      </c>
      <c r="E244">
        <v>0</v>
      </c>
      <c r="F244">
        <v>0</v>
      </c>
      <c r="G244" s="10" t="s">
        <v>4692</v>
      </c>
      <c r="H244" s="10" t="s">
        <v>3878</v>
      </c>
      <c r="I244">
        <v>6</v>
      </c>
      <c r="J244">
        <v>0</v>
      </c>
      <c r="K244">
        <v>447266</v>
      </c>
      <c r="L244">
        <v>0</v>
      </c>
      <c r="M244">
        <v>0</v>
      </c>
      <c r="N244">
        <v>0</v>
      </c>
      <c r="O244" s="1">
        <v>44562</v>
      </c>
      <c r="P244" s="1">
        <v>44834</v>
      </c>
      <c r="Q244" s="1">
        <v>44835</v>
      </c>
    </row>
    <row r="245" spans="1:17" x14ac:dyDescent="0.25">
      <c r="A245" s="10" t="s">
        <v>4055</v>
      </c>
      <c r="B245">
        <v>2</v>
      </c>
      <c r="C245">
        <v>201</v>
      </c>
      <c r="D245">
        <v>447266</v>
      </c>
      <c r="E245">
        <v>0</v>
      </c>
      <c r="F245">
        <v>0</v>
      </c>
      <c r="G245" s="10" t="s">
        <v>4693</v>
      </c>
      <c r="H245" s="10" t="s">
        <v>3878</v>
      </c>
      <c r="I245">
        <v>6</v>
      </c>
      <c r="J245">
        <v>0</v>
      </c>
      <c r="K245">
        <v>447266</v>
      </c>
      <c r="L245">
        <v>0</v>
      </c>
      <c r="M245">
        <v>0</v>
      </c>
      <c r="N245">
        <v>0</v>
      </c>
      <c r="O245" s="1">
        <v>44562</v>
      </c>
      <c r="P245" s="1">
        <v>44834</v>
      </c>
      <c r="Q245" s="1">
        <v>44835</v>
      </c>
    </row>
    <row r="246" spans="1:17" x14ac:dyDescent="0.25">
      <c r="A246" s="10" t="s">
        <v>4056</v>
      </c>
      <c r="B246">
        <v>2</v>
      </c>
      <c r="C246">
        <v>201</v>
      </c>
      <c r="D246">
        <v>268359.59999999998</v>
      </c>
      <c r="E246">
        <v>0</v>
      </c>
      <c r="F246">
        <v>1</v>
      </c>
      <c r="G246" s="10" t="s">
        <v>4694</v>
      </c>
      <c r="H246" s="10" t="s">
        <v>3887</v>
      </c>
      <c r="I246">
        <v>7</v>
      </c>
      <c r="J246">
        <v>0</v>
      </c>
      <c r="K246">
        <v>268359.59999999998</v>
      </c>
      <c r="L246">
        <v>0</v>
      </c>
      <c r="M246">
        <v>0</v>
      </c>
      <c r="N246">
        <v>0</v>
      </c>
      <c r="O246" s="1">
        <v>44562</v>
      </c>
      <c r="P246" s="1">
        <v>44834</v>
      </c>
      <c r="Q246" s="1">
        <v>44835</v>
      </c>
    </row>
    <row r="247" spans="1:17" x14ac:dyDescent="0.25">
      <c r="A247" s="10" t="s">
        <v>4057</v>
      </c>
      <c r="B247">
        <v>2</v>
      </c>
      <c r="C247">
        <v>201</v>
      </c>
      <c r="D247">
        <v>111816.5</v>
      </c>
      <c r="E247">
        <v>0</v>
      </c>
      <c r="F247">
        <v>20</v>
      </c>
      <c r="G247" s="10" t="s">
        <v>4695</v>
      </c>
      <c r="H247" s="10" t="s">
        <v>3887</v>
      </c>
      <c r="I247">
        <v>7</v>
      </c>
      <c r="J247">
        <v>0</v>
      </c>
      <c r="K247">
        <v>111816.5</v>
      </c>
      <c r="L247">
        <v>0</v>
      </c>
      <c r="M247">
        <v>0</v>
      </c>
      <c r="N247">
        <v>0</v>
      </c>
      <c r="O247" s="1">
        <v>44562</v>
      </c>
      <c r="P247" s="1">
        <v>44834</v>
      </c>
      <c r="Q247" s="1">
        <v>44835</v>
      </c>
    </row>
    <row r="248" spans="1:17" x14ac:dyDescent="0.25">
      <c r="A248" s="10" t="s">
        <v>4058</v>
      </c>
      <c r="B248">
        <v>2</v>
      </c>
      <c r="C248">
        <v>201</v>
      </c>
      <c r="D248">
        <v>67089.899999999994</v>
      </c>
      <c r="E248">
        <v>0</v>
      </c>
      <c r="F248">
        <v>40</v>
      </c>
      <c r="G248" s="10" t="s">
        <v>4696</v>
      </c>
      <c r="H248" s="10" t="s">
        <v>3887</v>
      </c>
      <c r="I248">
        <v>7</v>
      </c>
      <c r="J248">
        <v>0</v>
      </c>
      <c r="K248">
        <v>67089.899999999994</v>
      </c>
      <c r="L248">
        <v>0</v>
      </c>
      <c r="M248">
        <v>0</v>
      </c>
      <c r="N248">
        <v>0</v>
      </c>
      <c r="O248" s="1">
        <v>44562</v>
      </c>
      <c r="P248" s="1">
        <v>44834</v>
      </c>
      <c r="Q248" s="1">
        <v>44835</v>
      </c>
    </row>
    <row r="249" spans="1:17" x14ac:dyDescent="0.25">
      <c r="A249" s="10" t="s">
        <v>4059</v>
      </c>
      <c r="B249">
        <v>2</v>
      </c>
      <c r="C249">
        <v>201</v>
      </c>
      <c r="D249">
        <v>422747</v>
      </c>
      <c r="E249">
        <v>624110.67000000004</v>
      </c>
      <c r="F249">
        <v>0</v>
      </c>
      <c r="G249" s="10" t="s">
        <v>4697</v>
      </c>
      <c r="H249" s="10" t="s">
        <v>3878</v>
      </c>
      <c r="I249">
        <v>6</v>
      </c>
      <c r="J249">
        <v>0</v>
      </c>
      <c r="K249">
        <v>422747</v>
      </c>
      <c r="L249">
        <v>0</v>
      </c>
      <c r="M249">
        <v>0</v>
      </c>
      <c r="N249">
        <v>0</v>
      </c>
      <c r="O249" s="1">
        <v>44562</v>
      </c>
      <c r="P249" s="1">
        <v>44834</v>
      </c>
      <c r="Q249" s="1">
        <v>44835</v>
      </c>
    </row>
    <row r="250" spans="1:17" x14ac:dyDescent="0.25">
      <c r="A250" s="10" t="s">
        <v>4060</v>
      </c>
      <c r="B250">
        <v>2</v>
      </c>
      <c r="C250">
        <v>201</v>
      </c>
      <c r="D250">
        <v>422747</v>
      </c>
      <c r="E250">
        <v>624110.67000000004</v>
      </c>
      <c r="F250">
        <v>0</v>
      </c>
      <c r="G250" s="10" t="s">
        <v>4698</v>
      </c>
      <c r="H250" s="10" t="s">
        <v>3878</v>
      </c>
      <c r="I250">
        <v>6</v>
      </c>
      <c r="J250">
        <v>0</v>
      </c>
      <c r="K250">
        <v>422747</v>
      </c>
      <c r="L250">
        <v>0</v>
      </c>
      <c r="M250">
        <v>0</v>
      </c>
      <c r="N250">
        <v>0</v>
      </c>
      <c r="O250" s="1">
        <v>44562</v>
      </c>
      <c r="P250" s="1">
        <v>44834</v>
      </c>
      <c r="Q250" s="1">
        <v>44835</v>
      </c>
    </row>
    <row r="251" spans="1:17" x14ac:dyDescent="0.25">
      <c r="A251" s="10" t="s">
        <v>4061</v>
      </c>
      <c r="B251">
        <v>2</v>
      </c>
      <c r="C251">
        <v>201</v>
      </c>
      <c r="D251">
        <v>253648.2</v>
      </c>
      <c r="E251">
        <v>468083</v>
      </c>
      <c r="F251">
        <v>1</v>
      </c>
      <c r="G251" s="10" t="s">
        <v>4699</v>
      </c>
      <c r="H251" s="10" t="s">
        <v>3887</v>
      </c>
      <c r="I251">
        <v>7</v>
      </c>
      <c r="J251">
        <v>0</v>
      </c>
      <c r="K251">
        <v>253648.2</v>
      </c>
      <c r="L251">
        <v>0</v>
      </c>
      <c r="M251">
        <v>0</v>
      </c>
      <c r="N251">
        <v>0</v>
      </c>
      <c r="O251" s="1">
        <v>44562</v>
      </c>
      <c r="P251" s="1">
        <v>44834</v>
      </c>
      <c r="Q251" s="1">
        <v>44835</v>
      </c>
    </row>
    <row r="252" spans="1:17" x14ac:dyDescent="0.25">
      <c r="A252" s="10" t="s">
        <v>4062</v>
      </c>
      <c r="B252">
        <v>2</v>
      </c>
      <c r="C252">
        <v>201</v>
      </c>
      <c r="D252">
        <v>105686.75</v>
      </c>
      <c r="E252">
        <v>156027.67000000001</v>
      </c>
      <c r="F252">
        <v>20</v>
      </c>
      <c r="G252" s="10" t="s">
        <v>4700</v>
      </c>
      <c r="H252" s="10" t="s">
        <v>3887</v>
      </c>
      <c r="I252">
        <v>7</v>
      </c>
      <c r="J252">
        <v>0</v>
      </c>
      <c r="K252">
        <v>105686.75</v>
      </c>
      <c r="L252">
        <v>0</v>
      </c>
      <c r="M252">
        <v>0</v>
      </c>
      <c r="N252">
        <v>0</v>
      </c>
      <c r="O252" s="1">
        <v>44562</v>
      </c>
      <c r="P252" s="1">
        <v>44834</v>
      </c>
      <c r="Q252" s="1">
        <v>44835</v>
      </c>
    </row>
    <row r="253" spans="1:17" x14ac:dyDescent="0.25">
      <c r="A253" s="10" t="s">
        <v>4063</v>
      </c>
      <c r="B253">
        <v>2</v>
      </c>
      <c r="C253">
        <v>201</v>
      </c>
      <c r="D253">
        <v>63412.05</v>
      </c>
      <c r="E253">
        <v>0</v>
      </c>
      <c r="F253">
        <v>40</v>
      </c>
      <c r="G253" s="10" t="s">
        <v>4701</v>
      </c>
      <c r="H253" s="10" t="s">
        <v>3887</v>
      </c>
      <c r="I253">
        <v>7</v>
      </c>
      <c r="J253">
        <v>0</v>
      </c>
      <c r="K253">
        <v>63412.05</v>
      </c>
      <c r="L253">
        <v>0</v>
      </c>
      <c r="M253">
        <v>0</v>
      </c>
      <c r="N253">
        <v>0</v>
      </c>
      <c r="O253" s="1">
        <v>44562</v>
      </c>
      <c r="P253" s="1">
        <v>44834</v>
      </c>
      <c r="Q253" s="1">
        <v>44835</v>
      </c>
    </row>
    <row r="254" spans="1:17" x14ac:dyDescent="0.25">
      <c r="A254" s="10" t="s">
        <v>4064</v>
      </c>
      <c r="B254">
        <v>2</v>
      </c>
      <c r="C254">
        <v>201</v>
      </c>
      <c r="D254">
        <v>400000</v>
      </c>
      <c r="E254">
        <v>131178.46</v>
      </c>
      <c r="F254">
        <v>0</v>
      </c>
      <c r="G254" s="10" t="s">
        <v>4702</v>
      </c>
      <c r="H254" s="10" t="s">
        <v>3878</v>
      </c>
      <c r="I254">
        <v>6</v>
      </c>
      <c r="J254">
        <v>0</v>
      </c>
      <c r="K254">
        <v>400000</v>
      </c>
      <c r="L254">
        <v>0</v>
      </c>
      <c r="M254">
        <v>0</v>
      </c>
      <c r="N254">
        <v>0</v>
      </c>
      <c r="O254" s="1">
        <v>44562</v>
      </c>
      <c r="P254" s="1">
        <v>44834</v>
      </c>
      <c r="Q254" s="1">
        <v>44835</v>
      </c>
    </row>
    <row r="255" spans="1:17" x14ac:dyDescent="0.25">
      <c r="A255" s="10" t="s">
        <v>4065</v>
      </c>
      <c r="B255">
        <v>2</v>
      </c>
      <c r="C255">
        <v>201</v>
      </c>
      <c r="D255">
        <v>400000</v>
      </c>
      <c r="E255">
        <v>131178.46</v>
      </c>
      <c r="F255">
        <v>0</v>
      </c>
      <c r="G255" s="10" t="s">
        <v>4703</v>
      </c>
      <c r="H255" s="10" t="s">
        <v>3878</v>
      </c>
      <c r="I255">
        <v>6</v>
      </c>
      <c r="J255">
        <v>0</v>
      </c>
      <c r="K255">
        <v>400000</v>
      </c>
      <c r="L255">
        <v>0</v>
      </c>
      <c r="M255">
        <v>0</v>
      </c>
      <c r="N255">
        <v>0</v>
      </c>
      <c r="O255" s="1">
        <v>44562</v>
      </c>
      <c r="P255" s="1">
        <v>44834</v>
      </c>
      <c r="Q255" s="1">
        <v>44835</v>
      </c>
    </row>
    <row r="256" spans="1:17" x14ac:dyDescent="0.25">
      <c r="A256" s="10" t="s">
        <v>4066</v>
      </c>
      <c r="B256">
        <v>2</v>
      </c>
      <c r="C256">
        <v>201</v>
      </c>
      <c r="D256">
        <v>240000</v>
      </c>
      <c r="E256">
        <v>78707.149999999994</v>
      </c>
      <c r="F256">
        <v>1</v>
      </c>
      <c r="G256" s="10" t="s">
        <v>4704</v>
      </c>
      <c r="H256" s="10" t="s">
        <v>3887</v>
      </c>
      <c r="I256">
        <v>7</v>
      </c>
      <c r="J256">
        <v>0</v>
      </c>
      <c r="K256">
        <v>240000</v>
      </c>
      <c r="L256">
        <v>0</v>
      </c>
      <c r="M256">
        <v>0</v>
      </c>
      <c r="N256">
        <v>0</v>
      </c>
      <c r="O256" s="1">
        <v>44562</v>
      </c>
      <c r="P256" s="1">
        <v>44834</v>
      </c>
      <c r="Q256" s="1">
        <v>44835</v>
      </c>
    </row>
    <row r="257" spans="1:17" x14ac:dyDescent="0.25">
      <c r="A257" s="10" t="s">
        <v>4067</v>
      </c>
      <c r="B257">
        <v>2</v>
      </c>
      <c r="C257">
        <v>201</v>
      </c>
      <c r="D257">
        <v>20000</v>
      </c>
      <c r="E257">
        <v>6558.91</v>
      </c>
      <c r="F257">
        <v>20</v>
      </c>
      <c r="G257" s="10" t="s">
        <v>4705</v>
      </c>
      <c r="H257" s="10" t="s">
        <v>3887</v>
      </c>
      <c r="I257">
        <v>7</v>
      </c>
      <c r="J257">
        <v>0</v>
      </c>
      <c r="K257">
        <v>20000</v>
      </c>
      <c r="L257">
        <v>0</v>
      </c>
      <c r="M257">
        <v>0</v>
      </c>
      <c r="N257">
        <v>0</v>
      </c>
      <c r="O257" s="1">
        <v>44562</v>
      </c>
      <c r="P257" s="1">
        <v>44834</v>
      </c>
      <c r="Q257" s="1">
        <v>44835</v>
      </c>
    </row>
    <row r="258" spans="1:17" x14ac:dyDescent="0.25">
      <c r="A258" s="10" t="s">
        <v>4068</v>
      </c>
      <c r="B258">
        <v>2</v>
      </c>
      <c r="C258">
        <v>201</v>
      </c>
      <c r="D258">
        <v>60000</v>
      </c>
      <c r="E258">
        <v>19676.79</v>
      </c>
      <c r="F258">
        <v>40</v>
      </c>
      <c r="G258" s="10" t="s">
        <v>4706</v>
      </c>
      <c r="H258" s="10" t="s">
        <v>3887</v>
      </c>
      <c r="I258">
        <v>7</v>
      </c>
      <c r="J258">
        <v>0</v>
      </c>
      <c r="K258">
        <v>60000</v>
      </c>
      <c r="L258">
        <v>0</v>
      </c>
      <c r="M258">
        <v>0</v>
      </c>
      <c r="N258">
        <v>0</v>
      </c>
      <c r="O258" s="1">
        <v>44562</v>
      </c>
      <c r="P258" s="1">
        <v>44834</v>
      </c>
      <c r="Q258" s="1">
        <v>44835</v>
      </c>
    </row>
    <row r="259" spans="1:17" x14ac:dyDescent="0.25">
      <c r="A259" s="10" t="s">
        <v>4069</v>
      </c>
      <c r="B259">
        <v>2</v>
      </c>
      <c r="C259">
        <v>201</v>
      </c>
      <c r="D259">
        <v>80000</v>
      </c>
      <c r="E259">
        <v>26235.61</v>
      </c>
      <c r="F259">
        <v>31</v>
      </c>
      <c r="G259" s="10" t="s">
        <v>4707</v>
      </c>
      <c r="H259" s="10" t="s">
        <v>3887</v>
      </c>
      <c r="I259">
        <v>7</v>
      </c>
      <c r="J259">
        <v>0</v>
      </c>
      <c r="K259">
        <v>80000</v>
      </c>
      <c r="L259">
        <v>0</v>
      </c>
      <c r="M259">
        <v>0</v>
      </c>
      <c r="N259">
        <v>0</v>
      </c>
      <c r="O259" s="1">
        <v>44562</v>
      </c>
      <c r="P259" s="1">
        <v>44834</v>
      </c>
      <c r="Q259" s="1">
        <v>44835</v>
      </c>
    </row>
    <row r="260" spans="1:17" x14ac:dyDescent="0.25">
      <c r="A260" s="10" t="s">
        <v>4070</v>
      </c>
      <c r="B260">
        <v>2</v>
      </c>
      <c r="C260">
        <v>201</v>
      </c>
      <c r="D260">
        <v>134951</v>
      </c>
      <c r="E260">
        <v>232896.3</v>
      </c>
      <c r="F260">
        <v>0</v>
      </c>
      <c r="G260" s="10" t="s">
        <v>4708</v>
      </c>
      <c r="H260" s="10" t="s">
        <v>3878</v>
      </c>
      <c r="I260">
        <v>5</v>
      </c>
      <c r="J260">
        <v>0</v>
      </c>
      <c r="K260">
        <v>134951</v>
      </c>
      <c r="L260">
        <v>0</v>
      </c>
      <c r="M260">
        <v>0</v>
      </c>
      <c r="N260">
        <v>0</v>
      </c>
      <c r="O260" s="1">
        <v>44562</v>
      </c>
      <c r="P260" s="1">
        <v>44834</v>
      </c>
      <c r="Q260" s="1">
        <v>44835</v>
      </c>
    </row>
    <row r="261" spans="1:17" x14ac:dyDescent="0.25">
      <c r="A261" s="10" t="s">
        <v>4071</v>
      </c>
      <c r="B261">
        <v>2</v>
      </c>
      <c r="C261">
        <v>201</v>
      </c>
      <c r="D261">
        <v>60</v>
      </c>
      <c r="E261">
        <v>129.94</v>
      </c>
      <c r="F261">
        <v>0</v>
      </c>
      <c r="G261" s="10" t="s">
        <v>4709</v>
      </c>
      <c r="H261" s="10" t="s">
        <v>3878</v>
      </c>
      <c r="I261">
        <v>6</v>
      </c>
      <c r="J261">
        <v>0</v>
      </c>
      <c r="K261">
        <v>60</v>
      </c>
      <c r="L261">
        <v>0</v>
      </c>
      <c r="M261">
        <v>0</v>
      </c>
      <c r="N261">
        <v>0</v>
      </c>
      <c r="O261" s="1">
        <v>44562</v>
      </c>
      <c r="P261" s="1">
        <v>44834</v>
      </c>
      <c r="Q261" s="1">
        <v>44835</v>
      </c>
    </row>
    <row r="262" spans="1:17" x14ac:dyDescent="0.25">
      <c r="A262" s="10" t="s">
        <v>4072</v>
      </c>
      <c r="B262">
        <v>2</v>
      </c>
      <c r="C262">
        <v>201</v>
      </c>
      <c r="D262">
        <v>60</v>
      </c>
      <c r="E262">
        <v>129.94</v>
      </c>
      <c r="F262">
        <v>1</v>
      </c>
      <c r="G262" s="10" t="s">
        <v>4710</v>
      </c>
      <c r="H262" s="10" t="s">
        <v>3887</v>
      </c>
      <c r="I262">
        <v>6</v>
      </c>
      <c r="J262">
        <v>0</v>
      </c>
      <c r="K262">
        <v>60</v>
      </c>
      <c r="L262">
        <v>0</v>
      </c>
      <c r="M262">
        <v>0</v>
      </c>
      <c r="N262">
        <v>0</v>
      </c>
      <c r="O262" s="1">
        <v>44562</v>
      </c>
      <c r="P262" s="1">
        <v>44834</v>
      </c>
      <c r="Q262" s="1">
        <v>44835</v>
      </c>
    </row>
    <row r="263" spans="1:17" x14ac:dyDescent="0.25">
      <c r="A263" s="10" t="s">
        <v>4073</v>
      </c>
      <c r="B263">
        <v>2</v>
      </c>
      <c r="C263">
        <v>201</v>
      </c>
      <c r="D263">
        <v>134891</v>
      </c>
      <c r="E263">
        <v>232766.36</v>
      </c>
      <c r="F263">
        <v>0</v>
      </c>
      <c r="G263" s="10" t="s">
        <v>4711</v>
      </c>
      <c r="H263" s="10" t="s">
        <v>3878</v>
      </c>
      <c r="I263">
        <v>6</v>
      </c>
      <c r="J263">
        <v>0</v>
      </c>
      <c r="K263">
        <v>134891</v>
      </c>
      <c r="L263">
        <v>0</v>
      </c>
      <c r="M263">
        <v>0</v>
      </c>
      <c r="N263">
        <v>0</v>
      </c>
      <c r="O263" s="1">
        <v>44562</v>
      </c>
      <c r="P263" s="1">
        <v>44834</v>
      </c>
      <c r="Q263" s="1">
        <v>44835</v>
      </c>
    </row>
    <row r="264" spans="1:17" x14ac:dyDescent="0.25">
      <c r="A264" s="10" t="s">
        <v>4074</v>
      </c>
      <c r="B264">
        <v>2</v>
      </c>
      <c r="C264">
        <v>201</v>
      </c>
      <c r="D264">
        <v>134891</v>
      </c>
      <c r="E264">
        <v>232766.36</v>
      </c>
      <c r="F264">
        <v>1</v>
      </c>
      <c r="G264" s="10" t="s">
        <v>4712</v>
      </c>
      <c r="H264" s="10" t="s">
        <v>3887</v>
      </c>
      <c r="I264">
        <v>6</v>
      </c>
      <c r="J264">
        <v>0</v>
      </c>
      <c r="K264">
        <v>134891</v>
      </c>
      <c r="L264">
        <v>0</v>
      </c>
      <c r="M264">
        <v>0</v>
      </c>
      <c r="N264">
        <v>0</v>
      </c>
      <c r="O264" s="1">
        <v>44562</v>
      </c>
      <c r="P264" s="1">
        <v>44834</v>
      </c>
      <c r="Q264" s="1">
        <v>44835</v>
      </c>
    </row>
    <row r="265" spans="1:17" x14ac:dyDescent="0.25">
      <c r="A265" s="10" t="s">
        <v>4075</v>
      </c>
      <c r="B265">
        <v>2</v>
      </c>
      <c r="C265">
        <v>201</v>
      </c>
      <c r="D265">
        <v>857789</v>
      </c>
      <c r="E265">
        <v>1083542.6499999999</v>
      </c>
      <c r="F265">
        <v>0</v>
      </c>
      <c r="G265" s="10" t="s">
        <v>4713</v>
      </c>
      <c r="H265" s="10" t="s">
        <v>3878</v>
      </c>
      <c r="I265">
        <v>5</v>
      </c>
      <c r="J265">
        <v>0</v>
      </c>
      <c r="K265">
        <v>1017789</v>
      </c>
      <c r="L265">
        <v>0</v>
      </c>
      <c r="M265">
        <v>0</v>
      </c>
      <c r="N265">
        <v>0</v>
      </c>
      <c r="O265" s="1">
        <v>44562</v>
      </c>
      <c r="P265" s="1">
        <v>44834</v>
      </c>
      <c r="Q265" s="1">
        <v>44835</v>
      </c>
    </row>
    <row r="266" spans="1:17" x14ac:dyDescent="0.25">
      <c r="A266" s="10" t="s">
        <v>4076</v>
      </c>
      <c r="B266">
        <v>2</v>
      </c>
      <c r="C266">
        <v>201</v>
      </c>
      <c r="D266">
        <v>734790</v>
      </c>
      <c r="E266">
        <v>713735.1</v>
      </c>
      <c r="F266">
        <v>0</v>
      </c>
      <c r="G266" s="10" t="s">
        <v>4714</v>
      </c>
      <c r="H266" s="10" t="s">
        <v>3878</v>
      </c>
      <c r="I266">
        <v>6</v>
      </c>
      <c r="J266">
        <v>0</v>
      </c>
      <c r="K266">
        <v>734790</v>
      </c>
      <c r="L266">
        <v>0</v>
      </c>
      <c r="M266">
        <v>0</v>
      </c>
      <c r="N266">
        <v>0</v>
      </c>
      <c r="O266" s="1">
        <v>44562</v>
      </c>
      <c r="P266" s="1">
        <v>44834</v>
      </c>
      <c r="Q266" s="1">
        <v>44835</v>
      </c>
    </row>
    <row r="267" spans="1:17" x14ac:dyDescent="0.25">
      <c r="A267" s="10" t="s">
        <v>4077</v>
      </c>
      <c r="B267">
        <v>2</v>
      </c>
      <c r="C267">
        <v>201</v>
      </c>
      <c r="D267">
        <v>734790</v>
      </c>
      <c r="E267">
        <v>713735.1</v>
      </c>
      <c r="F267">
        <v>4500</v>
      </c>
      <c r="G267" s="10" t="s">
        <v>4715</v>
      </c>
      <c r="H267" s="10" t="s">
        <v>3887</v>
      </c>
      <c r="I267">
        <v>6</v>
      </c>
      <c r="J267">
        <v>0</v>
      </c>
      <c r="K267">
        <v>734790</v>
      </c>
      <c r="L267">
        <v>0</v>
      </c>
      <c r="M267">
        <v>0</v>
      </c>
      <c r="N267">
        <v>0</v>
      </c>
      <c r="O267" s="1">
        <v>44562</v>
      </c>
      <c r="P267" s="1">
        <v>44834</v>
      </c>
      <c r="Q267" s="1">
        <v>44835</v>
      </c>
    </row>
    <row r="268" spans="1:17" x14ac:dyDescent="0.25">
      <c r="A268" s="10" t="s">
        <v>4078</v>
      </c>
      <c r="B268">
        <v>2</v>
      </c>
      <c r="C268">
        <v>201</v>
      </c>
      <c r="D268">
        <v>8270</v>
      </c>
      <c r="E268">
        <v>6622.47</v>
      </c>
      <c r="F268">
        <v>0</v>
      </c>
      <c r="G268" s="10" t="s">
        <v>4716</v>
      </c>
      <c r="H268" s="10" t="s">
        <v>3878</v>
      </c>
      <c r="I268">
        <v>6</v>
      </c>
      <c r="J268">
        <v>0</v>
      </c>
      <c r="K268">
        <v>8270</v>
      </c>
      <c r="L268">
        <v>0</v>
      </c>
      <c r="M268">
        <v>0</v>
      </c>
      <c r="N268">
        <v>0</v>
      </c>
      <c r="O268" s="1">
        <v>44562</v>
      </c>
      <c r="P268" s="1">
        <v>44834</v>
      </c>
      <c r="Q268" s="1">
        <v>44835</v>
      </c>
    </row>
    <row r="269" spans="1:17" x14ac:dyDescent="0.25">
      <c r="A269" s="10" t="s">
        <v>4079</v>
      </c>
      <c r="B269">
        <v>2</v>
      </c>
      <c r="C269">
        <v>201</v>
      </c>
      <c r="D269">
        <v>8270</v>
      </c>
      <c r="E269">
        <v>6622.47</v>
      </c>
      <c r="F269">
        <v>4501</v>
      </c>
      <c r="G269" s="10" t="s">
        <v>4717</v>
      </c>
      <c r="H269" s="10" t="s">
        <v>3887</v>
      </c>
      <c r="I269">
        <v>6</v>
      </c>
      <c r="J269">
        <v>0</v>
      </c>
      <c r="K269">
        <v>8270</v>
      </c>
      <c r="L269">
        <v>0</v>
      </c>
      <c r="M269">
        <v>0</v>
      </c>
      <c r="N269">
        <v>0</v>
      </c>
      <c r="O269" s="1">
        <v>44562</v>
      </c>
      <c r="P269" s="1">
        <v>44834</v>
      </c>
      <c r="Q269" s="1">
        <v>44835</v>
      </c>
    </row>
    <row r="270" spans="1:17" x14ac:dyDescent="0.25">
      <c r="A270" s="10" t="s">
        <v>4080</v>
      </c>
      <c r="B270">
        <v>2</v>
      </c>
      <c r="C270">
        <v>201</v>
      </c>
      <c r="D270">
        <v>67096</v>
      </c>
      <c r="E270">
        <v>75698.36</v>
      </c>
      <c r="F270">
        <v>0</v>
      </c>
      <c r="G270" s="10" t="s">
        <v>4718</v>
      </c>
      <c r="H270" s="10" t="s">
        <v>3878</v>
      </c>
      <c r="I270">
        <v>6</v>
      </c>
      <c r="J270">
        <v>0</v>
      </c>
      <c r="K270">
        <v>67096</v>
      </c>
      <c r="L270">
        <v>0</v>
      </c>
      <c r="M270">
        <v>0</v>
      </c>
      <c r="N270">
        <v>0</v>
      </c>
      <c r="O270" s="1">
        <v>44562</v>
      </c>
      <c r="P270" s="1">
        <v>44834</v>
      </c>
      <c r="Q270" s="1">
        <v>44835</v>
      </c>
    </row>
    <row r="271" spans="1:17" x14ac:dyDescent="0.25">
      <c r="A271" s="10" t="s">
        <v>4081</v>
      </c>
      <c r="B271">
        <v>2</v>
      </c>
      <c r="C271">
        <v>201</v>
      </c>
      <c r="D271">
        <v>67096</v>
      </c>
      <c r="E271">
        <v>75698.36</v>
      </c>
      <c r="F271">
        <v>4502</v>
      </c>
      <c r="G271" s="10" t="s">
        <v>4719</v>
      </c>
      <c r="H271" s="10" t="s">
        <v>3887</v>
      </c>
      <c r="I271">
        <v>6</v>
      </c>
      <c r="J271">
        <v>0</v>
      </c>
      <c r="K271">
        <v>67096</v>
      </c>
      <c r="L271">
        <v>0</v>
      </c>
      <c r="M271">
        <v>0</v>
      </c>
      <c r="N271">
        <v>0</v>
      </c>
      <c r="O271" s="1">
        <v>44562</v>
      </c>
      <c r="P271" s="1">
        <v>44834</v>
      </c>
      <c r="Q271" s="1">
        <v>44835</v>
      </c>
    </row>
    <row r="272" spans="1:17" x14ac:dyDescent="0.25">
      <c r="A272" s="10" t="s">
        <v>4082</v>
      </c>
      <c r="B272">
        <v>2</v>
      </c>
      <c r="C272">
        <v>201</v>
      </c>
      <c r="D272">
        <v>47633</v>
      </c>
      <c r="E272">
        <v>35965.68</v>
      </c>
      <c r="F272">
        <v>0</v>
      </c>
      <c r="G272" s="10" t="s">
        <v>4720</v>
      </c>
      <c r="H272" s="10" t="s">
        <v>3878</v>
      </c>
      <c r="I272">
        <v>6</v>
      </c>
      <c r="J272">
        <v>0</v>
      </c>
      <c r="K272">
        <v>47633</v>
      </c>
      <c r="L272">
        <v>0</v>
      </c>
      <c r="M272">
        <v>0</v>
      </c>
      <c r="N272">
        <v>0</v>
      </c>
      <c r="O272" s="1">
        <v>44562</v>
      </c>
      <c r="P272" s="1">
        <v>44834</v>
      </c>
      <c r="Q272" s="1">
        <v>44835</v>
      </c>
    </row>
    <row r="273" spans="1:17" x14ac:dyDescent="0.25">
      <c r="A273" s="10" t="s">
        <v>4083</v>
      </c>
      <c r="B273">
        <v>2</v>
      </c>
      <c r="C273">
        <v>201</v>
      </c>
      <c r="D273">
        <v>47633</v>
      </c>
      <c r="E273">
        <v>35965.68</v>
      </c>
      <c r="F273">
        <v>4503</v>
      </c>
      <c r="G273" s="10" t="s">
        <v>4721</v>
      </c>
      <c r="H273" s="10" t="s">
        <v>3887</v>
      </c>
      <c r="I273">
        <v>6</v>
      </c>
      <c r="J273">
        <v>0</v>
      </c>
      <c r="K273">
        <v>47633</v>
      </c>
      <c r="L273">
        <v>0</v>
      </c>
      <c r="M273">
        <v>0</v>
      </c>
      <c r="N273">
        <v>0</v>
      </c>
      <c r="O273" s="1">
        <v>44562</v>
      </c>
      <c r="P273" s="1">
        <v>44834</v>
      </c>
      <c r="Q273" s="1">
        <v>44835</v>
      </c>
    </row>
    <row r="274" spans="1:17" x14ac:dyDescent="0.25">
      <c r="A274" s="10" t="s">
        <v>6724</v>
      </c>
      <c r="B274">
        <v>2</v>
      </c>
      <c r="C274">
        <v>201</v>
      </c>
      <c r="D274">
        <v>0</v>
      </c>
      <c r="E274">
        <v>1629.74</v>
      </c>
      <c r="F274">
        <v>0</v>
      </c>
      <c r="G274" s="10" t="s">
        <v>6725</v>
      </c>
      <c r="H274" s="10" t="s">
        <v>3878</v>
      </c>
      <c r="I274">
        <v>6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44562</v>
      </c>
      <c r="P274" s="1">
        <v>44834</v>
      </c>
      <c r="Q274" s="1">
        <v>44835</v>
      </c>
    </row>
    <row r="275" spans="1:17" x14ac:dyDescent="0.25">
      <c r="A275" s="10" t="s">
        <v>6726</v>
      </c>
      <c r="B275">
        <v>2</v>
      </c>
      <c r="C275">
        <v>201</v>
      </c>
      <c r="D275">
        <v>0</v>
      </c>
      <c r="E275">
        <v>1629.74</v>
      </c>
      <c r="F275">
        <v>0</v>
      </c>
      <c r="G275" s="10" t="s">
        <v>6727</v>
      </c>
      <c r="H275" s="10" t="s">
        <v>3878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44562</v>
      </c>
      <c r="P275" s="1">
        <v>44834</v>
      </c>
      <c r="Q275" s="1">
        <v>44835</v>
      </c>
    </row>
    <row r="276" spans="1:17" x14ac:dyDescent="0.25">
      <c r="A276" s="10" t="s">
        <v>6728</v>
      </c>
      <c r="B276">
        <v>2</v>
      </c>
      <c r="C276">
        <v>201</v>
      </c>
      <c r="D276">
        <v>0</v>
      </c>
      <c r="E276">
        <v>1629.74</v>
      </c>
      <c r="F276">
        <v>4504</v>
      </c>
      <c r="G276" s="10" t="s">
        <v>6729</v>
      </c>
      <c r="H276" s="10" t="s">
        <v>3887</v>
      </c>
      <c r="I276">
        <v>7</v>
      </c>
      <c r="J276">
        <v>0</v>
      </c>
      <c r="K276">
        <v>0</v>
      </c>
      <c r="L276">
        <v>0</v>
      </c>
      <c r="M276">
        <v>0</v>
      </c>
      <c r="N276">
        <v>0</v>
      </c>
      <c r="O276" s="1">
        <v>44562</v>
      </c>
      <c r="P276" s="1">
        <v>44834</v>
      </c>
      <c r="Q276" s="1">
        <v>44835</v>
      </c>
    </row>
    <row r="277" spans="1:17" x14ac:dyDescent="0.25">
      <c r="A277" s="10" t="s">
        <v>4722</v>
      </c>
      <c r="B277">
        <v>2</v>
      </c>
      <c r="C277">
        <v>201</v>
      </c>
      <c r="D277">
        <v>0</v>
      </c>
      <c r="E277">
        <v>249891.3</v>
      </c>
      <c r="F277">
        <v>0</v>
      </c>
      <c r="G277" s="10" t="s">
        <v>4723</v>
      </c>
      <c r="H277" s="10" t="s">
        <v>3878</v>
      </c>
      <c r="I277">
        <v>6</v>
      </c>
      <c r="J277">
        <v>0</v>
      </c>
      <c r="K277">
        <v>160000</v>
      </c>
      <c r="L277">
        <v>0</v>
      </c>
      <c r="M277">
        <v>0</v>
      </c>
      <c r="N277">
        <v>0</v>
      </c>
      <c r="O277" s="1">
        <v>44562</v>
      </c>
      <c r="P277" s="1">
        <v>44834</v>
      </c>
      <c r="Q277" s="1">
        <v>44835</v>
      </c>
    </row>
    <row r="278" spans="1:17" x14ac:dyDescent="0.25">
      <c r="A278" s="10" t="s">
        <v>4724</v>
      </c>
      <c r="B278">
        <v>2</v>
      </c>
      <c r="C278">
        <v>201</v>
      </c>
      <c r="D278">
        <v>0</v>
      </c>
      <c r="E278">
        <v>249891.3</v>
      </c>
      <c r="F278">
        <v>0</v>
      </c>
      <c r="G278" s="10" t="s">
        <v>4725</v>
      </c>
      <c r="H278" s="10" t="s">
        <v>3878</v>
      </c>
      <c r="I278">
        <v>6</v>
      </c>
      <c r="J278">
        <v>0</v>
      </c>
      <c r="K278">
        <v>160000</v>
      </c>
      <c r="L278">
        <v>0</v>
      </c>
      <c r="M278">
        <v>0</v>
      </c>
      <c r="N278">
        <v>0</v>
      </c>
      <c r="O278" s="1">
        <v>44562</v>
      </c>
      <c r="P278" s="1">
        <v>44834</v>
      </c>
      <c r="Q278" s="1">
        <v>44835</v>
      </c>
    </row>
    <row r="279" spans="1:17" x14ac:dyDescent="0.25">
      <c r="A279" s="10" t="s">
        <v>4726</v>
      </c>
      <c r="B279">
        <v>2</v>
      </c>
      <c r="C279">
        <v>201</v>
      </c>
      <c r="D279">
        <v>0</v>
      </c>
      <c r="E279">
        <v>5320.3</v>
      </c>
      <c r="F279">
        <v>4503</v>
      </c>
      <c r="G279" s="10" t="s">
        <v>4727</v>
      </c>
      <c r="H279" s="10" t="s">
        <v>3887</v>
      </c>
      <c r="I279">
        <v>7</v>
      </c>
      <c r="J279">
        <v>0</v>
      </c>
      <c r="K279">
        <v>0</v>
      </c>
      <c r="L279">
        <v>3160</v>
      </c>
      <c r="M279">
        <v>0</v>
      </c>
      <c r="N279">
        <v>0</v>
      </c>
      <c r="O279" s="1">
        <v>44562</v>
      </c>
      <c r="P279" s="1">
        <v>44834</v>
      </c>
      <c r="Q279" s="1">
        <v>44835</v>
      </c>
    </row>
    <row r="280" spans="1:17" x14ac:dyDescent="0.25">
      <c r="A280" s="10" t="s">
        <v>4728</v>
      </c>
      <c r="B280">
        <v>2</v>
      </c>
      <c r="C280">
        <v>201</v>
      </c>
      <c r="D280">
        <v>0</v>
      </c>
      <c r="E280">
        <v>14544</v>
      </c>
      <c r="F280">
        <v>4500</v>
      </c>
      <c r="G280" s="10" t="s">
        <v>4729</v>
      </c>
      <c r="H280" s="10" t="s">
        <v>3887</v>
      </c>
      <c r="I280">
        <v>7</v>
      </c>
      <c r="J280">
        <v>0</v>
      </c>
      <c r="K280">
        <v>0</v>
      </c>
      <c r="L280">
        <v>3160</v>
      </c>
      <c r="M280">
        <v>0</v>
      </c>
      <c r="N280">
        <v>0</v>
      </c>
      <c r="O280" s="1">
        <v>44562</v>
      </c>
      <c r="P280" s="1">
        <v>44834</v>
      </c>
      <c r="Q280" s="1">
        <v>44835</v>
      </c>
    </row>
    <row r="281" spans="1:17" x14ac:dyDescent="0.25">
      <c r="A281" s="10" t="s">
        <v>5460</v>
      </c>
      <c r="B281">
        <v>2</v>
      </c>
      <c r="C281">
        <v>201</v>
      </c>
      <c r="D281">
        <v>0</v>
      </c>
      <c r="E281">
        <v>0</v>
      </c>
      <c r="F281">
        <v>4500</v>
      </c>
      <c r="G281" s="10" t="s">
        <v>5461</v>
      </c>
      <c r="H281" s="10" t="s">
        <v>3887</v>
      </c>
      <c r="I281">
        <v>7</v>
      </c>
      <c r="J281">
        <v>0</v>
      </c>
      <c r="K281">
        <v>80000</v>
      </c>
      <c r="L281">
        <v>0</v>
      </c>
      <c r="M281">
        <v>0</v>
      </c>
      <c r="N281">
        <v>0</v>
      </c>
      <c r="O281" s="1">
        <v>44562</v>
      </c>
      <c r="P281" s="1">
        <v>44834</v>
      </c>
      <c r="Q281" s="1">
        <v>44835</v>
      </c>
    </row>
    <row r="282" spans="1:17" x14ac:dyDescent="0.25">
      <c r="A282" s="10" t="s">
        <v>5460</v>
      </c>
      <c r="B282">
        <v>2</v>
      </c>
      <c r="C282">
        <v>201</v>
      </c>
      <c r="D282">
        <v>0</v>
      </c>
      <c r="E282">
        <v>80000</v>
      </c>
      <c r="F282">
        <v>4500</v>
      </c>
      <c r="G282" s="10" t="s">
        <v>5461</v>
      </c>
      <c r="H282" s="10" t="s">
        <v>3887</v>
      </c>
      <c r="I282">
        <v>7</v>
      </c>
      <c r="J282">
        <v>0</v>
      </c>
      <c r="K282">
        <v>0</v>
      </c>
      <c r="L282">
        <v>3110</v>
      </c>
      <c r="M282">
        <v>0</v>
      </c>
      <c r="N282">
        <v>0</v>
      </c>
      <c r="O282" s="1">
        <v>44562</v>
      </c>
      <c r="P282" s="1">
        <v>44834</v>
      </c>
      <c r="Q282" s="1">
        <v>44835</v>
      </c>
    </row>
    <row r="283" spans="1:17" x14ac:dyDescent="0.25">
      <c r="A283" s="10" t="s">
        <v>6730</v>
      </c>
      <c r="B283">
        <v>2</v>
      </c>
      <c r="C283">
        <v>201</v>
      </c>
      <c r="D283">
        <v>0</v>
      </c>
      <c r="E283">
        <v>150027</v>
      </c>
      <c r="F283">
        <v>4500</v>
      </c>
      <c r="G283" s="10" t="s">
        <v>6731</v>
      </c>
      <c r="H283" s="10" t="s">
        <v>3887</v>
      </c>
      <c r="I283">
        <v>7</v>
      </c>
      <c r="J283">
        <v>0</v>
      </c>
      <c r="K283">
        <v>80000</v>
      </c>
      <c r="L283">
        <v>0</v>
      </c>
      <c r="M283">
        <v>0</v>
      </c>
      <c r="N283">
        <v>0</v>
      </c>
      <c r="O283" s="1">
        <v>44562</v>
      </c>
      <c r="P283" s="1">
        <v>44834</v>
      </c>
      <c r="Q283" s="1">
        <v>44835</v>
      </c>
    </row>
    <row r="284" spans="1:17" x14ac:dyDescent="0.25">
      <c r="A284" s="10" t="s">
        <v>4084</v>
      </c>
      <c r="B284">
        <v>2</v>
      </c>
      <c r="C284">
        <v>201</v>
      </c>
      <c r="D284">
        <v>389746.08</v>
      </c>
      <c r="E284">
        <v>347512.24</v>
      </c>
      <c r="F284">
        <v>0</v>
      </c>
      <c r="G284" s="10" t="s">
        <v>4730</v>
      </c>
      <c r="H284" s="10" t="s">
        <v>3878</v>
      </c>
      <c r="I284">
        <v>5</v>
      </c>
      <c r="J284">
        <v>0</v>
      </c>
      <c r="K284">
        <v>439018.9</v>
      </c>
      <c r="L284">
        <v>0</v>
      </c>
      <c r="M284">
        <v>0</v>
      </c>
      <c r="N284">
        <v>0</v>
      </c>
      <c r="O284" s="1">
        <v>44562</v>
      </c>
      <c r="P284" s="1">
        <v>44834</v>
      </c>
      <c r="Q284" s="1">
        <v>44835</v>
      </c>
    </row>
    <row r="285" spans="1:17" x14ac:dyDescent="0.25">
      <c r="A285" s="10" t="s">
        <v>4085</v>
      </c>
      <c r="B285">
        <v>2</v>
      </c>
      <c r="C285">
        <v>201</v>
      </c>
      <c r="D285">
        <v>274078.08000000002</v>
      </c>
      <c r="E285">
        <v>257266.16</v>
      </c>
      <c r="F285">
        <v>0</v>
      </c>
      <c r="G285" s="10" t="s">
        <v>4731</v>
      </c>
      <c r="H285" s="10" t="s">
        <v>3878</v>
      </c>
      <c r="I285">
        <v>6</v>
      </c>
      <c r="J285">
        <v>0</v>
      </c>
      <c r="K285">
        <v>284078.08000000002</v>
      </c>
      <c r="L285">
        <v>0</v>
      </c>
      <c r="M285">
        <v>0</v>
      </c>
      <c r="N285">
        <v>0</v>
      </c>
      <c r="O285" s="1">
        <v>44562</v>
      </c>
      <c r="P285" s="1">
        <v>44834</v>
      </c>
      <c r="Q285" s="1">
        <v>44835</v>
      </c>
    </row>
    <row r="286" spans="1:17" x14ac:dyDescent="0.25">
      <c r="A286" s="10" t="s">
        <v>4086</v>
      </c>
      <c r="B286">
        <v>2</v>
      </c>
      <c r="C286">
        <v>201</v>
      </c>
      <c r="D286">
        <v>274078.08000000002</v>
      </c>
      <c r="E286">
        <v>257266.16</v>
      </c>
      <c r="F286">
        <v>1014</v>
      </c>
      <c r="G286" s="10" t="s">
        <v>4732</v>
      </c>
      <c r="H286" s="10" t="s">
        <v>3887</v>
      </c>
      <c r="I286">
        <v>6</v>
      </c>
      <c r="J286">
        <v>0</v>
      </c>
      <c r="K286">
        <v>284078.08000000002</v>
      </c>
      <c r="L286">
        <v>0</v>
      </c>
      <c r="M286">
        <v>0</v>
      </c>
      <c r="N286">
        <v>0</v>
      </c>
      <c r="O286" s="1">
        <v>44562</v>
      </c>
      <c r="P286" s="1">
        <v>44834</v>
      </c>
      <c r="Q286" s="1">
        <v>44835</v>
      </c>
    </row>
    <row r="287" spans="1:17" x14ac:dyDescent="0.25">
      <c r="A287" s="10" t="s">
        <v>4087</v>
      </c>
      <c r="B287">
        <v>2</v>
      </c>
      <c r="C287">
        <v>201</v>
      </c>
      <c r="D287">
        <v>69541</v>
      </c>
      <c r="E287">
        <v>60764.800000000003</v>
      </c>
      <c r="F287">
        <v>0</v>
      </c>
      <c r="G287" s="10" t="s">
        <v>4733</v>
      </c>
      <c r="H287" s="10" t="s">
        <v>3878</v>
      </c>
      <c r="I287">
        <v>6</v>
      </c>
      <c r="J287">
        <v>0</v>
      </c>
      <c r="K287">
        <v>76289</v>
      </c>
      <c r="L287">
        <v>0</v>
      </c>
      <c r="M287">
        <v>0</v>
      </c>
      <c r="N287">
        <v>0</v>
      </c>
      <c r="O287" s="1">
        <v>44562</v>
      </c>
      <c r="P287" s="1">
        <v>44834</v>
      </c>
      <c r="Q287" s="1">
        <v>44835</v>
      </c>
    </row>
    <row r="288" spans="1:17" x14ac:dyDescent="0.25">
      <c r="A288" s="10" t="s">
        <v>4088</v>
      </c>
      <c r="B288">
        <v>2</v>
      </c>
      <c r="C288">
        <v>201</v>
      </c>
      <c r="D288">
        <v>69541</v>
      </c>
      <c r="E288">
        <v>60764.800000000003</v>
      </c>
      <c r="F288">
        <v>0</v>
      </c>
      <c r="G288" s="10" t="s">
        <v>4734</v>
      </c>
      <c r="H288" s="10" t="s">
        <v>3878</v>
      </c>
      <c r="I288">
        <v>6</v>
      </c>
      <c r="J288">
        <v>0</v>
      </c>
      <c r="K288">
        <v>76289</v>
      </c>
      <c r="L288">
        <v>0</v>
      </c>
      <c r="M288">
        <v>0</v>
      </c>
      <c r="N288">
        <v>0</v>
      </c>
      <c r="O288" s="1">
        <v>44562</v>
      </c>
      <c r="P288" s="1">
        <v>44834</v>
      </c>
      <c r="Q288" s="1">
        <v>44835</v>
      </c>
    </row>
    <row r="289" spans="1:17" x14ac:dyDescent="0.25">
      <c r="A289" s="10" t="s">
        <v>4089</v>
      </c>
      <c r="B289">
        <v>2</v>
      </c>
      <c r="C289">
        <v>201</v>
      </c>
      <c r="D289">
        <v>29288</v>
      </c>
      <c r="E289">
        <v>23961.599999999999</v>
      </c>
      <c r="F289">
        <v>1001</v>
      </c>
      <c r="G289" s="10" t="s">
        <v>4735</v>
      </c>
      <c r="H289" s="10" t="s">
        <v>3887</v>
      </c>
      <c r="I289">
        <v>7</v>
      </c>
      <c r="J289">
        <v>0</v>
      </c>
      <c r="K289">
        <v>29952</v>
      </c>
      <c r="L289">
        <v>0</v>
      </c>
      <c r="M289">
        <v>0</v>
      </c>
      <c r="N289">
        <v>0</v>
      </c>
      <c r="O289" s="1">
        <v>44562</v>
      </c>
      <c r="P289" s="1">
        <v>44834</v>
      </c>
      <c r="Q289" s="1">
        <v>44835</v>
      </c>
    </row>
    <row r="290" spans="1:17" x14ac:dyDescent="0.25">
      <c r="A290" s="10" t="s">
        <v>4090</v>
      </c>
      <c r="B290">
        <v>2</v>
      </c>
      <c r="C290">
        <v>201</v>
      </c>
      <c r="D290">
        <v>22997</v>
      </c>
      <c r="E290">
        <v>18318.400000000001</v>
      </c>
      <c r="F290">
        <v>1031</v>
      </c>
      <c r="G290" s="10" t="s">
        <v>4736</v>
      </c>
      <c r="H290" s="10" t="s">
        <v>3887</v>
      </c>
      <c r="I290">
        <v>7</v>
      </c>
      <c r="J290">
        <v>0</v>
      </c>
      <c r="K290">
        <v>22997</v>
      </c>
      <c r="L290">
        <v>0</v>
      </c>
      <c r="M290">
        <v>0</v>
      </c>
      <c r="N290">
        <v>0</v>
      </c>
      <c r="O290" s="1">
        <v>44562</v>
      </c>
      <c r="P290" s="1">
        <v>44834</v>
      </c>
      <c r="Q290" s="1">
        <v>44835</v>
      </c>
    </row>
    <row r="291" spans="1:17" x14ac:dyDescent="0.25">
      <c r="A291" s="10" t="s">
        <v>4091</v>
      </c>
      <c r="B291">
        <v>2</v>
      </c>
      <c r="C291">
        <v>201</v>
      </c>
      <c r="D291">
        <v>14362</v>
      </c>
      <c r="E291">
        <v>16356.8</v>
      </c>
      <c r="F291">
        <v>1033</v>
      </c>
      <c r="G291" s="10" t="s">
        <v>4737</v>
      </c>
      <c r="H291" s="10" t="s">
        <v>3887</v>
      </c>
      <c r="I291">
        <v>7</v>
      </c>
      <c r="J291">
        <v>0</v>
      </c>
      <c r="K291">
        <v>20446</v>
      </c>
      <c r="L291">
        <v>0</v>
      </c>
      <c r="M291">
        <v>0</v>
      </c>
      <c r="N291">
        <v>0</v>
      </c>
      <c r="O291" s="1">
        <v>44562</v>
      </c>
      <c r="P291" s="1">
        <v>44834</v>
      </c>
      <c r="Q291" s="1">
        <v>44835</v>
      </c>
    </row>
    <row r="292" spans="1:17" x14ac:dyDescent="0.25">
      <c r="A292" s="10" t="s">
        <v>4092</v>
      </c>
      <c r="B292">
        <v>2</v>
      </c>
      <c r="C292">
        <v>201</v>
      </c>
      <c r="D292">
        <v>1778</v>
      </c>
      <c r="E292">
        <v>1280</v>
      </c>
      <c r="F292">
        <v>1059</v>
      </c>
      <c r="G292" s="10" t="s">
        <v>4093</v>
      </c>
      <c r="H292" s="10" t="s">
        <v>3887</v>
      </c>
      <c r="I292">
        <v>7</v>
      </c>
      <c r="J292">
        <v>0</v>
      </c>
      <c r="K292">
        <v>1778</v>
      </c>
      <c r="L292">
        <v>0</v>
      </c>
      <c r="M292">
        <v>0</v>
      </c>
      <c r="N292">
        <v>0</v>
      </c>
      <c r="O292" s="1">
        <v>44562</v>
      </c>
      <c r="P292" s="1">
        <v>44834</v>
      </c>
      <c r="Q292" s="1">
        <v>44835</v>
      </c>
    </row>
    <row r="293" spans="1:17" x14ac:dyDescent="0.25">
      <c r="A293" s="10" t="s">
        <v>4094</v>
      </c>
      <c r="B293">
        <v>2</v>
      </c>
      <c r="C293">
        <v>201</v>
      </c>
      <c r="D293">
        <v>1116</v>
      </c>
      <c r="E293">
        <v>848</v>
      </c>
      <c r="F293">
        <v>1071</v>
      </c>
      <c r="G293" s="10" t="s">
        <v>4095</v>
      </c>
      <c r="H293" s="10" t="s">
        <v>3887</v>
      </c>
      <c r="I293">
        <v>7</v>
      </c>
      <c r="J293">
        <v>0</v>
      </c>
      <c r="K293">
        <v>1116</v>
      </c>
      <c r="L293">
        <v>0</v>
      </c>
      <c r="M293">
        <v>0</v>
      </c>
      <c r="N293">
        <v>0</v>
      </c>
      <c r="O293" s="1">
        <v>44562</v>
      </c>
      <c r="P293" s="1">
        <v>44834</v>
      </c>
      <c r="Q293" s="1">
        <v>44835</v>
      </c>
    </row>
    <row r="294" spans="1:17" x14ac:dyDescent="0.25">
      <c r="A294" s="10" t="s">
        <v>4096</v>
      </c>
      <c r="B294">
        <v>2</v>
      </c>
      <c r="C294">
        <v>201</v>
      </c>
      <c r="D294">
        <v>46127</v>
      </c>
      <c r="E294">
        <v>29481.279999999999</v>
      </c>
      <c r="F294">
        <v>0</v>
      </c>
      <c r="G294" s="10" t="s">
        <v>4738</v>
      </c>
      <c r="H294" s="10" t="s">
        <v>3878</v>
      </c>
      <c r="I294">
        <v>6</v>
      </c>
      <c r="J294">
        <v>0</v>
      </c>
      <c r="K294">
        <v>46127</v>
      </c>
      <c r="L294">
        <v>0</v>
      </c>
      <c r="M294">
        <v>0</v>
      </c>
      <c r="N294">
        <v>0</v>
      </c>
      <c r="O294" s="1">
        <v>44562</v>
      </c>
      <c r="P294" s="1">
        <v>44834</v>
      </c>
      <c r="Q294" s="1">
        <v>44835</v>
      </c>
    </row>
    <row r="295" spans="1:17" x14ac:dyDescent="0.25">
      <c r="A295" s="10" t="s">
        <v>4097</v>
      </c>
      <c r="B295">
        <v>2</v>
      </c>
      <c r="C295">
        <v>201</v>
      </c>
      <c r="D295">
        <v>46127</v>
      </c>
      <c r="E295">
        <v>29481.279999999999</v>
      </c>
      <c r="F295">
        <v>1016</v>
      </c>
      <c r="G295" s="10" t="s">
        <v>4739</v>
      </c>
      <c r="H295" s="10" t="s">
        <v>3887</v>
      </c>
      <c r="I295">
        <v>6</v>
      </c>
      <c r="J295">
        <v>0</v>
      </c>
      <c r="K295">
        <v>46127</v>
      </c>
      <c r="L295">
        <v>0</v>
      </c>
      <c r="M295">
        <v>0</v>
      </c>
      <c r="N295">
        <v>0</v>
      </c>
      <c r="O295" s="1">
        <v>44562</v>
      </c>
      <c r="P295" s="1">
        <v>44834</v>
      </c>
      <c r="Q295" s="1">
        <v>44835</v>
      </c>
    </row>
    <row r="296" spans="1:17" x14ac:dyDescent="0.25">
      <c r="A296" s="10" t="s">
        <v>6732</v>
      </c>
      <c r="B296">
        <v>2</v>
      </c>
      <c r="C296">
        <v>201</v>
      </c>
      <c r="D296">
        <v>0</v>
      </c>
      <c r="E296">
        <v>0</v>
      </c>
      <c r="F296">
        <v>0</v>
      </c>
      <c r="G296" s="10" t="s">
        <v>6733</v>
      </c>
      <c r="H296" s="10" t="s">
        <v>3878</v>
      </c>
      <c r="I296">
        <v>6</v>
      </c>
      <c r="J296">
        <v>0</v>
      </c>
      <c r="K296">
        <v>32524.82</v>
      </c>
      <c r="L296">
        <v>0</v>
      </c>
      <c r="M296">
        <v>0</v>
      </c>
      <c r="N296">
        <v>0</v>
      </c>
      <c r="O296" s="1">
        <v>44562</v>
      </c>
      <c r="P296" s="1">
        <v>44834</v>
      </c>
      <c r="Q296" s="1">
        <v>44835</v>
      </c>
    </row>
    <row r="297" spans="1:17" x14ac:dyDescent="0.25">
      <c r="A297" s="10" t="s">
        <v>6734</v>
      </c>
      <c r="B297">
        <v>2</v>
      </c>
      <c r="C297">
        <v>201</v>
      </c>
      <c r="D297">
        <v>0</v>
      </c>
      <c r="E297">
        <v>0</v>
      </c>
      <c r="F297">
        <v>0</v>
      </c>
      <c r="G297" s="10" t="s">
        <v>6735</v>
      </c>
      <c r="H297" s="10" t="s">
        <v>3878</v>
      </c>
      <c r="I297">
        <v>6</v>
      </c>
      <c r="J297">
        <v>0</v>
      </c>
      <c r="K297">
        <v>32524.82</v>
      </c>
      <c r="L297">
        <v>0</v>
      </c>
      <c r="M297">
        <v>0</v>
      </c>
      <c r="N297">
        <v>0</v>
      </c>
      <c r="O297" s="1">
        <v>44562</v>
      </c>
      <c r="P297" s="1">
        <v>44834</v>
      </c>
      <c r="Q297" s="1">
        <v>44835</v>
      </c>
    </row>
    <row r="298" spans="1:17" x14ac:dyDescent="0.25">
      <c r="A298" s="10" t="s">
        <v>6736</v>
      </c>
      <c r="B298">
        <v>2</v>
      </c>
      <c r="C298">
        <v>201</v>
      </c>
      <c r="D298">
        <v>0</v>
      </c>
      <c r="E298">
        <v>0</v>
      </c>
      <c r="F298">
        <v>0</v>
      </c>
      <c r="G298" s="10" t="s">
        <v>6737</v>
      </c>
      <c r="H298" s="10" t="s">
        <v>3878</v>
      </c>
      <c r="I298">
        <v>7</v>
      </c>
      <c r="J298">
        <v>0</v>
      </c>
      <c r="K298">
        <v>32524.82</v>
      </c>
      <c r="L298">
        <v>0</v>
      </c>
      <c r="M298">
        <v>0</v>
      </c>
      <c r="N298">
        <v>0</v>
      </c>
      <c r="O298" s="1">
        <v>44562</v>
      </c>
      <c r="P298" s="1">
        <v>44834</v>
      </c>
      <c r="Q298" s="1">
        <v>44835</v>
      </c>
    </row>
    <row r="299" spans="1:17" x14ac:dyDescent="0.25">
      <c r="A299" s="10" t="s">
        <v>6738</v>
      </c>
      <c r="B299">
        <v>2</v>
      </c>
      <c r="C299">
        <v>201</v>
      </c>
      <c r="D299">
        <v>0</v>
      </c>
      <c r="E299">
        <v>0</v>
      </c>
      <c r="F299">
        <v>1040</v>
      </c>
      <c r="G299" s="10" t="s">
        <v>6739</v>
      </c>
      <c r="H299" s="10" t="s">
        <v>3887</v>
      </c>
      <c r="I299">
        <v>8</v>
      </c>
      <c r="J299">
        <v>0</v>
      </c>
      <c r="K299">
        <v>32524.82</v>
      </c>
      <c r="L299">
        <v>0</v>
      </c>
      <c r="M299">
        <v>0</v>
      </c>
      <c r="N299">
        <v>0</v>
      </c>
      <c r="O299" s="1">
        <v>44562</v>
      </c>
      <c r="P299" s="1">
        <v>44834</v>
      </c>
      <c r="Q299" s="1">
        <v>44835</v>
      </c>
    </row>
    <row r="300" spans="1:17" x14ac:dyDescent="0.25">
      <c r="A300" s="10" t="s">
        <v>4098</v>
      </c>
      <c r="B300">
        <v>2</v>
      </c>
      <c r="C300">
        <v>201</v>
      </c>
      <c r="D300">
        <v>175932</v>
      </c>
      <c r="E300">
        <v>90199.31</v>
      </c>
      <c r="F300">
        <v>0</v>
      </c>
      <c r="G300" s="10" t="s">
        <v>4740</v>
      </c>
      <c r="H300" s="10" t="s">
        <v>3878</v>
      </c>
      <c r="I300">
        <v>5</v>
      </c>
      <c r="J300">
        <v>0</v>
      </c>
      <c r="K300">
        <v>190932</v>
      </c>
      <c r="L300">
        <v>0</v>
      </c>
      <c r="M300">
        <v>0</v>
      </c>
      <c r="N300">
        <v>0</v>
      </c>
      <c r="O300" s="1">
        <v>44562</v>
      </c>
      <c r="P300" s="1">
        <v>44834</v>
      </c>
      <c r="Q300" s="1">
        <v>44835</v>
      </c>
    </row>
    <row r="301" spans="1:17" x14ac:dyDescent="0.25">
      <c r="A301" s="10" t="s">
        <v>4099</v>
      </c>
      <c r="B301">
        <v>2</v>
      </c>
      <c r="C301">
        <v>201</v>
      </c>
      <c r="D301">
        <v>175932</v>
      </c>
      <c r="E301">
        <v>90199.31</v>
      </c>
      <c r="F301">
        <v>0</v>
      </c>
      <c r="G301" s="10" t="s">
        <v>4740</v>
      </c>
      <c r="H301" s="10" t="s">
        <v>3878</v>
      </c>
      <c r="I301">
        <v>6</v>
      </c>
      <c r="J301">
        <v>0</v>
      </c>
      <c r="K301">
        <v>190932</v>
      </c>
      <c r="L301">
        <v>0</v>
      </c>
      <c r="M301">
        <v>0</v>
      </c>
      <c r="N301">
        <v>0</v>
      </c>
      <c r="O301" s="1">
        <v>44562</v>
      </c>
      <c r="P301" s="1">
        <v>44834</v>
      </c>
      <c r="Q301" s="1">
        <v>44835</v>
      </c>
    </row>
    <row r="302" spans="1:17" x14ac:dyDescent="0.25">
      <c r="A302" s="10" t="s">
        <v>4100</v>
      </c>
      <c r="B302">
        <v>2</v>
      </c>
      <c r="C302">
        <v>201</v>
      </c>
      <c r="D302">
        <v>175932</v>
      </c>
      <c r="E302">
        <v>90199.31</v>
      </c>
      <c r="F302">
        <v>0</v>
      </c>
      <c r="G302" s="10" t="s">
        <v>4741</v>
      </c>
      <c r="H302" s="10" t="s">
        <v>3878</v>
      </c>
      <c r="I302">
        <v>6</v>
      </c>
      <c r="J302">
        <v>0</v>
      </c>
      <c r="K302">
        <v>190932</v>
      </c>
      <c r="L302">
        <v>0</v>
      </c>
      <c r="M302">
        <v>0</v>
      </c>
      <c r="N302">
        <v>0</v>
      </c>
      <c r="O302" s="1">
        <v>44562</v>
      </c>
      <c r="P302" s="1">
        <v>44834</v>
      </c>
      <c r="Q302" s="1">
        <v>44835</v>
      </c>
    </row>
    <row r="303" spans="1:17" x14ac:dyDescent="0.25">
      <c r="A303" s="10" t="s">
        <v>4101</v>
      </c>
      <c r="B303">
        <v>2</v>
      </c>
      <c r="C303">
        <v>201</v>
      </c>
      <c r="D303">
        <v>17089</v>
      </c>
      <c r="E303">
        <v>0</v>
      </c>
      <c r="F303">
        <v>1038</v>
      </c>
      <c r="G303" s="10" t="s">
        <v>4102</v>
      </c>
      <c r="H303" s="10" t="s">
        <v>3887</v>
      </c>
      <c r="I303">
        <v>7</v>
      </c>
      <c r="J303">
        <v>0</v>
      </c>
      <c r="K303">
        <v>17089</v>
      </c>
      <c r="L303">
        <v>0</v>
      </c>
      <c r="M303">
        <v>0</v>
      </c>
      <c r="N303">
        <v>0</v>
      </c>
      <c r="O303" s="1">
        <v>44562</v>
      </c>
      <c r="P303" s="1">
        <v>44834</v>
      </c>
      <c r="Q303" s="1">
        <v>44835</v>
      </c>
    </row>
    <row r="304" spans="1:17" x14ac:dyDescent="0.25">
      <c r="A304" s="10" t="s">
        <v>6740</v>
      </c>
      <c r="B304">
        <v>2</v>
      </c>
      <c r="C304">
        <v>201</v>
      </c>
      <c r="D304">
        <v>0</v>
      </c>
      <c r="E304">
        <v>6000</v>
      </c>
      <c r="F304">
        <v>1067</v>
      </c>
      <c r="G304" s="10" t="s">
        <v>6741</v>
      </c>
      <c r="H304" s="10" t="s">
        <v>3887</v>
      </c>
      <c r="I304">
        <v>7</v>
      </c>
      <c r="J304">
        <v>0</v>
      </c>
      <c r="K304">
        <v>0</v>
      </c>
      <c r="L304">
        <v>0</v>
      </c>
      <c r="M304">
        <v>0</v>
      </c>
      <c r="N304">
        <v>0</v>
      </c>
      <c r="O304" s="1">
        <v>44562</v>
      </c>
      <c r="P304" s="1">
        <v>44834</v>
      </c>
      <c r="Q304" s="1">
        <v>44835</v>
      </c>
    </row>
    <row r="305" spans="1:17" x14ac:dyDescent="0.25">
      <c r="A305" s="10" t="s">
        <v>4103</v>
      </c>
      <c r="B305">
        <v>2</v>
      </c>
      <c r="C305">
        <v>201</v>
      </c>
      <c r="D305">
        <v>55699</v>
      </c>
      <c r="E305">
        <v>28607.77</v>
      </c>
      <c r="F305">
        <v>1021</v>
      </c>
      <c r="G305" s="10" t="s">
        <v>4104</v>
      </c>
      <c r="H305" s="10" t="s">
        <v>3887</v>
      </c>
      <c r="I305">
        <v>7</v>
      </c>
      <c r="J305">
        <v>0</v>
      </c>
      <c r="K305">
        <v>55699</v>
      </c>
      <c r="L305">
        <v>0</v>
      </c>
      <c r="M305">
        <v>0</v>
      </c>
      <c r="N305">
        <v>0</v>
      </c>
      <c r="O305" s="1">
        <v>44562</v>
      </c>
      <c r="P305" s="1">
        <v>44834</v>
      </c>
      <c r="Q305" s="1">
        <v>44835</v>
      </c>
    </row>
    <row r="306" spans="1:17" x14ac:dyDescent="0.25">
      <c r="A306" s="10" t="s">
        <v>4105</v>
      </c>
      <c r="B306">
        <v>2</v>
      </c>
      <c r="C306">
        <v>201</v>
      </c>
      <c r="D306">
        <v>103144</v>
      </c>
      <c r="E306">
        <v>22241.54</v>
      </c>
      <c r="F306">
        <v>1064</v>
      </c>
      <c r="G306" s="10" t="s">
        <v>4106</v>
      </c>
      <c r="H306" s="10" t="s">
        <v>3887</v>
      </c>
      <c r="I306">
        <v>7</v>
      </c>
      <c r="J306">
        <v>0</v>
      </c>
      <c r="K306">
        <v>103144</v>
      </c>
      <c r="L306">
        <v>0</v>
      </c>
      <c r="M306">
        <v>0</v>
      </c>
      <c r="N306">
        <v>0</v>
      </c>
      <c r="O306" s="1">
        <v>44562</v>
      </c>
      <c r="P306" s="1">
        <v>44834</v>
      </c>
      <c r="Q306" s="1">
        <v>44835</v>
      </c>
    </row>
    <row r="307" spans="1:17" x14ac:dyDescent="0.25">
      <c r="A307" s="10" t="s">
        <v>4742</v>
      </c>
      <c r="B307">
        <v>2</v>
      </c>
      <c r="C307">
        <v>201</v>
      </c>
      <c r="D307">
        <v>0</v>
      </c>
      <c r="E307">
        <v>0</v>
      </c>
      <c r="F307">
        <v>1019</v>
      </c>
      <c r="G307" s="10" t="s">
        <v>4743</v>
      </c>
      <c r="H307" s="10" t="s">
        <v>3887</v>
      </c>
      <c r="I307">
        <v>7</v>
      </c>
      <c r="J307">
        <v>0</v>
      </c>
      <c r="K307">
        <v>15000</v>
      </c>
      <c r="L307">
        <v>0</v>
      </c>
      <c r="M307">
        <v>0</v>
      </c>
      <c r="N307">
        <v>0</v>
      </c>
      <c r="O307" s="1">
        <v>44562</v>
      </c>
      <c r="P307" s="1">
        <v>44834</v>
      </c>
      <c r="Q307" s="1">
        <v>44835</v>
      </c>
    </row>
    <row r="308" spans="1:17" x14ac:dyDescent="0.25">
      <c r="A308" s="10" t="s">
        <v>4742</v>
      </c>
      <c r="B308">
        <v>2</v>
      </c>
      <c r="C308">
        <v>201</v>
      </c>
      <c r="D308">
        <v>0</v>
      </c>
      <c r="E308">
        <v>15000</v>
      </c>
      <c r="F308">
        <v>1019</v>
      </c>
      <c r="G308" s="10" t="s">
        <v>4743</v>
      </c>
      <c r="H308" s="10" t="s">
        <v>3887</v>
      </c>
      <c r="I308">
        <v>7</v>
      </c>
      <c r="J308">
        <v>0</v>
      </c>
      <c r="K308">
        <v>0</v>
      </c>
      <c r="L308">
        <v>3160</v>
      </c>
      <c r="M308">
        <v>0</v>
      </c>
      <c r="N308">
        <v>0</v>
      </c>
      <c r="O308" s="1">
        <v>44562</v>
      </c>
      <c r="P308" s="1">
        <v>44834</v>
      </c>
      <c r="Q308" s="1">
        <v>44835</v>
      </c>
    </row>
    <row r="309" spans="1:17" x14ac:dyDescent="0.25">
      <c r="A309" s="10" t="s">
        <v>4744</v>
      </c>
      <c r="B309">
        <v>2</v>
      </c>
      <c r="C309">
        <v>201</v>
      </c>
      <c r="D309">
        <v>0</v>
      </c>
      <c r="E309">
        <v>18350</v>
      </c>
      <c r="F309">
        <v>1037</v>
      </c>
      <c r="G309" s="10" t="s">
        <v>4745</v>
      </c>
      <c r="H309" s="10" t="s">
        <v>3887</v>
      </c>
      <c r="I309">
        <v>7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44562</v>
      </c>
      <c r="P309" s="1">
        <v>44834</v>
      </c>
      <c r="Q309" s="1">
        <v>44835</v>
      </c>
    </row>
    <row r="310" spans="1:17" x14ac:dyDescent="0.25">
      <c r="A310" s="10" t="s">
        <v>4107</v>
      </c>
      <c r="B310">
        <v>2</v>
      </c>
      <c r="C310">
        <v>201</v>
      </c>
      <c r="D310">
        <v>98301</v>
      </c>
      <c r="E310">
        <v>601454.41</v>
      </c>
      <c r="F310">
        <v>0</v>
      </c>
      <c r="G310" s="10" t="s">
        <v>4746</v>
      </c>
      <c r="H310" s="10" t="s">
        <v>3878</v>
      </c>
      <c r="I310">
        <v>5</v>
      </c>
      <c r="J310">
        <v>0</v>
      </c>
      <c r="K310">
        <v>639844.43000000005</v>
      </c>
      <c r="L310">
        <v>0</v>
      </c>
      <c r="M310">
        <v>0</v>
      </c>
      <c r="N310">
        <v>0</v>
      </c>
      <c r="O310" s="1">
        <v>44562</v>
      </c>
      <c r="P310" s="1">
        <v>44834</v>
      </c>
      <c r="Q310" s="1">
        <v>44835</v>
      </c>
    </row>
    <row r="311" spans="1:17" x14ac:dyDescent="0.25">
      <c r="A311" s="10" t="s">
        <v>4108</v>
      </c>
      <c r="B311">
        <v>2</v>
      </c>
      <c r="C311">
        <v>201</v>
      </c>
      <c r="D311">
        <v>98301</v>
      </c>
      <c r="E311">
        <v>601454.41</v>
      </c>
      <c r="F311">
        <v>0</v>
      </c>
      <c r="G311" s="10" t="s">
        <v>4746</v>
      </c>
      <c r="H311" s="10" t="s">
        <v>3878</v>
      </c>
      <c r="I311">
        <v>6</v>
      </c>
      <c r="J311">
        <v>0</v>
      </c>
      <c r="K311">
        <v>639844.43000000005</v>
      </c>
      <c r="L311">
        <v>0</v>
      </c>
      <c r="M311">
        <v>0</v>
      </c>
      <c r="N311">
        <v>0</v>
      </c>
      <c r="O311" s="1">
        <v>44562</v>
      </c>
      <c r="P311" s="1">
        <v>44834</v>
      </c>
      <c r="Q311" s="1">
        <v>44835</v>
      </c>
    </row>
    <row r="312" spans="1:17" x14ac:dyDescent="0.25">
      <c r="A312" s="10" t="s">
        <v>4109</v>
      </c>
      <c r="B312">
        <v>2</v>
      </c>
      <c r="C312">
        <v>201</v>
      </c>
      <c r="D312">
        <v>98301</v>
      </c>
      <c r="E312">
        <v>601454.41</v>
      </c>
      <c r="F312">
        <v>0</v>
      </c>
      <c r="G312" s="10" t="s">
        <v>4747</v>
      </c>
      <c r="H312" s="10" t="s">
        <v>3878</v>
      </c>
      <c r="I312">
        <v>6</v>
      </c>
      <c r="J312">
        <v>0</v>
      </c>
      <c r="K312">
        <v>639844.43000000005</v>
      </c>
      <c r="L312">
        <v>0</v>
      </c>
      <c r="M312">
        <v>0</v>
      </c>
      <c r="N312">
        <v>0</v>
      </c>
      <c r="O312" s="1">
        <v>44562</v>
      </c>
      <c r="P312" s="1">
        <v>44834</v>
      </c>
      <c r="Q312" s="1">
        <v>44835</v>
      </c>
    </row>
    <row r="313" spans="1:17" x14ac:dyDescent="0.25">
      <c r="A313" s="10" t="s">
        <v>4110</v>
      </c>
      <c r="B313">
        <v>2</v>
      </c>
      <c r="C313">
        <v>201</v>
      </c>
      <c r="D313">
        <v>0</v>
      </c>
      <c r="E313">
        <v>210827.18</v>
      </c>
      <c r="F313">
        <v>1008</v>
      </c>
      <c r="G313" s="10" t="s">
        <v>4748</v>
      </c>
      <c r="H313" s="10" t="s">
        <v>3887</v>
      </c>
      <c r="I313">
        <v>7</v>
      </c>
      <c r="J313">
        <v>0</v>
      </c>
      <c r="K313">
        <v>210827.18</v>
      </c>
      <c r="L313">
        <v>0</v>
      </c>
      <c r="M313">
        <v>0</v>
      </c>
      <c r="N313">
        <v>0</v>
      </c>
      <c r="O313" s="1">
        <v>44562</v>
      </c>
      <c r="P313" s="1">
        <v>44834</v>
      </c>
      <c r="Q313" s="1">
        <v>44835</v>
      </c>
    </row>
    <row r="314" spans="1:17" x14ac:dyDescent="0.25">
      <c r="A314" s="10" t="s">
        <v>4749</v>
      </c>
      <c r="B314">
        <v>2</v>
      </c>
      <c r="C314">
        <v>201</v>
      </c>
      <c r="D314">
        <v>98301</v>
      </c>
      <c r="E314">
        <v>0</v>
      </c>
      <c r="F314">
        <v>1</v>
      </c>
      <c r="G314" s="10" t="s">
        <v>4750</v>
      </c>
      <c r="H314" s="10" t="s">
        <v>3887</v>
      </c>
      <c r="I314">
        <v>7</v>
      </c>
      <c r="J314">
        <v>0</v>
      </c>
      <c r="K314">
        <v>98301</v>
      </c>
      <c r="L314">
        <v>0</v>
      </c>
      <c r="M314">
        <v>0</v>
      </c>
      <c r="N314">
        <v>0</v>
      </c>
      <c r="O314" s="1">
        <v>44562</v>
      </c>
      <c r="P314" s="1">
        <v>44834</v>
      </c>
      <c r="Q314" s="1">
        <v>44835</v>
      </c>
    </row>
    <row r="315" spans="1:17" x14ac:dyDescent="0.25">
      <c r="A315" s="10" t="s">
        <v>4751</v>
      </c>
      <c r="B315">
        <v>2</v>
      </c>
      <c r="C315">
        <v>201</v>
      </c>
      <c r="D315">
        <v>0</v>
      </c>
      <c r="E315">
        <v>59913.09</v>
      </c>
      <c r="F315">
        <v>1</v>
      </c>
      <c r="G315" s="10" t="s">
        <v>4752</v>
      </c>
      <c r="H315" s="10" t="s">
        <v>3887</v>
      </c>
      <c r="I315">
        <v>7</v>
      </c>
      <c r="J315">
        <v>0</v>
      </c>
      <c r="K315">
        <v>0</v>
      </c>
      <c r="L315">
        <v>0</v>
      </c>
      <c r="M315">
        <v>0</v>
      </c>
      <c r="N315">
        <v>0</v>
      </c>
      <c r="O315" s="1">
        <v>44562</v>
      </c>
      <c r="P315" s="1">
        <v>44834</v>
      </c>
      <c r="Q315" s="1">
        <v>44835</v>
      </c>
    </row>
    <row r="316" spans="1:17" x14ac:dyDescent="0.25">
      <c r="A316" s="10" t="s">
        <v>6742</v>
      </c>
      <c r="B316">
        <v>2</v>
      </c>
      <c r="C316">
        <v>201</v>
      </c>
      <c r="D316">
        <v>0</v>
      </c>
      <c r="E316">
        <v>330714.14</v>
      </c>
      <c r="F316">
        <v>1041</v>
      </c>
      <c r="G316" s="10" t="s">
        <v>6743</v>
      </c>
      <c r="H316" s="10" t="s">
        <v>3887</v>
      </c>
      <c r="I316">
        <v>7</v>
      </c>
      <c r="J316">
        <v>0</v>
      </c>
      <c r="K316">
        <v>330716.25</v>
      </c>
      <c r="L316">
        <v>0</v>
      </c>
      <c r="M316">
        <v>0</v>
      </c>
      <c r="N316">
        <v>0</v>
      </c>
      <c r="O316" s="1">
        <v>44562</v>
      </c>
      <c r="P316" s="1">
        <v>44834</v>
      </c>
      <c r="Q316" s="1">
        <v>44835</v>
      </c>
    </row>
    <row r="317" spans="1:17" x14ac:dyDescent="0.25">
      <c r="A317" s="10" t="s">
        <v>4111</v>
      </c>
      <c r="B317">
        <v>2</v>
      </c>
      <c r="C317">
        <v>201</v>
      </c>
      <c r="D317">
        <v>14791170.18</v>
      </c>
      <c r="E317">
        <v>10640916.84</v>
      </c>
      <c r="F317">
        <v>0</v>
      </c>
      <c r="G317" s="10" t="s">
        <v>4753</v>
      </c>
      <c r="H317" s="10" t="s">
        <v>3878</v>
      </c>
      <c r="I317">
        <v>3</v>
      </c>
      <c r="J317">
        <v>0</v>
      </c>
      <c r="K317">
        <v>15681332.189999999</v>
      </c>
      <c r="L317">
        <v>0</v>
      </c>
      <c r="M317">
        <v>0</v>
      </c>
      <c r="N317">
        <v>0</v>
      </c>
      <c r="O317" s="1">
        <v>44562</v>
      </c>
      <c r="P317" s="1">
        <v>44834</v>
      </c>
      <c r="Q317" s="1">
        <v>44835</v>
      </c>
    </row>
    <row r="318" spans="1:17" x14ac:dyDescent="0.25">
      <c r="A318" s="10" t="s">
        <v>4112</v>
      </c>
      <c r="B318">
        <v>2</v>
      </c>
      <c r="C318">
        <v>201</v>
      </c>
      <c r="D318">
        <v>14791170.18</v>
      </c>
      <c r="E318">
        <v>10640916.84</v>
      </c>
      <c r="F318">
        <v>0</v>
      </c>
      <c r="G318" s="10" t="s">
        <v>4754</v>
      </c>
      <c r="H318" s="10" t="s">
        <v>3878</v>
      </c>
      <c r="I318">
        <v>4</v>
      </c>
      <c r="J318">
        <v>0</v>
      </c>
      <c r="K318">
        <v>15681332.189999999</v>
      </c>
      <c r="L318">
        <v>0</v>
      </c>
      <c r="M318">
        <v>0</v>
      </c>
      <c r="N318">
        <v>0</v>
      </c>
      <c r="O318" s="1">
        <v>44562</v>
      </c>
      <c r="P318" s="1">
        <v>44834</v>
      </c>
      <c r="Q318" s="1">
        <v>44835</v>
      </c>
    </row>
    <row r="319" spans="1:17" x14ac:dyDescent="0.25">
      <c r="A319" s="10" t="s">
        <v>4113</v>
      </c>
      <c r="B319">
        <v>2</v>
      </c>
      <c r="C319">
        <v>201</v>
      </c>
      <c r="D319">
        <v>14372254</v>
      </c>
      <c r="E319">
        <v>9796759.4399999995</v>
      </c>
      <c r="F319">
        <v>0</v>
      </c>
      <c r="G319" s="10" t="s">
        <v>4755</v>
      </c>
      <c r="H319" s="10" t="s">
        <v>3878</v>
      </c>
      <c r="I319">
        <v>5</v>
      </c>
      <c r="J319">
        <v>0</v>
      </c>
      <c r="K319">
        <v>14375278.220000001</v>
      </c>
      <c r="L319">
        <v>0</v>
      </c>
      <c r="M319">
        <v>0</v>
      </c>
      <c r="N319">
        <v>0</v>
      </c>
      <c r="O319" s="1">
        <v>44562</v>
      </c>
      <c r="P319" s="1">
        <v>44834</v>
      </c>
      <c r="Q319" s="1">
        <v>44835</v>
      </c>
    </row>
    <row r="320" spans="1:17" x14ac:dyDescent="0.25">
      <c r="A320" s="10" t="s">
        <v>4114</v>
      </c>
      <c r="B320">
        <v>2</v>
      </c>
      <c r="C320">
        <v>201</v>
      </c>
      <c r="D320">
        <v>13500000</v>
      </c>
      <c r="E320">
        <v>8910467.3499999996</v>
      </c>
      <c r="F320">
        <v>0</v>
      </c>
      <c r="G320" s="10" t="s">
        <v>4756</v>
      </c>
      <c r="H320" s="10" t="s">
        <v>3878</v>
      </c>
      <c r="I320">
        <v>6</v>
      </c>
      <c r="J320">
        <v>0</v>
      </c>
      <c r="K320">
        <v>13500000</v>
      </c>
      <c r="L320">
        <v>0</v>
      </c>
      <c r="M320">
        <v>0</v>
      </c>
      <c r="N320">
        <v>0</v>
      </c>
      <c r="O320" s="1">
        <v>44562</v>
      </c>
      <c r="P320" s="1">
        <v>44834</v>
      </c>
      <c r="Q320" s="1">
        <v>44835</v>
      </c>
    </row>
    <row r="321" spans="1:17" x14ac:dyDescent="0.25">
      <c r="A321" s="10" t="s">
        <v>4115</v>
      </c>
      <c r="B321">
        <v>2</v>
      </c>
      <c r="C321">
        <v>201</v>
      </c>
      <c r="D321">
        <v>13500000</v>
      </c>
      <c r="E321">
        <v>8910467.3499999996</v>
      </c>
      <c r="F321">
        <v>0</v>
      </c>
      <c r="G321" s="10" t="s">
        <v>4757</v>
      </c>
      <c r="H321" s="10" t="s">
        <v>3878</v>
      </c>
      <c r="I321">
        <v>6</v>
      </c>
      <c r="J321">
        <v>0</v>
      </c>
      <c r="K321">
        <v>13500000</v>
      </c>
      <c r="L321">
        <v>0</v>
      </c>
      <c r="M321">
        <v>0</v>
      </c>
      <c r="N321">
        <v>0</v>
      </c>
      <c r="O321" s="1">
        <v>44562</v>
      </c>
      <c r="P321" s="1">
        <v>44834</v>
      </c>
      <c r="Q321" s="1">
        <v>44835</v>
      </c>
    </row>
    <row r="322" spans="1:17" x14ac:dyDescent="0.25">
      <c r="A322" s="10" t="s">
        <v>4116</v>
      </c>
      <c r="B322">
        <v>2</v>
      </c>
      <c r="C322">
        <v>201</v>
      </c>
      <c r="D322">
        <v>8100000</v>
      </c>
      <c r="E322">
        <v>5346280.32</v>
      </c>
      <c r="F322">
        <v>1</v>
      </c>
      <c r="G322" s="10" t="s">
        <v>4758</v>
      </c>
      <c r="H322" s="10" t="s">
        <v>3887</v>
      </c>
      <c r="I322">
        <v>7</v>
      </c>
      <c r="J322">
        <v>0</v>
      </c>
      <c r="K322">
        <v>8100000</v>
      </c>
      <c r="L322">
        <v>0</v>
      </c>
      <c r="M322">
        <v>0</v>
      </c>
      <c r="N322">
        <v>0</v>
      </c>
      <c r="O322" s="1">
        <v>44562</v>
      </c>
      <c r="P322" s="1">
        <v>44834</v>
      </c>
      <c r="Q322" s="1">
        <v>44835</v>
      </c>
    </row>
    <row r="323" spans="1:17" x14ac:dyDescent="0.25">
      <c r="A323" s="10" t="s">
        <v>4117</v>
      </c>
      <c r="B323">
        <v>2</v>
      </c>
      <c r="C323">
        <v>201</v>
      </c>
      <c r="D323">
        <v>675000</v>
      </c>
      <c r="E323">
        <v>445523.39</v>
      </c>
      <c r="F323">
        <v>20</v>
      </c>
      <c r="G323" s="10" t="s">
        <v>4759</v>
      </c>
      <c r="H323" s="10" t="s">
        <v>3887</v>
      </c>
      <c r="I323">
        <v>7</v>
      </c>
      <c r="J323">
        <v>0</v>
      </c>
      <c r="K323">
        <v>675000</v>
      </c>
      <c r="L323">
        <v>0</v>
      </c>
      <c r="M323">
        <v>0</v>
      </c>
      <c r="N323">
        <v>0</v>
      </c>
      <c r="O323" s="1">
        <v>44562</v>
      </c>
      <c r="P323" s="1">
        <v>44834</v>
      </c>
      <c r="Q323" s="1">
        <v>44835</v>
      </c>
    </row>
    <row r="324" spans="1:17" x14ac:dyDescent="0.25">
      <c r="A324" s="10" t="s">
        <v>4118</v>
      </c>
      <c r="B324">
        <v>2</v>
      </c>
      <c r="C324">
        <v>201</v>
      </c>
      <c r="D324">
        <v>2025000</v>
      </c>
      <c r="E324">
        <v>1336570.1399999999</v>
      </c>
      <c r="F324">
        <v>40</v>
      </c>
      <c r="G324" s="10" t="s">
        <v>4760</v>
      </c>
      <c r="H324" s="10" t="s">
        <v>3887</v>
      </c>
      <c r="I324">
        <v>7</v>
      </c>
      <c r="J324">
        <v>0</v>
      </c>
      <c r="K324">
        <v>2025000</v>
      </c>
      <c r="L324">
        <v>0</v>
      </c>
      <c r="M324">
        <v>0</v>
      </c>
      <c r="N324">
        <v>0</v>
      </c>
      <c r="O324" s="1">
        <v>44562</v>
      </c>
      <c r="P324" s="1">
        <v>44834</v>
      </c>
      <c r="Q324" s="1">
        <v>44835</v>
      </c>
    </row>
    <row r="325" spans="1:17" x14ac:dyDescent="0.25">
      <c r="A325" s="10" t="s">
        <v>4119</v>
      </c>
      <c r="B325">
        <v>2</v>
      </c>
      <c r="C325">
        <v>201</v>
      </c>
      <c r="D325">
        <v>2700000</v>
      </c>
      <c r="E325">
        <v>1782093.5</v>
      </c>
      <c r="F325">
        <v>31</v>
      </c>
      <c r="G325" s="10" t="s">
        <v>4761</v>
      </c>
      <c r="H325" s="10" t="s">
        <v>3887</v>
      </c>
      <c r="I325">
        <v>7</v>
      </c>
      <c r="J325">
        <v>0</v>
      </c>
      <c r="K325">
        <v>2700000</v>
      </c>
      <c r="L325">
        <v>0</v>
      </c>
      <c r="M325">
        <v>0</v>
      </c>
      <c r="N325">
        <v>0</v>
      </c>
      <c r="O325" s="1">
        <v>44562</v>
      </c>
      <c r="P325" s="1">
        <v>44834</v>
      </c>
      <c r="Q325" s="1">
        <v>44835</v>
      </c>
    </row>
    <row r="326" spans="1:17" x14ac:dyDescent="0.25">
      <c r="A326" s="10" t="s">
        <v>4120</v>
      </c>
      <c r="B326">
        <v>2</v>
      </c>
      <c r="C326">
        <v>201</v>
      </c>
      <c r="D326">
        <v>719962</v>
      </c>
      <c r="E326">
        <v>790315.23</v>
      </c>
      <c r="F326">
        <v>0</v>
      </c>
      <c r="G326" s="10" t="s">
        <v>4762</v>
      </c>
      <c r="H326" s="10" t="s">
        <v>3878</v>
      </c>
      <c r="I326">
        <v>6</v>
      </c>
      <c r="J326">
        <v>0</v>
      </c>
      <c r="K326">
        <v>719962</v>
      </c>
      <c r="L326">
        <v>0</v>
      </c>
      <c r="M326">
        <v>0</v>
      </c>
      <c r="N326">
        <v>0</v>
      </c>
      <c r="O326" s="1">
        <v>44562</v>
      </c>
      <c r="P326" s="1">
        <v>44834</v>
      </c>
      <c r="Q326" s="1">
        <v>44835</v>
      </c>
    </row>
    <row r="327" spans="1:17" x14ac:dyDescent="0.25">
      <c r="A327" s="10" t="s">
        <v>4121</v>
      </c>
      <c r="B327">
        <v>2</v>
      </c>
      <c r="C327">
        <v>201</v>
      </c>
      <c r="D327">
        <v>719962</v>
      </c>
      <c r="E327">
        <v>790315.23</v>
      </c>
      <c r="F327">
        <v>0</v>
      </c>
      <c r="G327" s="10" t="s">
        <v>4763</v>
      </c>
      <c r="H327" s="10" t="s">
        <v>3878</v>
      </c>
      <c r="I327">
        <v>6</v>
      </c>
      <c r="J327">
        <v>0</v>
      </c>
      <c r="K327">
        <v>719962</v>
      </c>
      <c r="L327">
        <v>0</v>
      </c>
      <c r="M327">
        <v>0</v>
      </c>
      <c r="N327">
        <v>0</v>
      </c>
      <c r="O327" s="1">
        <v>44562</v>
      </c>
      <c r="P327" s="1">
        <v>44834</v>
      </c>
      <c r="Q327" s="1">
        <v>44835</v>
      </c>
    </row>
    <row r="328" spans="1:17" x14ac:dyDescent="0.25">
      <c r="A328" s="10" t="s">
        <v>4122</v>
      </c>
      <c r="B328">
        <v>2</v>
      </c>
      <c r="C328">
        <v>201</v>
      </c>
      <c r="D328">
        <v>431977.2</v>
      </c>
      <c r="E328">
        <v>474188.83</v>
      </c>
      <c r="F328">
        <v>1</v>
      </c>
      <c r="G328" s="10" t="s">
        <v>4764</v>
      </c>
      <c r="H328" s="10" t="s">
        <v>3887</v>
      </c>
      <c r="I328">
        <v>7</v>
      </c>
      <c r="J328">
        <v>0</v>
      </c>
      <c r="K328">
        <v>431977.2</v>
      </c>
      <c r="L328">
        <v>0</v>
      </c>
      <c r="M328">
        <v>0</v>
      </c>
      <c r="N328">
        <v>0</v>
      </c>
      <c r="O328" s="1">
        <v>44562</v>
      </c>
      <c r="P328" s="1">
        <v>44834</v>
      </c>
      <c r="Q328" s="1">
        <v>44835</v>
      </c>
    </row>
    <row r="329" spans="1:17" x14ac:dyDescent="0.25">
      <c r="A329" s="10" t="s">
        <v>4123</v>
      </c>
      <c r="B329">
        <v>2</v>
      </c>
      <c r="C329">
        <v>201</v>
      </c>
      <c r="D329">
        <v>35998.1</v>
      </c>
      <c r="E329">
        <v>39515.839999999997</v>
      </c>
      <c r="F329">
        <v>20</v>
      </c>
      <c r="G329" s="10" t="s">
        <v>4765</v>
      </c>
      <c r="H329" s="10" t="s">
        <v>3887</v>
      </c>
      <c r="I329">
        <v>7</v>
      </c>
      <c r="J329">
        <v>0</v>
      </c>
      <c r="K329">
        <v>35998.1</v>
      </c>
      <c r="L329">
        <v>0</v>
      </c>
      <c r="M329">
        <v>0</v>
      </c>
      <c r="N329">
        <v>0</v>
      </c>
      <c r="O329" s="1">
        <v>44562</v>
      </c>
      <c r="P329" s="1">
        <v>44834</v>
      </c>
      <c r="Q329" s="1">
        <v>44835</v>
      </c>
    </row>
    <row r="330" spans="1:17" x14ac:dyDescent="0.25">
      <c r="A330" s="10" t="s">
        <v>4124</v>
      </c>
      <c r="B330">
        <v>2</v>
      </c>
      <c r="C330">
        <v>201</v>
      </c>
      <c r="D330">
        <v>107994.3</v>
      </c>
      <c r="E330">
        <v>118547.33</v>
      </c>
      <c r="F330">
        <v>40</v>
      </c>
      <c r="G330" s="10" t="s">
        <v>4766</v>
      </c>
      <c r="H330" s="10" t="s">
        <v>3887</v>
      </c>
      <c r="I330">
        <v>7</v>
      </c>
      <c r="J330">
        <v>0</v>
      </c>
      <c r="K330">
        <v>107994.3</v>
      </c>
      <c r="L330">
        <v>0</v>
      </c>
      <c r="M330">
        <v>0</v>
      </c>
      <c r="N330">
        <v>0</v>
      </c>
      <c r="O330" s="1">
        <v>44562</v>
      </c>
      <c r="P330" s="1">
        <v>44834</v>
      </c>
      <c r="Q330" s="1">
        <v>44835</v>
      </c>
    </row>
    <row r="331" spans="1:17" x14ac:dyDescent="0.25">
      <c r="A331" s="10" t="s">
        <v>4125</v>
      </c>
      <c r="B331">
        <v>2</v>
      </c>
      <c r="C331">
        <v>201</v>
      </c>
      <c r="D331">
        <v>143992.4</v>
      </c>
      <c r="E331">
        <v>158063.23000000001</v>
      </c>
      <c r="F331">
        <v>31</v>
      </c>
      <c r="G331" s="10" t="s">
        <v>4767</v>
      </c>
      <c r="H331" s="10" t="s">
        <v>3887</v>
      </c>
      <c r="I331">
        <v>7</v>
      </c>
      <c r="J331">
        <v>0</v>
      </c>
      <c r="K331">
        <v>143992.4</v>
      </c>
      <c r="L331">
        <v>0</v>
      </c>
      <c r="M331">
        <v>0</v>
      </c>
      <c r="N331">
        <v>0</v>
      </c>
      <c r="O331" s="1">
        <v>44562</v>
      </c>
      <c r="P331" s="1">
        <v>44834</v>
      </c>
      <c r="Q331" s="1">
        <v>44835</v>
      </c>
    </row>
    <row r="332" spans="1:17" x14ac:dyDescent="0.25">
      <c r="A332" s="10" t="s">
        <v>4126</v>
      </c>
      <c r="B332">
        <v>2</v>
      </c>
      <c r="C332">
        <v>201</v>
      </c>
      <c r="D332">
        <v>148116</v>
      </c>
      <c r="E332">
        <v>88754.82</v>
      </c>
      <c r="F332">
        <v>0</v>
      </c>
      <c r="G332" s="10" t="s">
        <v>4768</v>
      </c>
      <c r="H332" s="10" t="s">
        <v>3878</v>
      </c>
      <c r="I332">
        <v>6</v>
      </c>
      <c r="J332">
        <v>0</v>
      </c>
      <c r="K332">
        <v>148116</v>
      </c>
      <c r="L332">
        <v>0</v>
      </c>
      <c r="M332">
        <v>0</v>
      </c>
      <c r="N332">
        <v>0</v>
      </c>
      <c r="O332" s="1">
        <v>44562</v>
      </c>
      <c r="P332" s="1">
        <v>44834</v>
      </c>
      <c r="Q332" s="1">
        <v>44835</v>
      </c>
    </row>
    <row r="333" spans="1:17" x14ac:dyDescent="0.25">
      <c r="A333" s="10" t="s">
        <v>4127</v>
      </c>
      <c r="B333">
        <v>2</v>
      </c>
      <c r="C333">
        <v>201</v>
      </c>
      <c r="D333">
        <v>148116</v>
      </c>
      <c r="E333">
        <v>88754.82</v>
      </c>
      <c r="F333">
        <v>0</v>
      </c>
      <c r="G333" s="10" t="s">
        <v>4769</v>
      </c>
      <c r="H333" s="10" t="s">
        <v>3878</v>
      </c>
      <c r="I333">
        <v>6</v>
      </c>
      <c r="J333">
        <v>0</v>
      </c>
      <c r="K333">
        <v>148116</v>
      </c>
      <c r="L333">
        <v>0</v>
      </c>
      <c r="M333">
        <v>0</v>
      </c>
      <c r="N333">
        <v>0</v>
      </c>
      <c r="O333" s="1">
        <v>44562</v>
      </c>
      <c r="P333" s="1">
        <v>44834</v>
      </c>
      <c r="Q333" s="1">
        <v>44835</v>
      </c>
    </row>
    <row r="334" spans="1:17" x14ac:dyDescent="0.25">
      <c r="A334" s="10" t="s">
        <v>4128</v>
      </c>
      <c r="B334">
        <v>2</v>
      </c>
      <c r="C334">
        <v>201</v>
      </c>
      <c r="D334">
        <v>88869.6</v>
      </c>
      <c r="E334">
        <v>53252.86</v>
      </c>
      <c r="F334">
        <v>1</v>
      </c>
      <c r="G334" s="10" t="s">
        <v>4770</v>
      </c>
      <c r="H334" s="10" t="s">
        <v>3887</v>
      </c>
      <c r="I334">
        <v>7</v>
      </c>
      <c r="J334">
        <v>0</v>
      </c>
      <c r="K334">
        <v>88869.6</v>
      </c>
      <c r="L334">
        <v>0</v>
      </c>
      <c r="M334">
        <v>0</v>
      </c>
      <c r="N334">
        <v>0</v>
      </c>
      <c r="O334" s="1">
        <v>44562</v>
      </c>
      <c r="P334" s="1">
        <v>44834</v>
      </c>
      <c r="Q334" s="1">
        <v>44835</v>
      </c>
    </row>
    <row r="335" spans="1:17" x14ac:dyDescent="0.25">
      <c r="A335" s="10" t="s">
        <v>4129</v>
      </c>
      <c r="B335">
        <v>2</v>
      </c>
      <c r="C335">
        <v>201</v>
      </c>
      <c r="D335">
        <v>7405.8</v>
      </c>
      <c r="E335">
        <v>4437.74</v>
      </c>
      <c r="F335">
        <v>20</v>
      </c>
      <c r="G335" s="10" t="s">
        <v>4771</v>
      </c>
      <c r="H335" s="10" t="s">
        <v>3887</v>
      </c>
      <c r="I335">
        <v>7</v>
      </c>
      <c r="J335">
        <v>0</v>
      </c>
      <c r="K335">
        <v>7405.8</v>
      </c>
      <c r="L335">
        <v>0</v>
      </c>
      <c r="M335">
        <v>0</v>
      </c>
      <c r="N335">
        <v>0</v>
      </c>
      <c r="O335" s="1">
        <v>44562</v>
      </c>
      <c r="P335" s="1">
        <v>44834</v>
      </c>
      <c r="Q335" s="1">
        <v>44835</v>
      </c>
    </row>
    <row r="336" spans="1:17" x14ac:dyDescent="0.25">
      <c r="A336" s="10" t="s">
        <v>4130</v>
      </c>
      <c r="B336">
        <v>2</v>
      </c>
      <c r="C336">
        <v>201</v>
      </c>
      <c r="D336">
        <v>22217.4</v>
      </c>
      <c r="E336">
        <v>13313.23</v>
      </c>
      <c r="F336">
        <v>40</v>
      </c>
      <c r="G336" s="10" t="s">
        <v>4772</v>
      </c>
      <c r="H336" s="10" t="s">
        <v>3887</v>
      </c>
      <c r="I336">
        <v>7</v>
      </c>
      <c r="J336">
        <v>0</v>
      </c>
      <c r="K336">
        <v>22217.4</v>
      </c>
      <c r="L336">
        <v>0</v>
      </c>
      <c r="M336">
        <v>0</v>
      </c>
      <c r="N336">
        <v>0</v>
      </c>
      <c r="O336" s="1">
        <v>44562</v>
      </c>
      <c r="P336" s="1">
        <v>44834</v>
      </c>
      <c r="Q336" s="1">
        <v>44835</v>
      </c>
    </row>
    <row r="337" spans="1:17" x14ac:dyDescent="0.25">
      <c r="A337" s="10" t="s">
        <v>4131</v>
      </c>
      <c r="B337">
        <v>2</v>
      </c>
      <c r="C337">
        <v>201</v>
      </c>
      <c r="D337">
        <v>29623.200000000001</v>
      </c>
      <c r="E337">
        <v>17750.990000000002</v>
      </c>
      <c r="F337">
        <v>31</v>
      </c>
      <c r="G337" s="10" t="s">
        <v>4773</v>
      </c>
      <c r="H337" s="10" t="s">
        <v>3887</v>
      </c>
      <c r="I337">
        <v>7</v>
      </c>
      <c r="J337">
        <v>0</v>
      </c>
      <c r="K337">
        <v>29623.200000000001</v>
      </c>
      <c r="L337">
        <v>0</v>
      </c>
      <c r="M337">
        <v>0</v>
      </c>
      <c r="N337">
        <v>0</v>
      </c>
      <c r="O337" s="1">
        <v>44562</v>
      </c>
      <c r="P337" s="1">
        <v>44834</v>
      </c>
      <c r="Q337" s="1">
        <v>44835</v>
      </c>
    </row>
    <row r="338" spans="1:17" x14ac:dyDescent="0.25">
      <c r="A338" s="10" t="s">
        <v>4132</v>
      </c>
      <c r="B338">
        <v>2</v>
      </c>
      <c r="C338">
        <v>201</v>
      </c>
      <c r="D338">
        <v>4176</v>
      </c>
      <c r="E338">
        <v>7222.04</v>
      </c>
      <c r="F338">
        <v>0</v>
      </c>
      <c r="G338" s="10" t="s">
        <v>4774</v>
      </c>
      <c r="H338" s="10" t="s">
        <v>3878</v>
      </c>
      <c r="I338">
        <v>6</v>
      </c>
      <c r="J338">
        <v>0</v>
      </c>
      <c r="K338">
        <v>7200.22</v>
      </c>
      <c r="L338">
        <v>0</v>
      </c>
      <c r="M338">
        <v>0</v>
      </c>
      <c r="N338">
        <v>0</v>
      </c>
      <c r="O338" s="1">
        <v>44562</v>
      </c>
      <c r="P338" s="1">
        <v>44834</v>
      </c>
      <c r="Q338" s="1">
        <v>44835</v>
      </c>
    </row>
    <row r="339" spans="1:17" x14ac:dyDescent="0.25">
      <c r="A339" s="10" t="s">
        <v>4133</v>
      </c>
      <c r="B339">
        <v>2</v>
      </c>
      <c r="C339">
        <v>201</v>
      </c>
      <c r="D339">
        <v>4176</v>
      </c>
      <c r="E339">
        <v>7222.04</v>
      </c>
      <c r="F339">
        <v>1018</v>
      </c>
      <c r="G339" s="10" t="s">
        <v>4775</v>
      </c>
      <c r="H339" s="10" t="s">
        <v>3887</v>
      </c>
      <c r="I339">
        <v>6</v>
      </c>
      <c r="J339">
        <v>0</v>
      </c>
      <c r="K339">
        <v>7200.22</v>
      </c>
      <c r="L339">
        <v>0</v>
      </c>
      <c r="M339">
        <v>0</v>
      </c>
      <c r="N339">
        <v>0</v>
      </c>
      <c r="O339" s="1">
        <v>44562</v>
      </c>
      <c r="P339" s="1">
        <v>44834</v>
      </c>
      <c r="Q339" s="1">
        <v>44835</v>
      </c>
    </row>
    <row r="340" spans="1:17" x14ac:dyDescent="0.25">
      <c r="A340" s="10" t="s">
        <v>4134</v>
      </c>
      <c r="B340">
        <v>2</v>
      </c>
      <c r="C340">
        <v>201</v>
      </c>
      <c r="D340">
        <v>169077.18</v>
      </c>
      <c r="E340">
        <v>401578.03</v>
      </c>
      <c r="F340">
        <v>0</v>
      </c>
      <c r="G340" s="10" t="s">
        <v>4776</v>
      </c>
      <c r="H340" s="10" t="s">
        <v>3878</v>
      </c>
      <c r="I340">
        <v>5</v>
      </c>
      <c r="J340">
        <v>0</v>
      </c>
      <c r="K340">
        <v>382405.92</v>
      </c>
      <c r="L340">
        <v>0</v>
      </c>
      <c r="M340">
        <v>0</v>
      </c>
      <c r="N340">
        <v>0</v>
      </c>
      <c r="O340" s="1">
        <v>44562</v>
      </c>
      <c r="P340" s="1">
        <v>44834</v>
      </c>
      <c r="Q340" s="1">
        <v>44835</v>
      </c>
    </row>
    <row r="341" spans="1:17" x14ac:dyDescent="0.25">
      <c r="A341" s="10" t="s">
        <v>4135</v>
      </c>
      <c r="B341">
        <v>2</v>
      </c>
      <c r="C341">
        <v>201</v>
      </c>
      <c r="D341">
        <v>169077.18</v>
      </c>
      <c r="E341">
        <v>401578.03</v>
      </c>
      <c r="F341">
        <v>0</v>
      </c>
      <c r="G341" s="10" t="s">
        <v>4776</v>
      </c>
      <c r="H341" s="10" t="s">
        <v>3878</v>
      </c>
      <c r="I341">
        <v>6</v>
      </c>
      <c r="J341">
        <v>0</v>
      </c>
      <c r="K341">
        <v>382405.92</v>
      </c>
      <c r="L341">
        <v>0</v>
      </c>
      <c r="M341">
        <v>0</v>
      </c>
      <c r="N341">
        <v>0</v>
      </c>
      <c r="O341" s="1">
        <v>44562</v>
      </c>
      <c r="P341" s="1">
        <v>44834</v>
      </c>
      <c r="Q341" s="1">
        <v>44835</v>
      </c>
    </row>
    <row r="342" spans="1:17" x14ac:dyDescent="0.25">
      <c r="A342" s="10" t="s">
        <v>4136</v>
      </c>
      <c r="B342">
        <v>2</v>
      </c>
      <c r="C342">
        <v>201</v>
      </c>
      <c r="D342">
        <v>169077.18</v>
      </c>
      <c r="E342">
        <v>401578.03</v>
      </c>
      <c r="F342">
        <v>0</v>
      </c>
      <c r="G342" s="10" t="s">
        <v>4777</v>
      </c>
      <c r="H342" s="10" t="s">
        <v>3878</v>
      </c>
      <c r="I342">
        <v>6</v>
      </c>
      <c r="J342">
        <v>0</v>
      </c>
      <c r="K342">
        <v>382405.92</v>
      </c>
      <c r="L342">
        <v>0</v>
      </c>
      <c r="M342">
        <v>0</v>
      </c>
      <c r="N342">
        <v>0</v>
      </c>
      <c r="O342" s="1">
        <v>44562</v>
      </c>
      <c r="P342" s="1">
        <v>44834</v>
      </c>
      <c r="Q342" s="1">
        <v>44835</v>
      </c>
    </row>
    <row r="343" spans="1:17" x14ac:dyDescent="0.25">
      <c r="A343" s="10" t="s">
        <v>4137</v>
      </c>
      <c r="B343">
        <v>2</v>
      </c>
      <c r="C343">
        <v>201</v>
      </c>
      <c r="D343">
        <v>16113</v>
      </c>
      <c r="E343">
        <v>11885.58</v>
      </c>
      <c r="F343">
        <v>4050</v>
      </c>
      <c r="G343" s="10" t="s">
        <v>4778</v>
      </c>
      <c r="H343" s="10" t="s">
        <v>3887</v>
      </c>
      <c r="I343">
        <v>7</v>
      </c>
      <c r="J343">
        <v>0</v>
      </c>
      <c r="K343">
        <v>17433.62</v>
      </c>
      <c r="L343">
        <v>0</v>
      </c>
      <c r="M343">
        <v>0</v>
      </c>
      <c r="N343">
        <v>0</v>
      </c>
      <c r="O343" s="1">
        <v>44562</v>
      </c>
      <c r="P343" s="1">
        <v>44834</v>
      </c>
      <c r="Q343" s="1">
        <v>44835</v>
      </c>
    </row>
    <row r="344" spans="1:17" x14ac:dyDescent="0.25">
      <c r="A344" s="10" t="s">
        <v>4138</v>
      </c>
      <c r="B344">
        <v>2</v>
      </c>
      <c r="C344">
        <v>201</v>
      </c>
      <c r="D344">
        <v>0</v>
      </c>
      <c r="E344">
        <v>46540</v>
      </c>
      <c r="F344">
        <v>4050</v>
      </c>
      <c r="G344" s="10" t="s">
        <v>4139</v>
      </c>
      <c r="H344" s="10" t="s">
        <v>3887</v>
      </c>
      <c r="I344">
        <v>7</v>
      </c>
      <c r="J344">
        <v>0</v>
      </c>
      <c r="K344">
        <v>46540</v>
      </c>
      <c r="L344">
        <v>0</v>
      </c>
      <c r="M344">
        <v>0</v>
      </c>
      <c r="N344">
        <v>0</v>
      </c>
      <c r="O344" s="1">
        <v>44562</v>
      </c>
      <c r="P344" s="1">
        <v>44834</v>
      </c>
      <c r="Q344" s="1">
        <v>44835</v>
      </c>
    </row>
    <row r="345" spans="1:17" x14ac:dyDescent="0.25">
      <c r="A345" s="10" t="s">
        <v>6744</v>
      </c>
      <c r="B345">
        <v>2</v>
      </c>
      <c r="C345">
        <v>201</v>
      </c>
      <c r="D345">
        <v>0</v>
      </c>
      <c r="E345">
        <v>4968.12</v>
      </c>
      <c r="F345">
        <v>4300</v>
      </c>
      <c r="G345" s="10" t="s">
        <v>6745</v>
      </c>
      <c r="H345" s="10" t="s">
        <v>3887</v>
      </c>
      <c r="I345">
        <v>7</v>
      </c>
      <c r="J345">
        <v>0</v>
      </c>
      <c r="K345">
        <v>4968.12</v>
      </c>
      <c r="L345">
        <v>0</v>
      </c>
      <c r="M345">
        <v>0</v>
      </c>
      <c r="N345">
        <v>0</v>
      </c>
      <c r="O345" s="1">
        <v>44562</v>
      </c>
      <c r="P345" s="1">
        <v>44834</v>
      </c>
      <c r="Q345" s="1">
        <v>44835</v>
      </c>
    </row>
    <row r="346" spans="1:17" x14ac:dyDescent="0.25">
      <c r="A346" s="10" t="s">
        <v>4779</v>
      </c>
      <c r="B346">
        <v>2</v>
      </c>
      <c r="C346">
        <v>201</v>
      </c>
      <c r="D346">
        <v>152964.18</v>
      </c>
      <c r="E346">
        <v>288184.33</v>
      </c>
      <c r="F346">
        <v>0</v>
      </c>
      <c r="G346" s="10" t="s">
        <v>4780</v>
      </c>
      <c r="H346" s="10" t="s">
        <v>3878</v>
      </c>
      <c r="I346">
        <v>7</v>
      </c>
      <c r="J346">
        <v>0</v>
      </c>
      <c r="K346">
        <v>263464.18</v>
      </c>
      <c r="L346">
        <v>0</v>
      </c>
      <c r="M346">
        <v>0</v>
      </c>
      <c r="N346">
        <v>0</v>
      </c>
      <c r="O346" s="1">
        <v>44562</v>
      </c>
      <c r="P346" s="1">
        <v>44834</v>
      </c>
      <c r="Q346" s="1">
        <v>44835</v>
      </c>
    </row>
    <row r="347" spans="1:17" x14ac:dyDescent="0.25">
      <c r="A347" s="10" t="s">
        <v>4781</v>
      </c>
      <c r="B347">
        <v>2</v>
      </c>
      <c r="C347">
        <v>201</v>
      </c>
      <c r="D347">
        <v>94547.25</v>
      </c>
      <c r="E347">
        <v>142730.46</v>
      </c>
      <c r="F347">
        <v>4011</v>
      </c>
      <c r="G347" s="10" t="s">
        <v>4782</v>
      </c>
      <c r="H347" s="10" t="s">
        <v>3887</v>
      </c>
      <c r="I347">
        <v>8</v>
      </c>
      <c r="J347">
        <v>0</v>
      </c>
      <c r="K347">
        <v>127047.25</v>
      </c>
      <c r="L347">
        <v>0</v>
      </c>
      <c r="M347">
        <v>0</v>
      </c>
      <c r="N347">
        <v>0</v>
      </c>
      <c r="O347" s="1">
        <v>44562</v>
      </c>
      <c r="P347" s="1">
        <v>44834</v>
      </c>
      <c r="Q347" s="1">
        <v>44835</v>
      </c>
    </row>
    <row r="348" spans="1:17" x14ac:dyDescent="0.25">
      <c r="A348" s="10" t="s">
        <v>4783</v>
      </c>
      <c r="B348">
        <v>2</v>
      </c>
      <c r="C348">
        <v>201</v>
      </c>
      <c r="D348">
        <v>10416.93</v>
      </c>
      <c r="E348">
        <v>92638.87</v>
      </c>
      <c r="F348">
        <v>4090</v>
      </c>
      <c r="G348" s="10" t="s">
        <v>4784</v>
      </c>
      <c r="H348" s="10" t="s">
        <v>3887</v>
      </c>
      <c r="I348">
        <v>8</v>
      </c>
      <c r="J348">
        <v>0</v>
      </c>
      <c r="K348">
        <v>10416.93</v>
      </c>
      <c r="L348">
        <v>0</v>
      </c>
      <c r="M348">
        <v>0</v>
      </c>
      <c r="N348">
        <v>0</v>
      </c>
      <c r="O348" s="1">
        <v>44562</v>
      </c>
      <c r="P348" s="1">
        <v>44834</v>
      </c>
      <c r="Q348" s="1">
        <v>44835</v>
      </c>
    </row>
    <row r="349" spans="1:17" x14ac:dyDescent="0.25">
      <c r="A349" s="10" t="s">
        <v>4785</v>
      </c>
      <c r="B349">
        <v>2</v>
      </c>
      <c r="C349">
        <v>201</v>
      </c>
      <c r="D349">
        <v>48000</v>
      </c>
      <c r="E349">
        <v>22815</v>
      </c>
      <c r="F349">
        <v>4160</v>
      </c>
      <c r="G349" s="10" t="s">
        <v>4786</v>
      </c>
      <c r="H349" s="10" t="s">
        <v>3887</v>
      </c>
      <c r="I349">
        <v>8</v>
      </c>
      <c r="J349">
        <v>0</v>
      </c>
      <c r="K349">
        <v>48000</v>
      </c>
      <c r="L349">
        <v>0</v>
      </c>
      <c r="M349">
        <v>0</v>
      </c>
      <c r="N349">
        <v>0</v>
      </c>
      <c r="O349" s="1">
        <v>44562</v>
      </c>
      <c r="P349" s="1">
        <v>44834</v>
      </c>
      <c r="Q349" s="1">
        <v>44835</v>
      </c>
    </row>
    <row r="350" spans="1:17" x14ac:dyDescent="0.25">
      <c r="A350" s="10" t="s">
        <v>4787</v>
      </c>
      <c r="B350">
        <v>2</v>
      </c>
      <c r="C350">
        <v>201</v>
      </c>
      <c r="D350">
        <v>0</v>
      </c>
      <c r="E350">
        <v>30000</v>
      </c>
      <c r="F350">
        <v>4011</v>
      </c>
      <c r="G350" s="10" t="s">
        <v>4788</v>
      </c>
      <c r="H350" s="10" t="s">
        <v>3887</v>
      </c>
      <c r="I350">
        <v>8</v>
      </c>
      <c r="J350">
        <v>0</v>
      </c>
      <c r="K350">
        <v>78000</v>
      </c>
      <c r="L350">
        <v>0</v>
      </c>
      <c r="M350">
        <v>0</v>
      </c>
      <c r="N350">
        <v>0</v>
      </c>
      <c r="O350" s="1">
        <v>44562</v>
      </c>
      <c r="P350" s="1">
        <v>44834</v>
      </c>
      <c r="Q350" s="1">
        <v>44835</v>
      </c>
    </row>
    <row r="351" spans="1:17" x14ac:dyDescent="0.25">
      <c r="A351" s="10" t="s">
        <v>4789</v>
      </c>
      <c r="B351">
        <v>2</v>
      </c>
      <c r="C351">
        <v>201</v>
      </c>
      <c r="D351">
        <v>0</v>
      </c>
      <c r="E351">
        <v>50000</v>
      </c>
      <c r="F351">
        <v>4050</v>
      </c>
      <c r="G351" s="10" t="s">
        <v>4790</v>
      </c>
      <c r="H351" s="10" t="s">
        <v>3887</v>
      </c>
      <c r="I351">
        <v>7</v>
      </c>
      <c r="J351">
        <v>0</v>
      </c>
      <c r="K351">
        <v>50000</v>
      </c>
      <c r="L351">
        <v>0</v>
      </c>
      <c r="M351">
        <v>0</v>
      </c>
      <c r="N351">
        <v>0</v>
      </c>
      <c r="O351" s="1">
        <v>44562</v>
      </c>
      <c r="P351" s="1">
        <v>44834</v>
      </c>
      <c r="Q351" s="1">
        <v>44835</v>
      </c>
    </row>
    <row r="352" spans="1:17" x14ac:dyDescent="0.25">
      <c r="A352" s="10" t="s">
        <v>4140</v>
      </c>
      <c r="B352">
        <v>2</v>
      </c>
      <c r="C352">
        <v>201</v>
      </c>
      <c r="D352">
        <v>234064</v>
      </c>
      <c r="E352">
        <v>412455.63</v>
      </c>
      <c r="F352">
        <v>0</v>
      </c>
      <c r="G352" s="10" t="s">
        <v>4791</v>
      </c>
      <c r="H352" s="10" t="s">
        <v>3878</v>
      </c>
      <c r="I352">
        <v>5</v>
      </c>
      <c r="J352">
        <v>0</v>
      </c>
      <c r="K352">
        <v>907873.05</v>
      </c>
      <c r="L352">
        <v>0</v>
      </c>
      <c r="M352">
        <v>0</v>
      </c>
      <c r="N352">
        <v>0</v>
      </c>
      <c r="O352" s="1">
        <v>44562</v>
      </c>
      <c r="P352" s="1">
        <v>44834</v>
      </c>
      <c r="Q352" s="1">
        <v>44835</v>
      </c>
    </row>
    <row r="353" spans="1:17" x14ac:dyDescent="0.25">
      <c r="A353" s="10" t="s">
        <v>4141</v>
      </c>
      <c r="B353">
        <v>2</v>
      </c>
      <c r="C353">
        <v>201</v>
      </c>
      <c r="D353">
        <v>225635</v>
      </c>
      <c r="E353">
        <v>262287.98</v>
      </c>
      <c r="F353">
        <v>0</v>
      </c>
      <c r="G353" s="10" t="s">
        <v>4792</v>
      </c>
      <c r="H353" s="10" t="s">
        <v>3878</v>
      </c>
      <c r="I353">
        <v>6</v>
      </c>
      <c r="J353">
        <v>0</v>
      </c>
      <c r="K353">
        <v>325635</v>
      </c>
      <c r="L353">
        <v>0</v>
      </c>
      <c r="M353">
        <v>0</v>
      </c>
      <c r="N353">
        <v>0</v>
      </c>
      <c r="O353" s="1">
        <v>44562</v>
      </c>
      <c r="P353" s="1">
        <v>44834</v>
      </c>
      <c r="Q353" s="1">
        <v>44835</v>
      </c>
    </row>
    <row r="354" spans="1:17" x14ac:dyDescent="0.25">
      <c r="A354" s="10" t="s">
        <v>4142</v>
      </c>
      <c r="B354">
        <v>2</v>
      </c>
      <c r="C354">
        <v>201</v>
      </c>
      <c r="D354">
        <v>225635</v>
      </c>
      <c r="E354">
        <v>262287.98</v>
      </c>
      <c r="F354">
        <v>0</v>
      </c>
      <c r="G354" s="10" t="s">
        <v>4793</v>
      </c>
      <c r="H354" s="10" t="s">
        <v>3878</v>
      </c>
      <c r="I354">
        <v>6</v>
      </c>
      <c r="J354">
        <v>0</v>
      </c>
      <c r="K354">
        <v>325635</v>
      </c>
      <c r="L354">
        <v>0</v>
      </c>
      <c r="M354">
        <v>0</v>
      </c>
      <c r="N354">
        <v>0</v>
      </c>
      <c r="O354" s="1">
        <v>44562</v>
      </c>
      <c r="P354" s="1">
        <v>44834</v>
      </c>
      <c r="Q354" s="1">
        <v>44835</v>
      </c>
    </row>
    <row r="355" spans="1:17" x14ac:dyDescent="0.25">
      <c r="A355" s="10" t="s">
        <v>4143</v>
      </c>
      <c r="B355">
        <v>2</v>
      </c>
      <c r="C355">
        <v>201</v>
      </c>
      <c r="D355">
        <v>225635</v>
      </c>
      <c r="E355">
        <v>262287.98</v>
      </c>
      <c r="F355">
        <v>0</v>
      </c>
      <c r="G355" s="10" t="s">
        <v>4794</v>
      </c>
      <c r="H355" s="10" t="s">
        <v>3878</v>
      </c>
      <c r="I355">
        <v>7</v>
      </c>
      <c r="J355">
        <v>0</v>
      </c>
      <c r="K355">
        <v>325635</v>
      </c>
      <c r="L355">
        <v>0</v>
      </c>
      <c r="M355">
        <v>0</v>
      </c>
      <c r="N355">
        <v>0</v>
      </c>
      <c r="O355" s="1">
        <v>44562</v>
      </c>
      <c r="P355" s="1">
        <v>44834</v>
      </c>
      <c r="Q355" s="1">
        <v>44835</v>
      </c>
    </row>
    <row r="356" spans="1:17" x14ac:dyDescent="0.25">
      <c r="A356" s="10" t="s">
        <v>4144</v>
      </c>
      <c r="B356">
        <v>2</v>
      </c>
      <c r="C356">
        <v>201</v>
      </c>
      <c r="D356">
        <v>225635</v>
      </c>
      <c r="E356">
        <v>262287.98</v>
      </c>
      <c r="F356">
        <v>1017</v>
      </c>
      <c r="G356" s="10" t="s">
        <v>4145</v>
      </c>
      <c r="H356" s="10" t="s">
        <v>3887</v>
      </c>
      <c r="I356">
        <v>8</v>
      </c>
      <c r="J356">
        <v>0</v>
      </c>
      <c r="K356">
        <v>325635</v>
      </c>
      <c r="L356">
        <v>0</v>
      </c>
      <c r="M356">
        <v>0</v>
      </c>
      <c r="N356">
        <v>0</v>
      </c>
      <c r="O356" s="1">
        <v>44562</v>
      </c>
      <c r="P356" s="1">
        <v>44834</v>
      </c>
      <c r="Q356" s="1">
        <v>44835</v>
      </c>
    </row>
    <row r="357" spans="1:17" x14ac:dyDescent="0.25">
      <c r="A357" s="10" t="s">
        <v>4146</v>
      </c>
      <c r="B357">
        <v>2</v>
      </c>
      <c r="C357">
        <v>201</v>
      </c>
      <c r="D357">
        <v>8429</v>
      </c>
      <c r="E357">
        <v>150167.65</v>
      </c>
      <c r="F357">
        <v>0</v>
      </c>
      <c r="G357" s="10" t="s">
        <v>4795</v>
      </c>
      <c r="H357" s="10" t="s">
        <v>3878</v>
      </c>
      <c r="I357">
        <v>6</v>
      </c>
      <c r="J357">
        <v>0</v>
      </c>
      <c r="K357">
        <v>582238.05000000005</v>
      </c>
      <c r="L357">
        <v>0</v>
      </c>
      <c r="M357">
        <v>0</v>
      </c>
      <c r="N357">
        <v>0</v>
      </c>
      <c r="O357" s="1">
        <v>44562</v>
      </c>
      <c r="P357" s="1">
        <v>44834</v>
      </c>
      <c r="Q357" s="1">
        <v>44835</v>
      </c>
    </row>
    <row r="358" spans="1:17" x14ac:dyDescent="0.25">
      <c r="A358" s="10" t="s">
        <v>4147</v>
      </c>
      <c r="B358">
        <v>2</v>
      </c>
      <c r="C358">
        <v>201</v>
      </c>
      <c r="D358">
        <v>8429</v>
      </c>
      <c r="E358">
        <v>150167.65</v>
      </c>
      <c r="F358">
        <v>0</v>
      </c>
      <c r="G358" s="10" t="s">
        <v>4796</v>
      </c>
      <c r="H358" s="10" t="s">
        <v>3878</v>
      </c>
      <c r="I358">
        <v>6</v>
      </c>
      <c r="J358">
        <v>0</v>
      </c>
      <c r="K358">
        <v>582238.05000000005</v>
      </c>
      <c r="L358">
        <v>0</v>
      </c>
      <c r="M358">
        <v>0</v>
      </c>
      <c r="N358">
        <v>0</v>
      </c>
      <c r="O358" s="1">
        <v>44562</v>
      </c>
      <c r="P358" s="1">
        <v>44834</v>
      </c>
      <c r="Q358" s="1">
        <v>44835</v>
      </c>
    </row>
    <row r="359" spans="1:17" x14ac:dyDescent="0.25">
      <c r="A359" s="10" t="s">
        <v>4148</v>
      </c>
      <c r="B359">
        <v>2</v>
      </c>
      <c r="C359">
        <v>201</v>
      </c>
      <c r="D359">
        <v>8429</v>
      </c>
      <c r="E359">
        <v>7395.07</v>
      </c>
      <c r="F359">
        <v>1103</v>
      </c>
      <c r="G359" s="10" t="s">
        <v>4797</v>
      </c>
      <c r="H359" s="10" t="s">
        <v>3887</v>
      </c>
      <c r="I359">
        <v>7</v>
      </c>
      <c r="J359">
        <v>0</v>
      </c>
      <c r="K359">
        <v>8429</v>
      </c>
      <c r="L359">
        <v>0</v>
      </c>
      <c r="M359">
        <v>0</v>
      </c>
      <c r="N359">
        <v>0</v>
      </c>
      <c r="O359" s="1">
        <v>44562</v>
      </c>
      <c r="P359" s="1">
        <v>44834</v>
      </c>
      <c r="Q359" s="1">
        <v>44835</v>
      </c>
    </row>
    <row r="360" spans="1:17" x14ac:dyDescent="0.25">
      <c r="A360" s="10" t="s">
        <v>4798</v>
      </c>
      <c r="B360">
        <v>2</v>
      </c>
      <c r="C360">
        <v>201</v>
      </c>
      <c r="D360">
        <v>0</v>
      </c>
      <c r="E360">
        <v>142772.57999999999</v>
      </c>
      <c r="F360">
        <v>1212</v>
      </c>
      <c r="G360" s="10" t="s">
        <v>4799</v>
      </c>
      <c r="H360" s="10" t="s">
        <v>3887</v>
      </c>
      <c r="I360">
        <v>7</v>
      </c>
      <c r="J360">
        <v>0</v>
      </c>
      <c r="K360">
        <v>475889.05</v>
      </c>
      <c r="L360">
        <v>0</v>
      </c>
      <c r="M360">
        <v>0</v>
      </c>
      <c r="N360">
        <v>0</v>
      </c>
      <c r="O360" s="1">
        <v>44562</v>
      </c>
      <c r="P360" s="1">
        <v>44834</v>
      </c>
      <c r="Q360" s="1">
        <v>44835</v>
      </c>
    </row>
    <row r="361" spans="1:17" x14ac:dyDescent="0.25">
      <c r="A361" s="10" t="s">
        <v>4800</v>
      </c>
      <c r="B361">
        <v>2</v>
      </c>
      <c r="C361">
        <v>201</v>
      </c>
      <c r="D361">
        <v>0</v>
      </c>
      <c r="E361">
        <v>0</v>
      </c>
      <c r="F361">
        <v>1025</v>
      </c>
      <c r="G361" s="10" t="s">
        <v>4801</v>
      </c>
      <c r="H361" s="10" t="s">
        <v>3887</v>
      </c>
      <c r="I361">
        <v>7</v>
      </c>
      <c r="J361">
        <v>0</v>
      </c>
      <c r="K361">
        <v>97920</v>
      </c>
      <c r="L361">
        <v>0</v>
      </c>
      <c r="M361">
        <v>0</v>
      </c>
      <c r="N361">
        <v>0</v>
      </c>
      <c r="O361" s="1">
        <v>44562</v>
      </c>
      <c r="P361" s="1">
        <v>44834</v>
      </c>
      <c r="Q361" s="1">
        <v>44835</v>
      </c>
    </row>
    <row r="362" spans="1:17" x14ac:dyDescent="0.25">
      <c r="A362" s="10" t="s">
        <v>4149</v>
      </c>
      <c r="B362">
        <v>2</v>
      </c>
      <c r="C362">
        <v>201</v>
      </c>
      <c r="D362">
        <v>15775</v>
      </c>
      <c r="E362">
        <v>30123.74</v>
      </c>
      <c r="F362">
        <v>0</v>
      </c>
      <c r="G362" s="10" t="s">
        <v>4802</v>
      </c>
      <c r="H362" s="10" t="s">
        <v>3878</v>
      </c>
      <c r="I362">
        <v>5</v>
      </c>
      <c r="J362">
        <v>0</v>
      </c>
      <c r="K362">
        <v>15775</v>
      </c>
      <c r="L362">
        <v>0</v>
      </c>
      <c r="M362">
        <v>0</v>
      </c>
      <c r="N362">
        <v>0</v>
      </c>
      <c r="O362" s="1">
        <v>44562</v>
      </c>
      <c r="P362" s="1">
        <v>44834</v>
      </c>
      <c r="Q362" s="1">
        <v>44835</v>
      </c>
    </row>
    <row r="363" spans="1:17" x14ac:dyDescent="0.25">
      <c r="A363" s="10" t="s">
        <v>4150</v>
      </c>
      <c r="B363">
        <v>2</v>
      </c>
      <c r="C363">
        <v>201</v>
      </c>
      <c r="D363">
        <v>15775</v>
      </c>
      <c r="E363">
        <v>30123.74</v>
      </c>
      <c r="F363">
        <v>0</v>
      </c>
      <c r="G363" s="10" t="s">
        <v>4802</v>
      </c>
      <c r="H363" s="10" t="s">
        <v>3878</v>
      </c>
      <c r="I363">
        <v>6</v>
      </c>
      <c r="J363">
        <v>0</v>
      </c>
      <c r="K363">
        <v>15775</v>
      </c>
      <c r="L363">
        <v>0</v>
      </c>
      <c r="M363">
        <v>0</v>
      </c>
      <c r="N363">
        <v>0</v>
      </c>
      <c r="O363" s="1">
        <v>44562</v>
      </c>
      <c r="P363" s="1">
        <v>44834</v>
      </c>
      <c r="Q363" s="1">
        <v>44835</v>
      </c>
    </row>
    <row r="364" spans="1:17" x14ac:dyDescent="0.25">
      <c r="A364" s="10" t="s">
        <v>4151</v>
      </c>
      <c r="B364">
        <v>2</v>
      </c>
      <c r="C364">
        <v>201</v>
      </c>
      <c r="D364">
        <v>15775</v>
      </c>
      <c r="E364">
        <v>30123.74</v>
      </c>
      <c r="F364">
        <v>0</v>
      </c>
      <c r="G364" s="10" t="s">
        <v>4803</v>
      </c>
      <c r="H364" s="10" t="s">
        <v>3878</v>
      </c>
      <c r="I364">
        <v>6</v>
      </c>
      <c r="J364">
        <v>0</v>
      </c>
      <c r="K364">
        <v>15775</v>
      </c>
      <c r="L364">
        <v>0</v>
      </c>
      <c r="M364">
        <v>0</v>
      </c>
      <c r="N364">
        <v>0</v>
      </c>
      <c r="O364" s="1">
        <v>44562</v>
      </c>
      <c r="P364" s="1">
        <v>44834</v>
      </c>
      <c r="Q364" s="1">
        <v>44835</v>
      </c>
    </row>
    <row r="365" spans="1:17" x14ac:dyDescent="0.25">
      <c r="A365" s="10" t="s">
        <v>4152</v>
      </c>
      <c r="B365">
        <v>2</v>
      </c>
      <c r="C365">
        <v>201</v>
      </c>
      <c r="D365">
        <v>212</v>
      </c>
      <c r="E365">
        <v>123.74</v>
      </c>
      <c r="F365">
        <v>1114</v>
      </c>
      <c r="G365" s="10" t="s">
        <v>4804</v>
      </c>
      <c r="H365" s="10" t="s">
        <v>3887</v>
      </c>
      <c r="I365">
        <v>7</v>
      </c>
      <c r="J365">
        <v>0</v>
      </c>
      <c r="K365">
        <v>212</v>
      </c>
      <c r="L365">
        <v>0</v>
      </c>
      <c r="M365">
        <v>0</v>
      </c>
      <c r="N365">
        <v>0</v>
      </c>
      <c r="O365" s="1">
        <v>44562</v>
      </c>
      <c r="P365" s="1">
        <v>44834</v>
      </c>
      <c r="Q365" s="1">
        <v>44835</v>
      </c>
    </row>
    <row r="366" spans="1:17" x14ac:dyDescent="0.25">
      <c r="A366" s="10" t="s">
        <v>4805</v>
      </c>
      <c r="B366">
        <v>2</v>
      </c>
      <c r="C366">
        <v>201</v>
      </c>
      <c r="D366">
        <v>15563</v>
      </c>
      <c r="E366">
        <v>30000</v>
      </c>
      <c r="F366">
        <v>1112</v>
      </c>
      <c r="G366" s="10" t="s">
        <v>4806</v>
      </c>
      <c r="H366" s="10" t="s">
        <v>3887</v>
      </c>
      <c r="I366">
        <v>7</v>
      </c>
      <c r="J366">
        <v>0</v>
      </c>
      <c r="K366">
        <v>15563</v>
      </c>
      <c r="L366">
        <v>0</v>
      </c>
      <c r="M366">
        <v>0</v>
      </c>
      <c r="N366">
        <v>0</v>
      </c>
      <c r="O366" s="1">
        <v>44562</v>
      </c>
      <c r="P366" s="1">
        <v>44834</v>
      </c>
      <c r="Q366" s="1">
        <v>44835</v>
      </c>
    </row>
    <row r="367" spans="1:17" x14ac:dyDescent="0.25">
      <c r="A367" s="10" t="s">
        <v>8261</v>
      </c>
      <c r="B367">
        <v>2</v>
      </c>
      <c r="C367">
        <v>201</v>
      </c>
      <c r="D367">
        <v>0</v>
      </c>
      <c r="E367">
        <v>10000</v>
      </c>
      <c r="F367">
        <v>0</v>
      </c>
      <c r="G367" s="10" t="s">
        <v>8262</v>
      </c>
      <c r="H367" s="10" t="s">
        <v>3878</v>
      </c>
      <c r="I367">
        <v>3</v>
      </c>
      <c r="J367">
        <v>0</v>
      </c>
      <c r="K367">
        <v>10000</v>
      </c>
      <c r="L367">
        <v>0</v>
      </c>
      <c r="M367">
        <v>0</v>
      </c>
      <c r="N367">
        <v>0</v>
      </c>
      <c r="O367" s="1">
        <v>44562</v>
      </c>
      <c r="P367" s="1">
        <v>44834</v>
      </c>
      <c r="Q367" s="1">
        <v>44835</v>
      </c>
    </row>
    <row r="368" spans="1:17" x14ac:dyDescent="0.25">
      <c r="A368" s="10" t="s">
        <v>8263</v>
      </c>
      <c r="B368">
        <v>2</v>
      </c>
      <c r="C368">
        <v>201</v>
      </c>
      <c r="D368">
        <v>0</v>
      </c>
      <c r="E368">
        <v>10000</v>
      </c>
      <c r="F368">
        <v>0</v>
      </c>
      <c r="G368" s="10" t="s">
        <v>8264</v>
      </c>
      <c r="H368" s="10" t="s">
        <v>3878</v>
      </c>
      <c r="I368">
        <v>4</v>
      </c>
      <c r="J368">
        <v>0</v>
      </c>
      <c r="K368">
        <v>10000</v>
      </c>
      <c r="L368">
        <v>0</v>
      </c>
      <c r="M368">
        <v>0</v>
      </c>
      <c r="N368">
        <v>0</v>
      </c>
      <c r="O368" s="1">
        <v>44562</v>
      </c>
      <c r="P368" s="1">
        <v>44834</v>
      </c>
      <c r="Q368" s="1">
        <v>44835</v>
      </c>
    </row>
    <row r="369" spans="1:17" x14ac:dyDescent="0.25">
      <c r="A369" s="10" t="s">
        <v>8265</v>
      </c>
      <c r="B369">
        <v>2</v>
      </c>
      <c r="C369">
        <v>201</v>
      </c>
      <c r="D369">
        <v>0</v>
      </c>
      <c r="E369">
        <v>10000</v>
      </c>
      <c r="F369">
        <v>0</v>
      </c>
      <c r="G369" s="10" t="s">
        <v>8266</v>
      </c>
      <c r="H369" s="10" t="s">
        <v>3878</v>
      </c>
      <c r="I369">
        <v>5</v>
      </c>
      <c r="J369">
        <v>0</v>
      </c>
      <c r="K369">
        <v>10000</v>
      </c>
      <c r="L369">
        <v>0</v>
      </c>
      <c r="M369">
        <v>0</v>
      </c>
      <c r="N369">
        <v>0</v>
      </c>
      <c r="O369" s="1">
        <v>44562</v>
      </c>
      <c r="P369" s="1">
        <v>44834</v>
      </c>
      <c r="Q369" s="1">
        <v>44835</v>
      </c>
    </row>
    <row r="370" spans="1:17" x14ac:dyDescent="0.25">
      <c r="A370" s="10" t="s">
        <v>8267</v>
      </c>
      <c r="B370">
        <v>2</v>
      </c>
      <c r="C370">
        <v>201</v>
      </c>
      <c r="D370">
        <v>0</v>
      </c>
      <c r="E370">
        <v>10000</v>
      </c>
      <c r="F370">
        <v>0</v>
      </c>
      <c r="G370" s="10" t="s">
        <v>8266</v>
      </c>
      <c r="H370" s="10" t="s">
        <v>3878</v>
      </c>
      <c r="I370">
        <v>6</v>
      </c>
      <c r="J370">
        <v>0</v>
      </c>
      <c r="K370">
        <v>10000</v>
      </c>
      <c r="L370">
        <v>0</v>
      </c>
      <c r="M370">
        <v>0</v>
      </c>
      <c r="N370">
        <v>0</v>
      </c>
      <c r="O370" s="1">
        <v>44562</v>
      </c>
      <c r="P370" s="1">
        <v>44834</v>
      </c>
      <c r="Q370" s="1">
        <v>44835</v>
      </c>
    </row>
    <row r="371" spans="1:17" x14ac:dyDescent="0.25">
      <c r="A371" s="10" t="s">
        <v>8268</v>
      </c>
      <c r="B371">
        <v>2</v>
      </c>
      <c r="C371">
        <v>201</v>
      </c>
      <c r="D371">
        <v>0</v>
      </c>
      <c r="E371">
        <v>10000</v>
      </c>
      <c r="F371">
        <v>0</v>
      </c>
      <c r="G371" s="10" t="s">
        <v>8269</v>
      </c>
      <c r="H371" s="10" t="s">
        <v>3878</v>
      </c>
      <c r="I371">
        <v>6</v>
      </c>
      <c r="J371">
        <v>0</v>
      </c>
      <c r="K371">
        <v>10000</v>
      </c>
      <c r="L371">
        <v>0</v>
      </c>
      <c r="M371">
        <v>0</v>
      </c>
      <c r="N371">
        <v>0</v>
      </c>
      <c r="O371" s="1">
        <v>44562</v>
      </c>
      <c r="P371" s="1">
        <v>44834</v>
      </c>
      <c r="Q371" s="1">
        <v>44835</v>
      </c>
    </row>
    <row r="372" spans="1:17" x14ac:dyDescent="0.25">
      <c r="A372" s="10" t="s">
        <v>8270</v>
      </c>
      <c r="B372">
        <v>2</v>
      </c>
      <c r="C372">
        <v>201</v>
      </c>
      <c r="D372">
        <v>0</v>
      </c>
      <c r="E372">
        <v>10000</v>
      </c>
      <c r="F372">
        <v>1042</v>
      </c>
      <c r="G372" s="10" t="s">
        <v>8271</v>
      </c>
      <c r="H372" s="10" t="s">
        <v>3887</v>
      </c>
      <c r="I372">
        <v>7</v>
      </c>
      <c r="J372">
        <v>0</v>
      </c>
      <c r="K372">
        <v>10000</v>
      </c>
      <c r="L372">
        <v>0</v>
      </c>
      <c r="M372">
        <v>0</v>
      </c>
      <c r="N372">
        <v>0</v>
      </c>
      <c r="O372" s="1">
        <v>44562</v>
      </c>
      <c r="P372" s="1">
        <v>44834</v>
      </c>
      <c r="Q372" s="1">
        <v>44835</v>
      </c>
    </row>
    <row r="373" spans="1:17" x14ac:dyDescent="0.25">
      <c r="A373" s="10" t="s">
        <v>4153</v>
      </c>
      <c r="B373">
        <v>2</v>
      </c>
      <c r="C373">
        <v>201</v>
      </c>
      <c r="D373">
        <v>4195223.43</v>
      </c>
      <c r="E373">
        <v>3675845.55</v>
      </c>
      <c r="F373">
        <v>0</v>
      </c>
      <c r="G373" s="10" t="s">
        <v>4807</v>
      </c>
      <c r="H373" s="10" t="s">
        <v>3878</v>
      </c>
      <c r="I373">
        <v>3</v>
      </c>
      <c r="J373">
        <v>0</v>
      </c>
      <c r="K373">
        <v>4776723.43</v>
      </c>
      <c r="L373">
        <v>0</v>
      </c>
      <c r="M373">
        <v>0</v>
      </c>
      <c r="N373">
        <v>0</v>
      </c>
      <c r="O373" s="1">
        <v>44562</v>
      </c>
      <c r="P373" s="1">
        <v>44834</v>
      </c>
      <c r="Q373" s="1">
        <v>44835</v>
      </c>
    </row>
    <row r="374" spans="1:17" x14ac:dyDescent="0.25">
      <c r="A374" s="10" t="s">
        <v>4154</v>
      </c>
      <c r="B374">
        <v>2</v>
      </c>
      <c r="C374">
        <v>201</v>
      </c>
      <c r="D374">
        <v>4195223.43</v>
      </c>
      <c r="E374">
        <v>3675845.55</v>
      </c>
      <c r="F374">
        <v>0</v>
      </c>
      <c r="G374" s="10" t="s">
        <v>4808</v>
      </c>
      <c r="H374" s="10" t="s">
        <v>3878</v>
      </c>
      <c r="I374">
        <v>4</v>
      </c>
      <c r="J374">
        <v>0</v>
      </c>
      <c r="K374">
        <v>4776723.43</v>
      </c>
      <c r="L374">
        <v>0</v>
      </c>
      <c r="M374">
        <v>0</v>
      </c>
      <c r="N374">
        <v>0</v>
      </c>
      <c r="O374" s="1">
        <v>44562</v>
      </c>
      <c r="P374" s="1">
        <v>44834</v>
      </c>
      <c r="Q374" s="1">
        <v>44835</v>
      </c>
    </row>
    <row r="375" spans="1:17" x14ac:dyDescent="0.25">
      <c r="A375" s="10" t="s">
        <v>4155</v>
      </c>
      <c r="B375">
        <v>2</v>
      </c>
      <c r="C375">
        <v>201</v>
      </c>
      <c r="D375">
        <v>4195223.43</v>
      </c>
      <c r="E375">
        <v>3675845.55</v>
      </c>
      <c r="F375">
        <v>0</v>
      </c>
      <c r="G375" s="10" t="s">
        <v>4809</v>
      </c>
      <c r="H375" s="10" t="s">
        <v>3878</v>
      </c>
      <c r="I375">
        <v>5</v>
      </c>
      <c r="J375">
        <v>0</v>
      </c>
      <c r="K375">
        <v>4776723.43</v>
      </c>
      <c r="L375">
        <v>0</v>
      </c>
      <c r="M375">
        <v>0</v>
      </c>
      <c r="N375">
        <v>0</v>
      </c>
      <c r="O375" s="1">
        <v>44562</v>
      </c>
      <c r="P375" s="1">
        <v>44834</v>
      </c>
      <c r="Q375" s="1">
        <v>44835</v>
      </c>
    </row>
    <row r="376" spans="1:17" x14ac:dyDescent="0.25">
      <c r="A376" s="10" t="s">
        <v>4156</v>
      </c>
      <c r="B376">
        <v>2</v>
      </c>
      <c r="C376">
        <v>201</v>
      </c>
      <c r="D376">
        <v>4195223.43</v>
      </c>
      <c r="E376">
        <v>3675845.55</v>
      </c>
      <c r="F376">
        <v>0</v>
      </c>
      <c r="G376" s="10" t="s">
        <v>4809</v>
      </c>
      <c r="H376" s="10" t="s">
        <v>3878</v>
      </c>
      <c r="I376">
        <v>6</v>
      </c>
      <c r="J376">
        <v>0</v>
      </c>
      <c r="K376">
        <v>4776723.43</v>
      </c>
      <c r="L376">
        <v>0</v>
      </c>
      <c r="M376">
        <v>0</v>
      </c>
      <c r="N376">
        <v>0</v>
      </c>
      <c r="O376" s="1">
        <v>44562</v>
      </c>
      <c r="P376" s="1">
        <v>44834</v>
      </c>
      <c r="Q376" s="1">
        <v>44835</v>
      </c>
    </row>
    <row r="377" spans="1:17" x14ac:dyDescent="0.25">
      <c r="A377" s="10" t="s">
        <v>4157</v>
      </c>
      <c r="B377">
        <v>2</v>
      </c>
      <c r="C377">
        <v>201</v>
      </c>
      <c r="D377">
        <v>4195223.43</v>
      </c>
      <c r="E377">
        <v>3675845.55</v>
      </c>
      <c r="F377">
        <v>31</v>
      </c>
      <c r="G377" s="10" t="s">
        <v>4809</v>
      </c>
      <c r="H377" s="10" t="s">
        <v>3887</v>
      </c>
      <c r="I377">
        <v>6</v>
      </c>
      <c r="J377">
        <v>0</v>
      </c>
      <c r="K377">
        <v>4776723.43</v>
      </c>
      <c r="L377">
        <v>0</v>
      </c>
      <c r="M377">
        <v>0</v>
      </c>
      <c r="N377">
        <v>0</v>
      </c>
      <c r="O377" s="1">
        <v>44562</v>
      </c>
      <c r="P377" s="1">
        <v>44834</v>
      </c>
      <c r="Q377" s="1">
        <v>44835</v>
      </c>
    </row>
    <row r="378" spans="1:17" x14ac:dyDescent="0.25">
      <c r="A378" s="10" t="s">
        <v>8272</v>
      </c>
      <c r="B378">
        <v>2</v>
      </c>
      <c r="C378">
        <v>201</v>
      </c>
      <c r="D378">
        <v>0</v>
      </c>
      <c r="E378">
        <v>19026.8</v>
      </c>
      <c r="F378">
        <v>0</v>
      </c>
      <c r="G378" s="10" t="s">
        <v>8273</v>
      </c>
      <c r="H378" s="10" t="s">
        <v>3878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 s="1">
        <v>44562</v>
      </c>
      <c r="P378" s="1">
        <v>44834</v>
      </c>
      <c r="Q378" s="1">
        <v>44835</v>
      </c>
    </row>
    <row r="379" spans="1:17" x14ac:dyDescent="0.25">
      <c r="A379" s="10" t="s">
        <v>8274</v>
      </c>
      <c r="B379">
        <v>2</v>
      </c>
      <c r="C379">
        <v>201</v>
      </c>
      <c r="D379">
        <v>0</v>
      </c>
      <c r="E379">
        <v>19026.8</v>
      </c>
      <c r="F379">
        <v>0</v>
      </c>
      <c r="G379" s="10" t="s">
        <v>8275</v>
      </c>
      <c r="H379" s="10" t="s">
        <v>3878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 s="1">
        <v>44562</v>
      </c>
      <c r="P379" s="1">
        <v>44834</v>
      </c>
      <c r="Q379" s="1">
        <v>44835</v>
      </c>
    </row>
    <row r="380" spans="1:17" x14ac:dyDescent="0.25">
      <c r="A380" s="10" t="s">
        <v>8276</v>
      </c>
      <c r="B380">
        <v>2</v>
      </c>
      <c r="C380">
        <v>201</v>
      </c>
      <c r="D380">
        <v>0</v>
      </c>
      <c r="E380">
        <v>19026.8</v>
      </c>
      <c r="F380">
        <v>0</v>
      </c>
      <c r="G380" s="10" t="s">
        <v>8277</v>
      </c>
      <c r="H380" s="10" t="s">
        <v>3878</v>
      </c>
      <c r="I380">
        <v>5</v>
      </c>
      <c r="J380">
        <v>0</v>
      </c>
      <c r="K380">
        <v>0</v>
      </c>
      <c r="L380">
        <v>0</v>
      </c>
      <c r="M380">
        <v>0</v>
      </c>
      <c r="N380">
        <v>0</v>
      </c>
      <c r="O380" s="1">
        <v>44562</v>
      </c>
      <c r="P380" s="1">
        <v>44834</v>
      </c>
      <c r="Q380" s="1">
        <v>44835</v>
      </c>
    </row>
    <row r="381" spans="1:17" x14ac:dyDescent="0.25">
      <c r="A381" s="10" t="s">
        <v>8278</v>
      </c>
      <c r="B381">
        <v>2</v>
      </c>
      <c r="C381">
        <v>201</v>
      </c>
      <c r="D381">
        <v>0</v>
      </c>
      <c r="E381">
        <v>19026.8</v>
      </c>
      <c r="F381">
        <v>0</v>
      </c>
      <c r="G381" s="10" t="s">
        <v>8279</v>
      </c>
      <c r="H381" s="10" t="s">
        <v>3878</v>
      </c>
      <c r="I381">
        <v>6</v>
      </c>
      <c r="J381">
        <v>0</v>
      </c>
      <c r="K381">
        <v>0</v>
      </c>
      <c r="L381">
        <v>0</v>
      </c>
      <c r="M381">
        <v>0</v>
      </c>
      <c r="N381">
        <v>0</v>
      </c>
      <c r="O381" s="1">
        <v>44562</v>
      </c>
      <c r="P381" s="1">
        <v>44834</v>
      </c>
      <c r="Q381" s="1">
        <v>44835</v>
      </c>
    </row>
    <row r="382" spans="1:17" x14ac:dyDescent="0.25">
      <c r="A382" s="10" t="s">
        <v>8280</v>
      </c>
      <c r="B382">
        <v>2</v>
      </c>
      <c r="C382">
        <v>201</v>
      </c>
      <c r="D382">
        <v>0</v>
      </c>
      <c r="E382">
        <v>19026.8</v>
      </c>
      <c r="F382">
        <v>0</v>
      </c>
      <c r="G382" s="10" t="s">
        <v>8281</v>
      </c>
      <c r="H382" s="10" t="s">
        <v>3878</v>
      </c>
      <c r="I382">
        <v>6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44562</v>
      </c>
      <c r="P382" s="1">
        <v>44834</v>
      </c>
      <c r="Q382" s="1">
        <v>44835</v>
      </c>
    </row>
    <row r="383" spans="1:17" x14ac:dyDescent="0.25">
      <c r="A383" s="10" t="s">
        <v>8282</v>
      </c>
      <c r="B383">
        <v>2</v>
      </c>
      <c r="C383">
        <v>201</v>
      </c>
      <c r="D383">
        <v>0</v>
      </c>
      <c r="E383">
        <v>19026.8</v>
      </c>
      <c r="F383">
        <v>0</v>
      </c>
      <c r="G383" s="10" t="s">
        <v>8283</v>
      </c>
      <c r="H383" s="10" t="s">
        <v>3878</v>
      </c>
      <c r="I383">
        <v>7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44562</v>
      </c>
      <c r="P383" s="1">
        <v>44834</v>
      </c>
      <c r="Q383" s="1">
        <v>44835</v>
      </c>
    </row>
    <row r="384" spans="1:17" x14ac:dyDescent="0.25">
      <c r="A384" s="10" t="s">
        <v>8284</v>
      </c>
      <c r="B384">
        <v>2</v>
      </c>
      <c r="C384">
        <v>201</v>
      </c>
      <c r="D384">
        <v>0</v>
      </c>
      <c r="E384">
        <v>19026.8</v>
      </c>
      <c r="F384">
        <v>1050</v>
      </c>
      <c r="G384" s="10" t="s">
        <v>8285</v>
      </c>
      <c r="H384" s="10" t="s">
        <v>3887</v>
      </c>
      <c r="I384">
        <v>8</v>
      </c>
      <c r="J384">
        <v>0</v>
      </c>
      <c r="K384">
        <v>0</v>
      </c>
      <c r="L384">
        <v>0</v>
      </c>
      <c r="M384">
        <v>0</v>
      </c>
      <c r="N384">
        <v>0</v>
      </c>
      <c r="O384" s="1">
        <v>44562</v>
      </c>
      <c r="P384" s="1">
        <v>44834</v>
      </c>
      <c r="Q384" s="1">
        <v>44835</v>
      </c>
    </row>
    <row r="385" spans="1:17" x14ac:dyDescent="0.25">
      <c r="A385" s="10" t="s">
        <v>4158</v>
      </c>
      <c r="B385">
        <v>2</v>
      </c>
      <c r="C385">
        <v>201</v>
      </c>
      <c r="D385">
        <v>202342</v>
      </c>
      <c r="E385">
        <v>230903.76</v>
      </c>
      <c r="F385">
        <v>0</v>
      </c>
      <c r="G385" s="10" t="s">
        <v>4810</v>
      </c>
      <c r="H385" s="10" t="s">
        <v>3878</v>
      </c>
      <c r="I385">
        <v>2</v>
      </c>
      <c r="J385">
        <v>0</v>
      </c>
      <c r="K385">
        <v>202342</v>
      </c>
      <c r="L385">
        <v>0</v>
      </c>
      <c r="M385">
        <v>0</v>
      </c>
      <c r="N385">
        <v>0</v>
      </c>
      <c r="O385" s="1">
        <v>44562</v>
      </c>
      <c r="P385" s="1">
        <v>44834</v>
      </c>
      <c r="Q385" s="1">
        <v>44835</v>
      </c>
    </row>
    <row r="386" spans="1:17" x14ac:dyDescent="0.25">
      <c r="A386" s="10" t="s">
        <v>4159</v>
      </c>
      <c r="B386">
        <v>2</v>
      </c>
      <c r="C386">
        <v>201</v>
      </c>
      <c r="D386">
        <v>146088</v>
      </c>
      <c r="E386">
        <v>123901.04</v>
      </c>
      <c r="F386">
        <v>0</v>
      </c>
      <c r="G386" s="10" t="s">
        <v>4811</v>
      </c>
      <c r="H386" s="10" t="s">
        <v>3878</v>
      </c>
      <c r="I386">
        <v>3</v>
      </c>
      <c r="J386">
        <v>0</v>
      </c>
      <c r="K386">
        <v>146088</v>
      </c>
      <c r="L386">
        <v>0</v>
      </c>
      <c r="M386">
        <v>0</v>
      </c>
      <c r="N386">
        <v>0</v>
      </c>
      <c r="O386" s="1">
        <v>44562</v>
      </c>
      <c r="P386" s="1">
        <v>44834</v>
      </c>
      <c r="Q386" s="1">
        <v>44835</v>
      </c>
    </row>
    <row r="387" spans="1:17" x14ac:dyDescent="0.25">
      <c r="A387" s="10" t="s">
        <v>4160</v>
      </c>
      <c r="B387">
        <v>2</v>
      </c>
      <c r="C387">
        <v>201</v>
      </c>
      <c r="D387">
        <v>146088</v>
      </c>
      <c r="E387">
        <v>123901.04</v>
      </c>
      <c r="F387">
        <v>0</v>
      </c>
      <c r="G387" s="10" t="s">
        <v>4812</v>
      </c>
      <c r="H387" s="10" t="s">
        <v>3878</v>
      </c>
      <c r="I387">
        <v>4</v>
      </c>
      <c r="J387">
        <v>0</v>
      </c>
      <c r="K387">
        <v>146088</v>
      </c>
      <c r="L387">
        <v>0</v>
      </c>
      <c r="M387">
        <v>0</v>
      </c>
      <c r="N387">
        <v>0</v>
      </c>
      <c r="O387" s="1">
        <v>44562</v>
      </c>
      <c r="P387" s="1">
        <v>44834</v>
      </c>
      <c r="Q387" s="1">
        <v>44835</v>
      </c>
    </row>
    <row r="388" spans="1:17" x14ac:dyDescent="0.25">
      <c r="A388" s="10" t="s">
        <v>4161</v>
      </c>
      <c r="B388">
        <v>2</v>
      </c>
      <c r="C388">
        <v>201</v>
      </c>
      <c r="D388">
        <v>78800</v>
      </c>
      <c r="E388">
        <v>47293.9</v>
      </c>
      <c r="F388">
        <v>0</v>
      </c>
      <c r="G388" s="10" t="s">
        <v>4813</v>
      </c>
      <c r="H388" s="10" t="s">
        <v>3878</v>
      </c>
      <c r="I388">
        <v>5</v>
      </c>
      <c r="J388">
        <v>0</v>
      </c>
      <c r="K388">
        <v>78800</v>
      </c>
      <c r="L388">
        <v>0</v>
      </c>
      <c r="M388">
        <v>0</v>
      </c>
      <c r="N388">
        <v>0</v>
      </c>
      <c r="O388" s="1">
        <v>44562</v>
      </c>
      <c r="P388" s="1">
        <v>44834</v>
      </c>
      <c r="Q388" s="1">
        <v>44835</v>
      </c>
    </row>
    <row r="389" spans="1:17" x14ac:dyDescent="0.25">
      <c r="A389" s="10" t="s">
        <v>4162</v>
      </c>
      <c r="B389">
        <v>2</v>
      </c>
      <c r="C389">
        <v>201</v>
      </c>
      <c r="D389">
        <v>78800</v>
      </c>
      <c r="E389">
        <v>47293.9</v>
      </c>
      <c r="F389">
        <v>0</v>
      </c>
      <c r="G389" s="10" t="s">
        <v>4814</v>
      </c>
      <c r="H389" s="10" t="s">
        <v>3878</v>
      </c>
      <c r="I389">
        <v>6</v>
      </c>
      <c r="J389">
        <v>0</v>
      </c>
      <c r="K389">
        <v>78800</v>
      </c>
      <c r="L389">
        <v>0</v>
      </c>
      <c r="M389">
        <v>0</v>
      </c>
      <c r="N389">
        <v>0</v>
      </c>
      <c r="O389" s="1">
        <v>44562</v>
      </c>
      <c r="P389" s="1">
        <v>44834</v>
      </c>
      <c r="Q389" s="1">
        <v>44835</v>
      </c>
    </row>
    <row r="390" spans="1:17" x14ac:dyDescent="0.25">
      <c r="A390" s="10" t="s">
        <v>4163</v>
      </c>
      <c r="B390">
        <v>2</v>
      </c>
      <c r="C390">
        <v>201</v>
      </c>
      <c r="D390">
        <v>78800</v>
      </c>
      <c r="E390">
        <v>47293.9</v>
      </c>
      <c r="F390">
        <v>0</v>
      </c>
      <c r="G390" s="10" t="s">
        <v>4815</v>
      </c>
      <c r="H390" s="10" t="s">
        <v>3878</v>
      </c>
      <c r="I390">
        <v>6</v>
      </c>
      <c r="J390">
        <v>0</v>
      </c>
      <c r="K390">
        <v>78800</v>
      </c>
      <c r="L390">
        <v>0</v>
      </c>
      <c r="M390">
        <v>0</v>
      </c>
      <c r="N390">
        <v>0</v>
      </c>
      <c r="O390" s="1">
        <v>44562</v>
      </c>
      <c r="P390" s="1">
        <v>44834</v>
      </c>
      <c r="Q390" s="1">
        <v>44835</v>
      </c>
    </row>
    <row r="391" spans="1:17" x14ac:dyDescent="0.25">
      <c r="A391" s="10" t="s">
        <v>4164</v>
      </c>
      <c r="B391">
        <v>2</v>
      </c>
      <c r="C391">
        <v>201</v>
      </c>
      <c r="D391">
        <v>78800</v>
      </c>
      <c r="E391">
        <v>47293.9</v>
      </c>
      <c r="F391">
        <v>1</v>
      </c>
      <c r="G391" s="10" t="s">
        <v>4816</v>
      </c>
      <c r="H391" s="10" t="s">
        <v>3887</v>
      </c>
      <c r="I391">
        <v>7</v>
      </c>
      <c r="J391">
        <v>0</v>
      </c>
      <c r="K391">
        <v>78800</v>
      </c>
      <c r="L391">
        <v>0</v>
      </c>
      <c r="M391">
        <v>0</v>
      </c>
      <c r="N391">
        <v>0</v>
      </c>
      <c r="O391" s="1">
        <v>44562</v>
      </c>
      <c r="P391" s="1">
        <v>44834</v>
      </c>
      <c r="Q391" s="1">
        <v>44835</v>
      </c>
    </row>
    <row r="392" spans="1:17" x14ac:dyDescent="0.25">
      <c r="A392" s="10" t="s">
        <v>4165</v>
      </c>
      <c r="B392">
        <v>2</v>
      </c>
      <c r="C392">
        <v>201</v>
      </c>
      <c r="D392">
        <v>67288</v>
      </c>
      <c r="E392">
        <v>76607.14</v>
      </c>
      <c r="F392">
        <v>0</v>
      </c>
      <c r="G392" s="10" t="s">
        <v>4817</v>
      </c>
      <c r="H392" s="10" t="s">
        <v>3878</v>
      </c>
      <c r="I392">
        <v>5</v>
      </c>
      <c r="J392">
        <v>0</v>
      </c>
      <c r="K392">
        <v>67288</v>
      </c>
      <c r="L392">
        <v>0</v>
      </c>
      <c r="M392">
        <v>0</v>
      </c>
      <c r="N392">
        <v>0</v>
      </c>
      <c r="O392" s="1">
        <v>44562</v>
      </c>
      <c r="P392" s="1">
        <v>44834</v>
      </c>
      <c r="Q392" s="1">
        <v>44835</v>
      </c>
    </row>
    <row r="393" spans="1:17" x14ac:dyDescent="0.25">
      <c r="A393" s="10" t="s">
        <v>4166</v>
      </c>
      <c r="B393">
        <v>2</v>
      </c>
      <c r="C393">
        <v>201</v>
      </c>
      <c r="D393">
        <v>67288</v>
      </c>
      <c r="E393">
        <v>76607.14</v>
      </c>
      <c r="F393">
        <v>0</v>
      </c>
      <c r="G393" s="10" t="s">
        <v>4818</v>
      </c>
      <c r="H393" s="10" t="s">
        <v>3878</v>
      </c>
      <c r="I393">
        <v>6</v>
      </c>
      <c r="J393">
        <v>0</v>
      </c>
      <c r="K393">
        <v>67288</v>
      </c>
      <c r="L393">
        <v>0</v>
      </c>
      <c r="M393">
        <v>0</v>
      </c>
      <c r="N393">
        <v>0</v>
      </c>
      <c r="O393" s="1">
        <v>44562</v>
      </c>
      <c r="P393" s="1">
        <v>44834</v>
      </c>
      <c r="Q393" s="1">
        <v>44835</v>
      </c>
    </row>
    <row r="394" spans="1:17" x14ac:dyDescent="0.25">
      <c r="A394" s="10" t="s">
        <v>4167</v>
      </c>
      <c r="B394">
        <v>2</v>
      </c>
      <c r="C394">
        <v>201</v>
      </c>
      <c r="D394">
        <v>65686</v>
      </c>
      <c r="E394">
        <v>70681.679999999993</v>
      </c>
      <c r="F394">
        <v>0</v>
      </c>
      <c r="G394" s="10" t="s">
        <v>4819</v>
      </c>
      <c r="H394" s="10" t="s">
        <v>3878</v>
      </c>
      <c r="I394">
        <v>6</v>
      </c>
      <c r="J394">
        <v>0</v>
      </c>
      <c r="K394">
        <v>65686</v>
      </c>
      <c r="L394">
        <v>0</v>
      </c>
      <c r="M394">
        <v>0</v>
      </c>
      <c r="N394">
        <v>0</v>
      </c>
      <c r="O394" s="1">
        <v>44562</v>
      </c>
      <c r="P394" s="1">
        <v>44834</v>
      </c>
      <c r="Q394" s="1">
        <v>44835</v>
      </c>
    </row>
    <row r="395" spans="1:17" x14ac:dyDescent="0.25">
      <c r="A395" s="10" t="s">
        <v>4168</v>
      </c>
      <c r="B395">
        <v>2</v>
      </c>
      <c r="C395">
        <v>201</v>
      </c>
      <c r="D395">
        <v>65686</v>
      </c>
      <c r="E395">
        <v>65620</v>
      </c>
      <c r="F395">
        <v>1</v>
      </c>
      <c r="G395" s="10" t="s">
        <v>4820</v>
      </c>
      <c r="H395" s="10" t="s">
        <v>3887</v>
      </c>
      <c r="I395">
        <v>7</v>
      </c>
      <c r="J395">
        <v>0</v>
      </c>
      <c r="K395">
        <v>65686</v>
      </c>
      <c r="L395">
        <v>0</v>
      </c>
      <c r="M395">
        <v>0</v>
      </c>
      <c r="N395">
        <v>0</v>
      </c>
      <c r="O395" s="1">
        <v>44562</v>
      </c>
      <c r="P395" s="1">
        <v>44834</v>
      </c>
      <c r="Q395" s="1">
        <v>44835</v>
      </c>
    </row>
    <row r="396" spans="1:17" x14ac:dyDescent="0.25">
      <c r="A396" s="10" t="s">
        <v>4821</v>
      </c>
      <c r="B396">
        <v>2</v>
      </c>
      <c r="C396">
        <v>201</v>
      </c>
      <c r="D396">
        <v>0</v>
      </c>
      <c r="E396">
        <v>2190.62</v>
      </c>
      <c r="F396">
        <v>1</v>
      </c>
      <c r="G396" s="10" t="s">
        <v>4822</v>
      </c>
      <c r="H396" s="10" t="s">
        <v>3887</v>
      </c>
      <c r="I396">
        <v>7</v>
      </c>
      <c r="J396">
        <v>0</v>
      </c>
      <c r="K396">
        <v>0</v>
      </c>
      <c r="L396">
        <v>0</v>
      </c>
      <c r="M396">
        <v>0</v>
      </c>
      <c r="N396">
        <v>0</v>
      </c>
      <c r="O396" s="1">
        <v>44562</v>
      </c>
      <c r="P396" s="1">
        <v>44834</v>
      </c>
      <c r="Q396" s="1">
        <v>44835</v>
      </c>
    </row>
    <row r="397" spans="1:17" x14ac:dyDescent="0.25">
      <c r="A397" s="10" t="s">
        <v>4169</v>
      </c>
      <c r="B397">
        <v>2</v>
      </c>
      <c r="C397">
        <v>201</v>
      </c>
      <c r="D397">
        <v>0</v>
      </c>
      <c r="E397">
        <v>2866.06</v>
      </c>
      <c r="F397">
        <v>1</v>
      </c>
      <c r="G397" s="10" t="s">
        <v>4823</v>
      </c>
      <c r="H397" s="10" t="s">
        <v>3887</v>
      </c>
      <c r="I397">
        <v>7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44562</v>
      </c>
      <c r="P397" s="1">
        <v>44834</v>
      </c>
      <c r="Q397" s="1">
        <v>44835</v>
      </c>
    </row>
    <row r="398" spans="1:17" x14ac:dyDescent="0.25">
      <c r="A398" s="10" t="s">
        <v>4170</v>
      </c>
      <c r="B398">
        <v>2</v>
      </c>
      <c r="C398">
        <v>201</v>
      </c>
      <c r="D398">
        <v>0</v>
      </c>
      <c r="E398">
        <v>5</v>
      </c>
      <c r="F398">
        <v>1</v>
      </c>
      <c r="G398" s="10" t="s">
        <v>4824</v>
      </c>
      <c r="H398" s="10" t="s">
        <v>3887</v>
      </c>
      <c r="I398">
        <v>7</v>
      </c>
      <c r="J398">
        <v>0</v>
      </c>
      <c r="K398">
        <v>0</v>
      </c>
      <c r="L398">
        <v>0</v>
      </c>
      <c r="M398">
        <v>0</v>
      </c>
      <c r="N398">
        <v>0</v>
      </c>
      <c r="O398" s="1">
        <v>44562</v>
      </c>
      <c r="P398" s="1">
        <v>44834</v>
      </c>
      <c r="Q398" s="1">
        <v>44835</v>
      </c>
    </row>
    <row r="399" spans="1:17" x14ac:dyDescent="0.25">
      <c r="A399" s="10" t="s">
        <v>6746</v>
      </c>
      <c r="B399">
        <v>2</v>
      </c>
      <c r="C399">
        <v>201</v>
      </c>
      <c r="D399">
        <v>0</v>
      </c>
      <c r="E399">
        <v>1688.13</v>
      </c>
      <c r="F399">
        <v>0</v>
      </c>
      <c r="G399" s="10" t="s">
        <v>6747</v>
      </c>
      <c r="H399" s="10" t="s">
        <v>3878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0</v>
      </c>
      <c r="O399" s="1">
        <v>44562</v>
      </c>
      <c r="P399" s="1">
        <v>44834</v>
      </c>
      <c r="Q399" s="1">
        <v>44835</v>
      </c>
    </row>
    <row r="400" spans="1:17" x14ac:dyDescent="0.25">
      <c r="A400" s="10" t="s">
        <v>6748</v>
      </c>
      <c r="B400">
        <v>2</v>
      </c>
      <c r="C400">
        <v>201</v>
      </c>
      <c r="D400">
        <v>0</v>
      </c>
      <c r="E400">
        <v>1686.4</v>
      </c>
      <c r="F400">
        <v>1</v>
      </c>
      <c r="G400" s="10" t="s">
        <v>6749</v>
      </c>
      <c r="H400" s="10" t="s">
        <v>3887</v>
      </c>
      <c r="I400">
        <v>7</v>
      </c>
      <c r="J400">
        <v>0</v>
      </c>
      <c r="K400">
        <v>0</v>
      </c>
      <c r="L400">
        <v>0</v>
      </c>
      <c r="M400">
        <v>0</v>
      </c>
      <c r="N400">
        <v>0</v>
      </c>
      <c r="O400" s="1">
        <v>44562</v>
      </c>
      <c r="P400" s="1">
        <v>44834</v>
      </c>
      <c r="Q400" s="1">
        <v>44835</v>
      </c>
    </row>
    <row r="401" spans="1:17" x14ac:dyDescent="0.25">
      <c r="A401" s="10" t="s">
        <v>13153</v>
      </c>
      <c r="B401">
        <v>2</v>
      </c>
      <c r="C401">
        <v>201</v>
      </c>
      <c r="D401">
        <v>0</v>
      </c>
      <c r="E401">
        <v>1.73</v>
      </c>
      <c r="F401">
        <v>1</v>
      </c>
      <c r="G401" s="10" t="s">
        <v>13154</v>
      </c>
      <c r="H401" s="10" t="s">
        <v>3887</v>
      </c>
      <c r="I401">
        <v>7</v>
      </c>
      <c r="J401">
        <v>0</v>
      </c>
      <c r="K401">
        <v>0</v>
      </c>
      <c r="L401">
        <v>0</v>
      </c>
      <c r="M401">
        <v>0</v>
      </c>
      <c r="N401">
        <v>0</v>
      </c>
      <c r="O401" s="1">
        <v>44562</v>
      </c>
      <c r="P401" s="1">
        <v>44834</v>
      </c>
      <c r="Q401" s="1">
        <v>44835</v>
      </c>
    </row>
    <row r="402" spans="1:17" x14ac:dyDescent="0.25">
      <c r="A402" s="10" t="s">
        <v>4171</v>
      </c>
      <c r="B402">
        <v>2</v>
      </c>
      <c r="C402">
        <v>201</v>
      </c>
      <c r="D402">
        <v>788</v>
      </c>
      <c r="E402">
        <v>1891.16</v>
      </c>
      <c r="F402">
        <v>0</v>
      </c>
      <c r="G402" s="10" t="s">
        <v>4825</v>
      </c>
      <c r="H402" s="10" t="s">
        <v>3878</v>
      </c>
      <c r="I402">
        <v>6</v>
      </c>
      <c r="J402">
        <v>0</v>
      </c>
      <c r="K402">
        <v>788</v>
      </c>
      <c r="L402">
        <v>0</v>
      </c>
      <c r="M402">
        <v>0</v>
      </c>
      <c r="N402">
        <v>0</v>
      </c>
      <c r="O402" s="1">
        <v>44562</v>
      </c>
      <c r="P402" s="1">
        <v>44834</v>
      </c>
      <c r="Q402" s="1">
        <v>44835</v>
      </c>
    </row>
    <row r="403" spans="1:17" x14ac:dyDescent="0.25">
      <c r="A403" s="10" t="s">
        <v>4172</v>
      </c>
      <c r="B403">
        <v>2</v>
      </c>
      <c r="C403">
        <v>201</v>
      </c>
      <c r="D403">
        <v>788</v>
      </c>
      <c r="E403">
        <v>267.07</v>
      </c>
      <c r="F403">
        <v>1</v>
      </c>
      <c r="G403" s="10" t="s">
        <v>4826</v>
      </c>
      <c r="H403" s="10" t="s">
        <v>3887</v>
      </c>
      <c r="I403">
        <v>7</v>
      </c>
      <c r="J403">
        <v>0</v>
      </c>
      <c r="K403">
        <v>788</v>
      </c>
      <c r="L403">
        <v>0</v>
      </c>
      <c r="M403">
        <v>0</v>
      </c>
      <c r="N403">
        <v>0</v>
      </c>
      <c r="O403" s="1">
        <v>44562</v>
      </c>
      <c r="P403" s="1">
        <v>44834</v>
      </c>
      <c r="Q403" s="1">
        <v>44835</v>
      </c>
    </row>
    <row r="404" spans="1:17" x14ac:dyDescent="0.25">
      <c r="A404" s="10" t="s">
        <v>5462</v>
      </c>
      <c r="B404">
        <v>2</v>
      </c>
      <c r="C404">
        <v>201</v>
      </c>
      <c r="D404">
        <v>0</v>
      </c>
      <c r="E404">
        <v>88.83</v>
      </c>
      <c r="F404">
        <v>1</v>
      </c>
      <c r="G404" s="10" t="s">
        <v>5463</v>
      </c>
      <c r="H404" s="10" t="s">
        <v>3887</v>
      </c>
      <c r="I404">
        <v>7</v>
      </c>
      <c r="J404">
        <v>0</v>
      </c>
      <c r="K404">
        <v>0</v>
      </c>
      <c r="L404">
        <v>0</v>
      </c>
      <c r="M404">
        <v>0</v>
      </c>
      <c r="N404">
        <v>0</v>
      </c>
      <c r="O404" s="1">
        <v>44562</v>
      </c>
      <c r="P404" s="1">
        <v>44834</v>
      </c>
      <c r="Q404" s="1">
        <v>44835</v>
      </c>
    </row>
    <row r="405" spans="1:17" x14ac:dyDescent="0.25">
      <c r="A405" s="10" t="s">
        <v>4173</v>
      </c>
      <c r="B405">
        <v>2</v>
      </c>
      <c r="C405">
        <v>201</v>
      </c>
      <c r="D405">
        <v>0</v>
      </c>
      <c r="E405">
        <v>1535.26</v>
      </c>
      <c r="F405">
        <v>1</v>
      </c>
      <c r="G405" s="10" t="s">
        <v>4827</v>
      </c>
      <c r="H405" s="10" t="s">
        <v>3887</v>
      </c>
      <c r="I405">
        <v>7</v>
      </c>
      <c r="J405">
        <v>0</v>
      </c>
      <c r="K405">
        <v>0</v>
      </c>
      <c r="L405">
        <v>0</v>
      </c>
      <c r="M405">
        <v>0</v>
      </c>
      <c r="N405">
        <v>0</v>
      </c>
      <c r="O405" s="1">
        <v>44562</v>
      </c>
      <c r="P405" s="1">
        <v>44834</v>
      </c>
      <c r="Q405" s="1">
        <v>44835</v>
      </c>
    </row>
    <row r="406" spans="1:17" x14ac:dyDescent="0.25">
      <c r="A406" s="10" t="s">
        <v>4174</v>
      </c>
      <c r="B406">
        <v>2</v>
      </c>
      <c r="C406">
        <v>201</v>
      </c>
      <c r="D406">
        <v>814</v>
      </c>
      <c r="E406">
        <v>2346.17</v>
      </c>
      <c r="F406">
        <v>0</v>
      </c>
      <c r="G406" s="10" t="s">
        <v>4828</v>
      </c>
      <c r="H406" s="10" t="s">
        <v>3878</v>
      </c>
      <c r="I406">
        <v>6</v>
      </c>
      <c r="J406">
        <v>0</v>
      </c>
      <c r="K406">
        <v>814</v>
      </c>
      <c r="L406">
        <v>0</v>
      </c>
      <c r="M406">
        <v>0</v>
      </c>
      <c r="N406">
        <v>0</v>
      </c>
      <c r="O406" s="1">
        <v>44562</v>
      </c>
      <c r="P406" s="1">
        <v>44834</v>
      </c>
      <c r="Q406" s="1">
        <v>44835</v>
      </c>
    </row>
    <row r="407" spans="1:17" x14ac:dyDescent="0.25">
      <c r="A407" s="10" t="s">
        <v>4175</v>
      </c>
      <c r="B407">
        <v>2</v>
      </c>
      <c r="C407">
        <v>201</v>
      </c>
      <c r="D407">
        <v>814</v>
      </c>
      <c r="E407">
        <v>630.4</v>
      </c>
      <c r="F407">
        <v>1</v>
      </c>
      <c r="G407" s="10" t="s">
        <v>4829</v>
      </c>
      <c r="H407" s="10" t="s">
        <v>3887</v>
      </c>
      <c r="I407">
        <v>7</v>
      </c>
      <c r="J407">
        <v>0</v>
      </c>
      <c r="K407">
        <v>814</v>
      </c>
      <c r="L407">
        <v>0</v>
      </c>
      <c r="M407">
        <v>0</v>
      </c>
      <c r="N407">
        <v>0</v>
      </c>
      <c r="O407" s="1">
        <v>44562</v>
      </c>
      <c r="P407" s="1">
        <v>44834</v>
      </c>
      <c r="Q407" s="1">
        <v>44835</v>
      </c>
    </row>
    <row r="408" spans="1:17" x14ac:dyDescent="0.25">
      <c r="A408" s="10" t="s">
        <v>5464</v>
      </c>
      <c r="B408">
        <v>2</v>
      </c>
      <c r="C408">
        <v>201</v>
      </c>
      <c r="D408">
        <v>0</v>
      </c>
      <c r="E408">
        <v>285.70999999999998</v>
      </c>
      <c r="F408">
        <v>1</v>
      </c>
      <c r="G408" s="10" t="s">
        <v>5465</v>
      </c>
      <c r="H408" s="10" t="s">
        <v>3887</v>
      </c>
      <c r="I408">
        <v>7</v>
      </c>
      <c r="J408">
        <v>0</v>
      </c>
      <c r="K408">
        <v>0</v>
      </c>
      <c r="L408">
        <v>0</v>
      </c>
      <c r="M408">
        <v>0</v>
      </c>
      <c r="N408">
        <v>0</v>
      </c>
      <c r="O408" s="1">
        <v>44562</v>
      </c>
      <c r="P408" s="1">
        <v>44834</v>
      </c>
      <c r="Q408" s="1">
        <v>44835</v>
      </c>
    </row>
    <row r="409" spans="1:17" x14ac:dyDescent="0.25">
      <c r="A409" s="10" t="s">
        <v>4176</v>
      </c>
      <c r="B409">
        <v>2</v>
      </c>
      <c r="C409">
        <v>201</v>
      </c>
      <c r="D409">
        <v>0</v>
      </c>
      <c r="E409">
        <v>1430.06</v>
      </c>
      <c r="F409">
        <v>1</v>
      </c>
      <c r="G409" s="10" t="s">
        <v>4830</v>
      </c>
      <c r="H409" s="10" t="s">
        <v>3887</v>
      </c>
      <c r="I409">
        <v>7</v>
      </c>
      <c r="J409">
        <v>0</v>
      </c>
      <c r="K409">
        <v>0</v>
      </c>
      <c r="L409">
        <v>0</v>
      </c>
      <c r="M409">
        <v>0</v>
      </c>
      <c r="N409">
        <v>0</v>
      </c>
      <c r="O409" s="1">
        <v>44562</v>
      </c>
      <c r="P409" s="1">
        <v>44834</v>
      </c>
      <c r="Q409" s="1">
        <v>44835</v>
      </c>
    </row>
    <row r="410" spans="1:17" x14ac:dyDescent="0.25">
      <c r="A410" s="10" t="s">
        <v>4177</v>
      </c>
      <c r="B410">
        <v>2</v>
      </c>
      <c r="C410">
        <v>201</v>
      </c>
      <c r="D410">
        <v>56254</v>
      </c>
      <c r="E410">
        <v>107002.72</v>
      </c>
      <c r="F410">
        <v>0</v>
      </c>
      <c r="G410" s="10" t="s">
        <v>4831</v>
      </c>
      <c r="H410" s="10" t="s">
        <v>3878</v>
      </c>
      <c r="I410">
        <v>3</v>
      </c>
      <c r="J410">
        <v>0</v>
      </c>
      <c r="K410">
        <v>56254</v>
      </c>
      <c r="L410">
        <v>0</v>
      </c>
      <c r="M410">
        <v>0</v>
      </c>
      <c r="N410">
        <v>0</v>
      </c>
      <c r="O410" s="1">
        <v>44562</v>
      </c>
      <c r="P410" s="1">
        <v>44834</v>
      </c>
      <c r="Q410" s="1">
        <v>44835</v>
      </c>
    </row>
    <row r="411" spans="1:17" x14ac:dyDescent="0.25">
      <c r="A411" s="10" t="s">
        <v>4178</v>
      </c>
      <c r="B411">
        <v>2</v>
      </c>
      <c r="C411">
        <v>201</v>
      </c>
      <c r="D411">
        <v>56254</v>
      </c>
      <c r="E411">
        <v>107002.72</v>
      </c>
      <c r="F411">
        <v>0</v>
      </c>
      <c r="G411" s="10" t="s">
        <v>4832</v>
      </c>
      <c r="H411" s="10" t="s">
        <v>3878</v>
      </c>
      <c r="I411">
        <v>5</v>
      </c>
      <c r="J411">
        <v>0</v>
      </c>
      <c r="K411">
        <v>56254</v>
      </c>
      <c r="L411">
        <v>0</v>
      </c>
      <c r="M411">
        <v>0</v>
      </c>
      <c r="N411">
        <v>0</v>
      </c>
      <c r="O411" s="1">
        <v>44562</v>
      </c>
      <c r="P411" s="1">
        <v>44834</v>
      </c>
      <c r="Q411" s="1">
        <v>44835</v>
      </c>
    </row>
    <row r="412" spans="1:17" x14ac:dyDescent="0.25">
      <c r="A412" s="10" t="s">
        <v>4179</v>
      </c>
      <c r="B412">
        <v>2</v>
      </c>
      <c r="C412">
        <v>201</v>
      </c>
      <c r="D412">
        <v>56254</v>
      </c>
      <c r="E412">
        <v>107002.72</v>
      </c>
      <c r="F412">
        <v>0</v>
      </c>
      <c r="G412" s="10" t="s">
        <v>4833</v>
      </c>
      <c r="H412" s="10" t="s">
        <v>3878</v>
      </c>
      <c r="I412">
        <v>6</v>
      </c>
      <c r="J412">
        <v>0</v>
      </c>
      <c r="K412">
        <v>56254</v>
      </c>
      <c r="L412">
        <v>0</v>
      </c>
      <c r="M412">
        <v>0</v>
      </c>
      <c r="N412">
        <v>0</v>
      </c>
      <c r="O412" s="1">
        <v>44562</v>
      </c>
      <c r="P412" s="1">
        <v>44834</v>
      </c>
      <c r="Q412" s="1">
        <v>44835</v>
      </c>
    </row>
    <row r="413" spans="1:17" x14ac:dyDescent="0.25">
      <c r="A413" s="10" t="s">
        <v>4180</v>
      </c>
      <c r="B413">
        <v>2</v>
      </c>
      <c r="C413">
        <v>201</v>
      </c>
      <c r="D413">
        <v>56254</v>
      </c>
      <c r="E413">
        <v>107002.72</v>
      </c>
      <c r="F413">
        <v>0</v>
      </c>
      <c r="G413" s="10" t="s">
        <v>4834</v>
      </c>
      <c r="H413" s="10" t="s">
        <v>3878</v>
      </c>
      <c r="I413">
        <v>6</v>
      </c>
      <c r="J413">
        <v>0</v>
      </c>
      <c r="K413">
        <v>56254</v>
      </c>
      <c r="L413">
        <v>0</v>
      </c>
      <c r="M413">
        <v>0</v>
      </c>
      <c r="N413">
        <v>0</v>
      </c>
      <c r="O413" s="1">
        <v>44562</v>
      </c>
      <c r="P413" s="1">
        <v>44834</v>
      </c>
      <c r="Q413" s="1">
        <v>44835</v>
      </c>
    </row>
    <row r="414" spans="1:17" x14ac:dyDescent="0.25">
      <c r="A414" s="10" t="s">
        <v>4181</v>
      </c>
      <c r="B414">
        <v>2</v>
      </c>
      <c r="C414">
        <v>201</v>
      </c>
      <c r="D414">
        <v>56254</v>
      </c>
      <c r="E414">
        <v>107002.72</v>
      </c>
      <c r="F414">
        <v>1</v>
      </c>
      <c r="G414" s="10" t="s">
        <v>4835</v>
      </c>
      <c r="H414" s="10" t="s">
        <v>3887</v>
      </c>
      <c r="I414">
        <v>7</v>
      </c>
      <c r="J414">
        <v>0</v>
      </c>
      <c r="K414">
        <v>56254</v>
      </c>
      <c r="L414">
        <v>0</v>
      </c>
      <c r="M414">
        <v>0</v>
      </c>
      <c r="N414">
        <v>0</v>
      </c>
      <c r="O414" s="1">
        <v>44562</v>
      </c>
      <c r="P414" s="1">
        <v>44834</v>
      </c>
      <c r="Q414" s="1">
        <v>44835</v>
      </c>
    </row>
    <row r="415" spans="1:17" x14ac:dyDescent="0.25">
      <c r="A415" s="10" t="s">
        <v>4182</v>
      </c>
      <c r="B415">
        <v>2</v>
      </c>
      <c r="C415">
        <v>201</v>
      </c>
      <c r="D415">
        <v>0</v>
      </c>
      <c r="E415">
        <v>1171086.5</v>
      </c>
      <c r="F415">
        <v>0</v>
      </c>
      <c r="G415" s="10" t="s">
        <v>4836</v>
      </c>
      <c r="H415" s="10" t="s">
        <v>3878</v>
      </c>
      <c r="I415">
        <v>1</v>
      </c>
      <c r="J415">
        <v>0</v>
      </c>
      <c r="K415">
        <v>1734823.16</v>
      </c>
      <c r="L415">
        <v>0</v>
      </c>
      <c r="M415">
        <v>0</v>
      </c>
      <c r="N415">
        <v>0</v>
      </c>
      <c r="O415" s="1">
        <v>44562</v>
      </c>
      <c r="P415" s="1">
        <v>44834</v>
      </c>
      <c r="Q415" s="1">
        <v>44835</v>
      </c>
    </row>
    <row r="416" spans="1:17" x14ac:dyDescent="0.25">
      <c r="A416" s="10" t="s">
        <v>4183</v>
      </c>
      <c r="B416">
        <v>2</v>
      </c>
      <c r="C416">
        <v>201</v>
      </c>
      <c r="D416">
        <v>0</v>
      </c>
      <c r="E416">
        <v>1171086.5</v>
      </c>
      <c r="F416">
        <v>0</v>
      </c>
      <c r="G416" s="10" t="s">
        <v>4837</v>
      </c>
      <c r="H416" s="10" t="s">
        <v>3878</v>
      </c>
      <c r="I416">
        <v>2</v>
      </c>
      <c r="J416">
        <v>0</v>
      </c>
      <c r="K416">
        <v>1734823.16</v>
      </c>
      <c r="L416">
        <v>0</v>
      </c>
      <c r="M416">
        <v>0</v>
      </c>
      <c r="N416">
        <v>0</v>
      </c>
      <c r="O416" s="1">
        <v>44562</v>
      </c>
      <c r="P416" s="1">
        <v>44834</v>
      </c>
      <c r="Q416" s="1">
        <v>44835</v>
      </c>
    </row>
    <row r="417" spans="1:17" x14ac:dyDescent="0.25">
      <c r="A417" s="10" t="s">
        <v>4184</v>
      </c>
      <c r="B417">
        <v>2</v>
      </c>
      <c r="C417">
        <v>201</v>
      </c>
      <c r="D417">
        <v>0</v>
      </c>
      <c r="E417">
        <v>831431.5</v>
      </c>
      <c r="F417">
        <v>0</v>
      </c>
      <c r="G417" s="10" t="s">
        <v>4683</v>
      </c>
      <c r="H417" s="10" t="s">
        <v>3878</v>
      </c>
      <c r="I417">
        <v>3</v>
      </c>
      <c r="J417">
        <v>0</v>
      </c>
      <c r="K417">
        <v>1452620.28</v>
      </c>
      <c r="L417">
        <v>0</v>
      </c>
      <c r="M417">
        <v>0</v>
      </c>
      <c r="N417">
        <v>0</v>
      </c>
      <c r="O417" s="1">
        <v>44562</v>
      </c>
      <c r="P417" s="1">
        <v>44834</v>
      </c>
      <c r="Q417" s="1">
        <v>44835</v>
      </c>
    </row>
    <row r="418" spans="1:17" x14ac:dyDescent="0.25">
      <c r="A418" s="10" t="s">
        <v>4185</v>
      </c>
      <c r="B418">
        <v>2</v>
      </c>
      <c r="C418">
        <v>201</v>
      </c>
      <c r="D418">
        <v>0</v>
      </c>
      <c r="E418">
        <v>831431.5</v>
      </c>
      <c r="F418">
        <v>0</v>
      </c>
      <c r="G418" s="10" t="s">
        <v>4684</v>
      </c>
      <c r="H418" s="10" t="s">
        <v>3878</v>
      </c>
      <c r="I418">
        <v>4</v>
      </c>
      <c r="J418">
        <v>0</v>
      </c>
      <c r="K418">
        <v>1452620.28</v>
      </c>
      <c r="L418">
        <v>0</v>
      </c>
      <c r="M418">
        <v>0</v>
      </c>
      <c r="N418">
        <v>0</v>
      </c>
      <c r="O418" s="1">
        <v>44562</v>
      </c>
      <c r="P418" s="1">
        <v>44834</v>
      </c>
      <c r="Q418" s="1">
        <v>44835</v>
      </c>
    </row>
    <row r="419" spans="1:17" x14ac:dyDescent="0.25">
      <c r="A419" s="10" t="s">
        <v>5466</v>
      </c>
      <c r="B419">
        <v>2</v>
      </c>
      <c r="C419">
        <v>201</v>
      </c>
      <c r="D419">
        <v>0</v>
      </c>
      <c r="E419">
        <v>249844</v>
      </c>
      <c r="F419">
        <v>0</v>
      </c>
      <c r="G419" s="10" t="s">
        <v>5467</v>
      </c>
      <c r="H419" s="10" t="s">
        <v>3878</v>
      </c>
      <c r="I419">
        <v>5</v>
      </c>
      <c r="J419">
        <v>0</v>
      </c>
      <c r="K419">
        <v>198566</v>
      </c>
      <c r="L419">
        <v>0</v>
      </c>
      <c r="M419">
        <v>0</v>
      </c>
      <c r="N419">
        <v>0</v>
      </c>
      <c r="O419" s="1">
        <v>44562</v>
      </c>
      <c r="P419" s="1">
        <v>44834</v>
      </c>
      <c r="Q419" s="1">
        <v>44835</v>
      </c>
    </row>
    <row r="420" spans="1:17" x14ac:dyDescent="0.25">
      <c r="A420" s="10" t="s">
        <v>5468</v>
      </c>
      <c r="B420">
        <v>2</v>
      </c>
      <c r="C420">
        <v>201</v>
      </c>
      <c r="D420">
        <v>0</v>
      </c>
      <c r="E420">
        <v>249844</v>
      </c>
      <c r="F420">
        <v>0</v>
      </c>
      <c r="G420" s="10" t="s">
        <v>4714</v>
      </c>
      <c r="H420" s="10" t="s">
        <v>3878</v>
      </c>
      <c r="I420">
        <v>6</v>
      </c>
      <c r="J420">
        <v>0</v>
      </c>
      <c r="K420">
        <v>198566</v>
      </c>
      <c r="L420">
        <v>0</v>
      </c>
      <c r="M420">
        <v>0</v>
      </c>
      <c r="N420">
        <v>0</v>
      </c>
      <c r="O420" s="1">
        <v>44562</v>
      </c>
      <c r="P420" s="1">
        <v>44834</v>
      </c>
      <c r="Q420" s="1">
        <v>44835</v>
      </c>
    </row>
    <row r="421" spans="1:17" x14ac:dyDescent="0.25">
      <c r="A421" s="10" t="s">
        <v>5469</v>
      </c>
      <c r="B421">
        <v>2</v>
      </c>
      <c r="C421">
        <v>201</v>
      </c>
      <c r="D421">
        <v>0</v>
      </c>
      <c r="E421">
        <v>249844</v>
      </c>
      <c r="F421">
        <v>0</v>
      </c>
      <c r="G421" s="10" t="s">
        <v>4715</v>
      </c>
      <c r="H421" s="10" t="s">
        <v>3878</v>
      </c>
      <c r="I421">
        <v>6</v>
      </c>
      <c r="J421">
        <v>0</v>
      </c>
      <c r="K421">
        <v>198566</v>
      </c>
      <c r="L421">
        <v>0</v>
      </c>
      <c r="M421">
        <v>0</v>
      </c>
      <c r="N421">
        <v>0</v>
      </c>
      <c r="O421" s="1">
        <v>44562</v>
      </c>
      <c r="P421" s="1">
        <v>44834</v>
      </c>
      <c r="Q421" s="1">
        <v>44835</v>
      </c>
    </row>
    <row r="422" spans="1:17" x14ac:dyDescent="0.25">
      <c r="A422" s="10" t="s">
        <v>5470</v>
      </c>
      <c r="B422">
        <v>2</v>
      </c>
      <c r="C422">
        <v>201</v>
      </c>
      <c r="D422">
        <v>0</v>
      </c>
      <c r="E422">
        <v>198566</v>
      </c>
      <c r="F422">
        <v>4505</v>
      </c>
      <c r="G422" s="10" t="s">
        <v>5471</v>
      </c>
      <c r="H422" s="10" t="s">
        <v>3887</v>
      </c>
      <c r="I422">
        <v>7</v>
      </c>
      <c r="J422">
        <v>0</v>
      </c>
      <c r="K422">
        <v>198566</v>
      </c>
      <c r="L422">
        <v>0</v>
      </c>
      <c r="M422">
        <v>0</v>
      </c>
      <c r="N422">
        <v>0</v>
      </c>
      <c r="O422" s="1">
        <v>44562</v>
      </c>
      <c r="P422" s="1">
        <v>44834</v>
      </c>
      <c r="Q422" s="1">
        <v>44835</v>
      </c>
    </row>
    <row r="423" spans="1:17" x14ac:dyDescent="0.25">
      <c r="A423" s="10" t="s">
        <v>6750</v>
      </c>
      <c r="B423">
        <v>2</v>
      </c>
      <c r="C423">
        <v>201</v>
      </c>
      <c r="D423">
        <v>0</v>
      </c>
      <c r="E423">
        <v>51278</v>
      </c>
      <c r="F423">
        <v>4505</v>
      </c>
      <c r="G423" s="10" t="s">
        <v>6751</v>
      </c>
      <c r="H423" s="10" t="s">
        <v>3887</v>
      </c>
      <c r="I423">
        <v>7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44562</v>
      </c>
      <c r="P423" s="1">
        <v>44834</v>
      </c>
      <c r="Q423" s="1">
        <v>44835</v>
      </c>
    </row>
    <row r="424" spans="1:17" x14ac:dyDescent="0.25">
      <c r="A424" s="10" t="s">
        <v>4838</v>
      </c>
      <c r="B424">
        <v>2</v>
      </c>
      <c r="C424">
        <v>201</v>
      </c>
      <c r="D424">
        <v>0</v>
      </c>
      <c r="E424">
        <v>0</v>
      </c>
      <c r="F424">
        <v>0</v>
      </c>
      <c r="G424" s="10" t="s">
        <v>4839</v>
      </c>
      <c r="H424" s="10" t="s">
        <v>3878</v>
      </c>
      <c r="I424">
        <v>5</v>
      </c>
      <c r="J424">
        <v>0</v>
      </c>
      <c r="K424">
        <v>189900</v>
      </c>
      <c r="L424">
        <v>0</v>
      </c>
      <c r="M424">
        <v>0</v>
      </c>
      <c r="N424">
        <v>0</v>
      </c>
      <c r="O424" s="1">
        <v>44562</v>
      </c>
      <c r="P424" s="1">
        <v>44834</v>
      </c>
      <c r="Q424" s="1">
        <v>44835</v>
      </c>
    </row>
    <row r="425" spans="1:17" x14ac:dyDescent="0.25">
      <c r="A425" s="10" t="s">
        <v>4840</v>
      </c>
      <c r="B425">
        <v>2</v>
      </c>
      <c r="C425">
        <v>201</v>
      </c>
      <c r="D425">
        <v>0</v>
      </c>
      <c r="E425">
        <v>0</v>
      </c>
      <c r="F425">
        <v>0</v>
      </c>
      <c r="G425" s="10" t="s">
        <v>4839</v>
      </c>
      <c r="H425" s="10" t="s">
        <v>3878</v>
      </c>
      <c r="I425">
        <v>6</v>
      </c>
      <c r="J425">
        <v>0</v>
      </c>
      <c r="K425">
        <v>189900</v>
      </c>
      <c r="L425">
        <v>0</v>
      </c>
      <c r="M425">
        <v>0</v>
      </c>
      <c r="N425">
        <v>0</v>
      </c>
      <c r="O425" s="1">
        <v>44562</v>
      </c>
      <c r="P425" s="1">
        <v>44834</v>
      </c>
      <c r="Q425" s="1">
        <v>44835</v>
      </c>
    </row>
    <row r="426" spans="1:17" x14ac:dyDescent="0.25">
      <c r="A426" s="10" t="s">
        <v>4841</v>
      </c>
      <c r="B426">
        <v>2</v>
      </c>
      <c r="C426">
        <v>201</v>
      </c>
      <c r="D426">
        <v>0</v>
      </c>
      <c r="E426">
        <v>0</v>
      </c>
      <c r="F426">
        <v>0</v>
      </c>
      <c r="G426" s="10" t="s">
        <v>4842</v>
      </c>
      <c r="H426" s="10" t="s">
        <v>3878</v>
      </c>
      <c r="I426">
        <v>6</v>
      </c>
      <c r="J426">
        <v>0</v>
      </c>
      <c r="K426">
        <v>189900</v>
      </c>
      <c r="L426">
        <v>0</v>
      </c>
      <c r="M426">
        <v>0</v>
      </c>
      <c r="N426">
        <v>0</v>
      </c>
      <c r="O426" s="1">
        <v>44562</v>
      </c>
      <c r="P426" s="1">
        <v>44834</v>
      </c>
      <c r="Q426" s="1">
        <v>44835</v>
      </c>
    </row>
    <row r="427" spans="1:17" x14ac:dyDescent="0.25">
      <c r="A427" s="10" t="s">
        <v>4843</v>
      </c>
      <c r="B427">
        <v>2</v>
      </c>
      <c r="C427">
        <v>201</v>
      </c>
      <c r="D427">
        <v>0</v>
      </c>
      <c r="E427">
        <v>0</v>
      </c>
      <c r="F427">
        <v>1015</v>
      </c>
      <c r="G427" s="10" t="s">
        <v>4844</v>
      </c>
      <c r="H427" s="10" t="s">
        <v>3887</v>
      </c>
      <c r="I427">
        <v>7</v>
      </c>
      <c r="J427">
        <v>0</v>
      </c>
      <c r="K427">
        <v>189900</v>
      </c>
      <c r="L427">
        <v>0</v>
      </c>
      <c r="M427">
        <v>0</v>
      </c>
      <c r="N427">
        <v>0</v>
      </c>
      <c r="O427" s="1">
        <v>44562</v>
      </c>
      <c r="P427" s="1">
        <v>44834</v>
      </c>
      <c r="Q427" s="1">
        <v>44835</v>
      </c>
    </row>
    <row r="428" spans="1:17" x14ac:dyDescent="0.25">
      <c r="A428" s="10" t="s">
        <v>4186</v>
      </c>
      <c r="B428">
        <v>2</v>
      </c>
      <c r="C428">
        <v>201</v>
      </c>
      <c r="D428">
        <v>0</v>
      </c>
      <c r="E428">
        <v>581587.5</v>
      </c>
      <c r="F428">
        <v>0</v>
      </c>
      <c r="G428" s="10" t="s">
        <v>4845</v>
      </c>
      <c r="H428" s="10" t="s">
        <v>3878</v>
      </c>
      <c r="I428">
        <v>5</v>
      </c>
      <c r="J428">
        <v>0</v>
      </c>
      <c r="K428">
        <v>1064154.28</v>
      </c>
      <c r="L428">
        <v>0</v>
      </c>
      <c r="M428">
        <v>0</v>
      </c>
      <c r="N428">
        <v>0</v>
      </c>
      <c r="O428" s="1">
        <v>44562</v>
      </c>
      <c r="P428" s="1">
        <v>44834</v>
      </c>
      <c r="Q428" s="1">
        <v>44835</v>
      </c>
    </row>
    <row r="429" spans="1:17" x14ac:dyDescent="0.25">
      <c r="A429" s="10" t="s">
        <v>4187</v>
      </c>
      <c r="B429">
        <v>2</v>
      </c>
      <c r="C429">
        <v>201</v>
      </c>
      <c r="D429">
        <v>0</v>
      </c>
      <c r="E429">
        <v>581587.5</v>
      </c>
      <c r="F429">
        <v>0</v>
      </c>
      <c r="G429" s="10" t="s">
        <v>4846</v>
      </c>
      <c r="H429" s="10" t="s">
        <v>3878</v>
      </c>
      <c r="I429">
        <v>6</v>
      </c>
      <c r="J429">
        <v>0</v>
      </c>
      <c r="K429">
        <v>1064154.28</v>
      </c>
      <c r="L429">
        <v>0</v>
      </c>
      <c r="M429">
        <v>0</v>
      </c>
      <c r="N429">
        <v>0</v>
      </c>
      <c r="O429" s="1">
        <v>44562</v>
      </c>
      <c r="P429" s="1">
        <v>44834</v>
      </c>
      <c r="Q429" s="1">
        <v>44835</v>
      </c>
    </row>
    <row r="430" spans="1:17" x14ac:dyDescent="0.25">
      <c r="A430" s="10" t="s">
        <v>4188</v>
      </c>
      <c r="B430">
        <v>2</v>
      </c>
      <c r="C430">
        <v>201</v>
      </c>
      <c r="D430">
        <v>0</v>
      </c>
      <c r="E430">
        <v>581587.5</v>
      </c>
      <c r="F430">
        <v>0</v>
      </c>
      <c r="G430" s="10" t="s">
        <v>4847</v>
      </c>
      <c r="H430" s="10" t="s">
        <v>3878</v>
      </c>
      <c r="I430">
        <v>6</v>
      </c>
      <c r="J430">
        <v>0</v>
      </c>
      <c r="K430">
        <v>1064154.28</v>
      </c>
      <c r="L430">
        <v>0</v>
      </c>
      <c r="M430">
        <v>0</v>
      </c>
      <c r="N430">
        <v>0</v>
      </c>
      <c r="O430" s="1">
        <v>44562</v>
      </c>
      <c r="P430" s="1">
        <v>44834</v>
      </c>
      <c r="Q430" s="1">
        <v>44835</v>
      </c>
    </row>
    <row r="431" spans="1:17" x14ac:dyDescent="0.25">
      <c r="A431" s="10" t="s">
        <v>4189</v>
      </c>
      <c r="B431">
        <v>2</v>
      </c>
      <c r="C431">
        <v>201</v>
      </c>
      <c r="D431">
        <v>0</v>
      </c>
      <c r="E431">
        <v>231587.5</v>
      </c>
      <c r="F431">
        <v>1208</v>
      </c>
      <c r="G431" s="10" t="s">
        <v>4848</v>
      </c>
      <c r="H431" s="10" t="s">
        <v>3887</v>
      </c>
      <c r="I431">
        <v>7</v>
      </c>
      <c r="J431">
        <v>0</v>
      </c>
      <c r="K431">
        <v>231587.5</v>
      </c>
      <c r="L431">
        <v>0</v>
      </c>
      <c r="M431">
        <v>0</v>
      </c>
      <c r="N431">
        <v>0</v>
      </c>
      <c r="O431" s="1">
        <v>44562</v>
      </c>
      <c r="P431" s="1">
        <v>44834</v>
      </c>
      <c r="Q431" s="1">
        <v>44835</v>
      </c>
    </row>
    <row r="432" spans="1:17" x14ac:dyDescent="0.25">
      <c r="A432" s="10" t="s">
        <v>4849</v>
      </c>
      <c r="B432">
        <v>2</v>
      </c>
      <c r="C432">
        <v>201</v>
      </c>
      <c r="D432">
        <v>0</v>
      </c>
      <c r="E432">
        <v>0</v>
      </c>
      <c r="F432">
        <v>1211</v>
      </c>
      <c r="G432" s="10" t="s">
        <v>4850</v>
      </c>
      <c r="H432" s="10" t="s">
        <v>3887</v>
      </c>
      <c r="I432">
        <v>7</v>
      </c>
      <c r="J432">
        <v>0</v>
      </c>
      <c r="K432">
        <v>162566.78</v>
      </c>
      <c r="L432">
        <v>0</v>
      </c>
      <c r="M432">
        <v>0</v>
      </c>
      <c r="N432">
        <v>0</v>
      </c>
      <c r="O432" s="1">
        <v>44562</v>
      </c>
      <c r="P432" s="1">
        <v>44834</v>
      </c>
      <c r="Q432" s="1">
        <v>44835</v>
      </c>
    </row>
    <row r="433" spans="1:17" x14ac:dyDescent="0.25">
      <c r="A433" s="10" t="s">
        <v>4851</v>
      </c>
      <c r="B433">
        <v>2</v>
      </c>
      <c r="C433">
        <v>201</v>
      </c>
      <c r="D433">
        <v>0</v>
      </c>
      <c r="E433">
        <v>0</v>
      </c>
      <c r="F433">
        <v>1028</v>
      </c>
      <c r="G433" s="10" t="s">
        <v>4852</v>
      </c>
      <c r="H433" s="10" t="s">
        <v>3887</v>
      </c>
      <c r="I433">
        <v>7</v>
      </c>
      <c r="J433">
        <v>0</v>
      </c>
      <c r="K433">
        <v>100000</v>
      </c>
      <c r="L433">
        <v>0</v>
      </c>
      <c r="M433">
        <v>0</v>
      </c>
      <c r="N433">
        <v>0</v>
      </c>
      <c r="O433" s="1">
        <v>44562</v>
      </c>
      <c r="P433" s="1">
        <v>44834</v>
      </c>
      <c r="Q433" s="1">
        <v>44835</v>
      </c>
    </row>
    <row r="434" spans="1:17" x14ac:dyDescent="0.25">
      <c r="A434" s="10" t="s">
        <v>4851</v>
      </c>
      <c r="B434">
        <v>2</v>
      </c>
      <c r="C434">
        <v>201</v>
      </c>
      <c r="D434">
        <v>0</v>
      </c>
      <c r="E434">
        <v>100000</v>
      </c>
      <c r="F434">
        <v>1028</v>
      </c>
      <c r="G434" s="10" t="s">
        <v>4852</v>
      </c>
      <c r="H434" s="10" t="s">
        <v>3887</v>
      </c>
      <c r="I434">
        <v>7</v>
      </c>
      <c r="J434">
        <v>0</v>
      </c>
      <c r="K434">
        <v>0</v>
      </c>
      <c r="L434">
        <v>3110</v>
      </c>
      <c r="M434">
        <v>0</v>
      </c>
      <c r="N434">
        <v>0</v>
      </c>
      <c r="O434" s="1">
        <v>44562</v>
      </c>
      <c r="P434" s="1">
        <v>44834</v>
      </c>
      <c r="Q434" s="1">
        <v>44835</v>
      </c>
    </row>
    <row r="435" spans="1:17" x14ac:dyDescent="0.25">
      <c r="A435" s="10" t="s">
        <v>4853</v>
      </c>
      <c r="B435">
        <v>2</v>
      </c>
      <c r="C435">
        <v>201</v>
      </c>
      <c r="D435">
        <v>0</v>
      </c>
      <c r="E435">
        <v>0</v>
      </c>
      <c r="F435">
        <v>1029</v>
      </c>
      <c r="G435" s="10" t="s">
        <v>4854</v>
      </c>
      <c r="H435" s="10" t="s">
        <v>3887</v>
      </c>
      <c r="I435">
        <v>7</v>
      </c>
      <c r="J435">
        <v>0</v>
      </c>
      <c r="K435">
        <v>320000</v>
      </c>
      <c r="L435">
        <v>0</v>
      </c>
      <c r="M435">
        <v>0</v>
      </c>
      <c r="N435">
        <v>0</v>
      </c>
      <c r="O435" s="1">
        <v>44562</v>
      </c>
      <c r="P435" s="1">
        <v>44834</v>
      </c>
      <c r="Q435" s="1">
        <v>44835</v>
      </c>
    </row>
    <row r="436" spans="1:17" x14ac:dyDescent="0.25">
      <c r="A436" s="10" t="s">
        <v>6752</v>
      </c>
      <c r="B436">
        <v>2</v>
      </c>
      <c r="C436">
        <v>201</v>
      </c>
      <c r="D436">
        <v>0</v>
      </c>
      <c r="E436">
        <v>0</v>
      </c>
      <c r="F436">
        <v>1030</v>
      </c>
      <c r="G436" s="10" t="s">
        <v>6753</v>
      </c>
      <c r="H436" s="10" t="s">
        <v>3887</v>
      </c>
      <c r="I436">
        <v>7</v>
      </c>
      <c r="J436">
        <v>0</v>
      </c>
      <c r="K436">
        <v>250000</v>
      </c>
      <c r="L436">
        <v>0</v>
      </c>
      <c r="M436">
        <v>0</v>
      </c>
      <c r="N436">
        <v>0</v>
      </c>
      <c r="O436" s="1">
        <v>44562</v>
      </c>
      <c r="P436" s="1">
        <v>44834</v>
      </c>
      <c r="Q436" s="1">
        <v>44835</v>
      </c>
    </row>
    <row r="437" spans="1:17" x14ac:dyDescent="0.25">
      <c r="A437" s="10" t="s">
        <v>6752</v>
      </c>
      <c r="B437">
        <v>2</v>
      </c>
      <c r="C437">
        <v>201</v>
      </c>
      <c r="D437">
        <v>0</v>
      </c>
      <c r="E437">
        <v>250000</v>
      </c>
      <c r="F437">
        <v>1030</v>
      </c>
      <c r="G437" s="10" t="s">
        <v>6753</v>
      </c>
      <c r="H437" s="10" t="s">
        <v>3887</v>
      </c>
      <c r="I437">
        <v>7</v>
      </c>
      <c r="J437">
        <v>0</v>
      </c>
      <c r="K437">
        <v>0</v>
      </c>
      <c r="L437">
        <v>3110</v>
      </c>
      <c r="M437">
        <v>0</v>
      </c>
      <c r="N437">
        <v>0</v>
      </c>
      <c r="O437" s="1">
        <v>44562</v>
      </c>
      <c r="P437" s="1">
        <v>44834</v>
      </c>
      <c r="Q437" s="1">
        <v>44835</v>
      </c>
    </row>
    <row r="438" spans="1:17" x14ac:dyDescent="0.25">
      <c r="A438" s="10" t="s">
        <v>4855</v>
      </c>
      <c r="B438">
        <v>2</v>
      </c>
      <c r="C438">
        <v>201</v>
      </c>
      <c r="D438">
        <v>0</v>
      </c>
      <c r="E438">
        <v>339655</v>
      </c>
      <c r="F438">
        <v>0</v>
      </c>
      <c r="G438" s="10" t="s">
        <v>4753</v>
      </c>
      <c r="H438" s="10" t="s">
        <v>3878</v>
      </c>
      <c r="I438">
        <v>3</v>
      </c>
      <c r="J438">
        <v>0</v>
      </c>
      <c r="K438">
        <v>282202.88</v>
      </c>
      <c r="L438">
        <v>0</v>
      </c>
      <c r="M438">
        <v>0</v>
      </c>
      <c r="N438">
        <v>0</v>
      </c>
      <c r="O438" s="1">
        <v>44562</v>
      </c>
      <c r="P438" s="1">
        <v>44834</v>
      </c>
      <c r="Q438" s="1">
        <v>44835</v>
      </c>
    </row>
    <row r="439" spans="1:17" x14ac:dyDescent="0.25">
      <c r="A439" s="10" t="s">
        <v>4856</v>
      </c>
      <c r="B439">
        <v>2</v>
      </c>
      <c r="C439">
        <v>201</v>
      </c>
      <c r="D439">
        <v>0</v>
      </c>
      <c r="E439">
        <v>339655</v>
      </c>
      <c r="F439">
        <v>0</v>
      </c>
      <c r="G439" s="10" t="s">
        <v>4857</v>
      </c>
      <c r="H439" s="10" t="s">
        <v>3878</v>
      </c>
      <c r="I439">
        <v>4</v>
      </c>
      <c r="J439">
        <v>0</v>
      </c>
      <c r="K439">
        <v>282202.88</v>
      </c>
      <c r="L439">
        <v>0</v>
      </c>
      <c r="M439">
        <v>0</v>
      </c>
      <c r="N439">
        <v>0</v>
      </c>
      <c r="O439" s="1">
        <v>44562</v>
      </c>
      <c r="P439" s="1">
        <v>44834</v>
      </c>
      <c r="Q439" s="1">
        <v>44835</v>
      </c>
    </row>
    <row r="440" spans="1:17" x14ac:dyDescent="0.25">
      <c r="A440" s="10" t="s">
        <v>6754</v>
      </c>
      <c r="B440">
        <v>2</v>
      </c>
      <c r="C440">
        <v>201</v>
      </c>
      <c r="D440">
        <v>0</v>
      </c>
      <c r="E440">
        <v>50000</v>
      </c>
      <c r="F440">
        <v>0</v>
      </c>
      <c r="G440" s="10" t="s">
        <v>6755</v>
      </c>
      <c r="H440" s="10" t="s">
        <v>3878</v>
      </c>
      <c r="I440">
        <v>5</v>
      </c>
      <c r="J440">
        <v>0</v>
      </c>
      <c r="K440">
        <v>50000</v>
      </c>
      <c r="L440">
        <v>0</v>
      </c>
      <c r="M440">
        <v>0</v>
      </c>
      <c r="N440">
        <v>0</v>
      </c>
      <c r="O440" s="1">
        <v>44562</v>
      </c>
      <c r="P440" s="1">
        <v>44834</v>
      </c>
      <c r="Q440" s="1">
        <v>44835</v>
      </c>
    </row>
    <row r="441" spans="1:17" x14ac:dyDescent="0.25">
      <c r="A441" s="10" t="s">
        <v>6756</v>
      </c>
      <c r="B441">
        <v>2</v>
      </c>
      <c r="C441">
        <v>201</v>
      </c>
      <c r="D441">
        <v>0</v>
      </c>
      <c r="E441">
        <v>50000</v>
      </c>
      <c r="F441">
        <v>0</v>
      </c>
      <c r="G441" s="10" t="s">
        <v>6755</v>
      </c>
      <c r="H441" s="10" t="s">
        <v>3878</v>
      </c>
      <c r="I441">
        <v>6</v>
      </c>
      <c r="J441">
        <v>0</v>
      </c>
      <c r="K441">
        <v>50000</v>
      </c>
      <c r="L441">
        <v>0</v>
      </c>
      <c r="M441">
        <v>0</v>
      </c>
      <c r="N441">
        <v>0</v>
      </c>
      <c r="O441" s="1">
        <v>44562</v>
      </c>
      <c r="P441" s="1">
        <v>44834</v>
      </c>
      <c r="Q441" s="1">
        <v>44835</v>
      </c>
    </row>
    <row r="442" spans="1:17" x14ac:dyDescent="0.25">
      <c r="A442" s="10" t="s">
        <v>6757</v>
      </c>
      <c r="B442">
        <v>2</v>
      </c>
      <c r="C442">
        <v>201</v>
      </c>
      <c r="D442">
        <v>0</v>
      </c>
      <c r="E442">
        <v>50000</v>
      </c>
      <c r="F442">
        <v>0</v>
      </c>
      <c r="G442" s="10" t="s">
        <v>6758</v>
      </c>
      <c r="H442" s="10" t="s">
        <v>3878</v>
      </c>
      <c r="I442">
        <v>6</v>
      </c>
      <c r="J442">
        <v>0</v>
      </c>
      <c r="K442">
        <v>50000</v>
      </c>
      <c r="L442">
        <v>0</v>
      </c>
      <c r="M442">
        <v>0</v>
      </c>
      <c r="N442">
        <v>0</v>
      </c>
      <c r="O442" s="1">
        <v>44562</v>
      </c>
      <c r="P442" s="1">
        <v>44834</v>
      </c>
      <c r="Q442" s="1">
        <v>44835</v>
      </c>
    </row>
    <row r="443" spans="1:17" x14ac:dyDescent="0.25">
      <c r="A443" s="10" t="s">
        <v>6759</v>
      </c>
      <c r="B443">
        <v>2</v>
      </c>
      <c r="C443">
        <v>201</v>
      </c>
      <c r="D443">
        <v>0</v>
      </c>
      <c r="E443">
        <v>50000</v>
      </c>
      <c r="F443">
        <v>4293</v>
      </c>
      <c r="G443" s="10" t="s">
        <v>6760</v>
      </c>
      <c r="H443" s="10" t="s">
        <v>3887</v>
      </c>
      <c r="I443">
        <v>7</v>
      </c>
      <c r="J443">
        <v>0</v>
      </c>
      <c r="K443">
        <v>50000</v>
      </c>
      <c r="L443">
        <v>0</v>
      </c>
      <c r="M443">
        <v>0</v>
      </c>
      <c r="N443">
        <v>0</v>
      </c>
      <c r="O443" s="1">
        <v>44562</v>
      </c>
      <c r="P443" s="1">
        <v>44834</v>
      </c>
      <c r="Q443" s="1">
        <v>44835</v>
      </c>
    </row>
    <row r="444" spans="1:17" x14ac:dyDescent="0.25">
      <c r="A444" s="10" t="s">
        <v>4858</v>
      </c>
      <c r="B444">
        <v>2</v>
      </c>
      <c r="C444">
        <v>201</v>
      </c>
      <c r="D444">
        <v>0</v>
      </c>
      <c r="E444">
        <v>289655</v>
      </c>
      <c r="F444">
        <v>0</v>
      </c>
      <c r="G444" s="10" t="s">
        <v>4859</v>
      </c>
      <c r="H444" s="10" t="s">
        <v>3878</v>
      </c>
      <c r="I444">
        <v>5</v>
      </c>
      <c r="J444">
        <v>0</v>
      </c>
      <c r="K444">
        <v>232202.88</v>
      </c>
      <c r="L444">
        <v>0</v>
      </c>
      <c r="M444">
        <v>0</v>
      </c>
      <c r="N444">
        <v>0</v>
      </c>
      <c r="O444" s="1">
        <v>44562</v>
      </c>
      <c r="P444" s="1">
        <v>44834</v>
      </c>
      <c r="Q444" s="1">
        <v>44835</v>
      </c>
    </row>
    <row r="445" spans="1:17" x14ac:dyDescent="0.25">
      <c r="A445" s="10" t="s">
        <v>4860</v>
      </c>
      <c r="B445">
        <v>2</v>
      </c>
      <c r="C445">
        <v>201</v>
      </c>
      <c r="D445">
        <v>0</v>
      </c>
      <c r="E445">
        <v>289655</v>
      </c>
      <c r="F445">
        <v>0</v>
      </c>
      <c r="G445" s="10" t="s">
        <v>4861</v>
      </c>
      <c r="H445" s="10" t="s">
        <v>3878</v>
      </c>
      <c r="I445">
        <v>6</v>
      </c>
      <c r="J445">
        <v>0</v>
      </c>
      <c r="K445">
        <v>232202.88</v>
      </c>
      <c r="L445">
        <v>0</v>
      </c>
      <c r="M445">
        <v>0</v>
      </c>
      <c r="N445">
        <v>0</v>
      </c>
      <c r="O445" s="1">
        <v>44562</v>
      </c>
      <c r="P445" s="1">
        <v>44834</v>
      </c>
      <c r="Q445" s="1">
        <v>44835</v>
      </c>
    </row>
    <row r="446" spans="1:17" x14ac:dyDescent="0.25">
      <c r="A446" s="10" t="s">
        <v>4862</v>
      </c>
      <c r="B446">
        <v>2</v>
      </c>
      <c r="C446">
        <v>201</v>
      </c>
      <c r="D446">
        <v>0</v>
      </c>
      <c r="E446">
        <v>289655</v>
      </c>
      <c r="F446">
        <v>0</v>
      </c>
      <c r="G446" s="10" t="s">
        <v>4863</v>
      </c>
      <c r="H446" s="10" t="s">
        <v>3878</v>
      </c>
      <c r="I446">
        <v>6</v>
      </c>
      <c r="J446">
        <v>0</v>
      </c>
      <c r="K446">
        <v>232202.88</v>
      </c>
      <c r="L446">
        <v>0</v>
      </c>
      <c r="M446">
        <v>0</v>
      </c>
      <c r="N446">
        <v>0</v>
      </c>
      <c r="O446" s="1">
        <v>44562</v>
      </c>
      <c r="P446" s="1">
        <v>44834</v>
      </c>
      <c r="Q446" s="1">
        <v>44835</v>
      </c>
    </row>
    <row r="447" spans="1:17" x14ac:dyDescent="0.25">
      <c r="A447" s="10" t="s">
        <v>4864</v>
      </c>
      <c r="B447">
        <v>2</v>
      </c>
      <c r="C447">
        <v>201</v>
      </c>
      <c r="D447">
        <v>0</v>
      </c>
      <c r="E447">
        <v>69655</v>
      </c>
      <c r="F447">
        <v>1212</v>
      </c>
      <c r="G447" s="10" t="s">
        <v>4865</v>
      </c>
      <c r="H447" s="10" t="s">
        <v>3887</v>
      </c>
      <c r="I447">
        <v>7</v>
      </c>
      <c r="J447">
        <v>0</v>
      </c>
      <c r="K447">
        <v>232202.88</v>
      </c>
      <c r="L447">
        <v>0</v>
      </c>
      <c r="M447">
        <v>0</v>
      </c>
      <c r="N447">
        <v>0</v>
      </c>
      <c r="O447" s="1">
        <v>44562</v>
      </c>
      <c r="P447" s="1">
        <v>44834</v>
      </c>
      <c r="Q447" s="1">
        <v>44835</v>
      </c>
    </row>
    <row r="448" spans="1:17" x14ac:dyDescent="0.25">
      <c r="A448" s="10" t="s">
        <v>4866</v>
      </c>
      <c r="B448">
        <v>2</v>
      </c>
      <c r="C448">
        <v>201</v>
      </c>
      <c r="D448">
        <v>0</v>
      </c>
      <c r="E448">
        <v>220000</v>
      </c>
      <c r="F448">
        <v>1213</v>
      </c>
      <c r="G448" s="10" t="s">
        <v>4867</v>
      </c>
      <c r="H448" s="10" t="s">
        <v>3887</v>
      </c>
      <c r="I448">
        <v>7</v>
      </c>
      <c r="J448">
        <v>0</v>
      </c>
      <c r="K448">
        <v>0</v>
      </c>
      <c r="L448">
        <v>0</v>
      </c>
      <c r="M448">
        <v>0</v>
      </c>
      <c r="N448">
        <v>0</v>
      </c>
      <c r="O448" s="1">
        <v>44562</v>
      </c>
      <c r="P448" s="1">
        <v>44834</v>
      </c>
      <c r="Q448" s="1">
        <v>44835</v>
      </c>
    </row>
    <row r="449" spans="1:17" x14ac:dyDescent="0.25">
      <c r="A449" s="10" t="s">
        <v>4190</v>
      </c>
      <c r="B449">
        <v>2</v>
      </c>
      <c r="C449">
        <v>201</v>
      </c>
      <c r="D449">
        <v>3015960</v>
      </c>
      <c r="E449">
        <v>2194868.34</v>
      </c>
      <c r="F449">
        <v>0</v>
      </c>
      <c r="G449" s="10" t="s">
        <v>4868</v>
      </c>
      <c r="H449" s="10" t="s">
        <v>3878</v>
      </c>
      <c r="I449">
        <v>1</v>
      </c>
      <c r="J449">
        <v>0</v>
      </c>
      <c r="K449">
        <v>3015960</v>
      </c>
      <c r="L449">
        <v>0</v>
      </c>
      <c r="M449">
        <v>0</v>
      </c>
      <c r="N449">
        <v>0</v>
      </c>
      <c r="O449" s="1">
        <v>44562</v>
      </c>
      <c r="P449" s="1">
        <v>44834</v>
      </c>
      <c r="Q449" s="1">
        <v>44835</v>
      </c>
    </row>
    <row r="450" spans="1:17" x14ac:dyDescent="0.25">
      <c r="A450" s="10" t="s">
        <v>4191</v>
      </c>
      <c r="B450">
        <v>2</v>
      </c>
      <c r="C450">
        <v>201</v>
      </c>
      <c r="D450">
        <v>3015960</v>
      </c>
      <c r="E450">
        <v>2194868.34</v>
      </c>
      <c r="F450">
        <v>0</v>
      </c>
      <c r="G450" s="10" t="s">
        <v>4547</v>
      </c>
      <c r="H450" s="10" t="s">
        <v>3878</v>
      </c>
      <c r="I450">
        <v>2</v>
      </c>
      <c r="J450">
        <v>0</v>
      </c>
      <c r="K450">
        <v>3015960</v>
      </c>
      <c r="L450">
        <v>0</v>
      </c>
      <c r="M450">
        <v>0</v>
      </c>
      <c r="N450">
        <v>0</v>
      </c>
      <c r="O450" s="1">
        <v>44562</v>
      </c>
      <c r="P450" s="1">
        <v>44834</v>
      </c>
      <c r="Q450" s="1">
        <v>44835</v>
      </c>
    </row>
    <row r="451" spans="1:17" x14ac:dyDescent="0.25">
      <c r="A451" s="10" t="s">
        <v>4192</v>
      </c>
      <c r="B451">
        <v>2</v>
      </c>
      <c r="C451">
        <v>201</v>
      </c>
      <c r="D451">
        <v>3015960</v>
      </c>
      <c r="E451">
        <v>2194868.34</v>
      </c>
      <c r="F451">
        <v>0</v>
      </c>
      <c r="G451" s="10" t="s">
        <v>4548</v>
      </c>
      <c r="H451" s="10" t="s">
        <v>3878</v>
      </c>
      <c r="I451">
        <v>3</v>
      </c>
      <c r="J451">
        <v>0</v>
      </c>
      <c r="K451">
        <v>3015960</v>
      </c>
      <c r="L451">
        <v>0</v>
      </c>
      <c r="M451">
        <v>0</v>
      </c>
      <c r="N451">
        <v>0</v>
      </c>
      <c r="O451" s="1">
        <v>44562</v>
      </c>
      <c r="P451" s="1">
        <v>44834</v>
      </c>
      <c r="Q451" s="1">
        <v>44835</v>
      </c>
    </row>
    <row r="452" spans="1:17" x14ac:dyDescent="0.25">
      <c r="A452" s="10" t="s">
        <v>4193</v>
      </c>
      <c r="B452">
        <v>2</v>
      </c>
      <c r="C452">
        <v>201</v>
      </c>
      <c r="D452">
        <v>3015960</v>
      </c>
      <c r="E452">
        <v>2194868.34</v>
      </c>
      <c r="F452">
        <v>0</v>
      </c>
      <c r="G452" s="10" t="s">
        <v>4549</v>
      </c>
      <c r="H452" s="10" t="s">
        <v>3878</v>
      </c>
      <c r="I452">
        <v>4</v>
      </c>
      <c r="J452">
        <v>0</v>
      </c>
      <c r="K452">
        <v>3015960</v>
      </c>
      <c r="L452">
        <v>0</v>
      </c>
      <c r="M452">
        <v>0</v>
      </c>
      <c r="N452">
        <v>0</v>
      </c>
      <c r="O452" s="1">
        <v>44562</v>
      </c>
      <c r="P452" s="1">
        <v>44834</v>
      </c>
      <c r="Q452" s="1">
        <v>44835</v>
      </c>
    </row>
    <row r="453" spans="1:17" x14ac:dyDescent="0.25">
      <c r="A453" s="10" t="s">
        <v>4194</v>
      </c>
      <c r="B453">
        <v>12</v>
      </c>
      <c r="C453">
        <v>1201</v>
      </c>
      <c r="D453">
        <v>2845960</v>
      </c>
      <c r="E453">
        <v>2038458.66</v>
      </c>
      <c r="F453">
        <v>0</v>
      </c>
      <c r="G453" s="10" t="s">
        <v>4869</v>
      </c>
      <c r="H453" s="10" t="s">
        <v>3878</v>
      </c>
      <c r="I453">
        <v>5</v>
      </c>
      <c r="J453">
        <v>0</v>
      </c>
      <c r="K453">
        <v>2845960</v>
      </c>
      <c r="L453">
        <v>0</v>
      </c>
      <c r="M453">
        <v>0</v>
      </c>
      <c r="N453">
        <v>0</v>
      </c>
      <c r="O453" s="1">
        <v>44562</v>
      </c>
      <c r="P453" s="1">
        <v>44834</v>
      </c>
      <c r="Q453" s="1">
        <v>44835</v>
      </c>
    </row>
    <row r="454" spans="1:17" x14ac:dyDescent="0.25">
      <c r="A454" s="10" t="s">
        <v>4195</v>
      </c>
      <c r="B454">
        <v>12</v>
      </c>
      <c r="C454">
        <v>1201</v>
      </c>
      <c r="D454">
        <v>2828606</v>
      </c>
      <c r="E454">
        <v>2024722.66</v>
      </c>
      <c r="F454">
        <v>0</v>
      </c>
      <c r="G454" s="10" t="s">
        <v>4870</v>
      </c>
      <c r="H454" s="10" t="s">
        <v>3878</v>
      </c>
      <c r="I454">
        <v>6</v>
      </c>
      <c r="J454">
        <v>0</v>
      </c>
      <c r="K454">
        <v>2828606</v>
      </c>
      <c r="L454">
        <v>0</v>
      </c>
      <c r="M454">
        <v>0</v>
      </c>
      <c r="N454">
        <v>0</v>
      </c>
      <c r="O454" s="1">
        <v>44562</v>
      </c>
      <c r="P454" s="1">
        <v>44834</v>
      </c>
      <c r="Q454" s="1">
        <v>44835</v>
      </c>
    </row>
    <row r="455" spans="1:17" x14ac:dyDescent="0.25">
      <c r="A455" s="10" t="s">
        <v>4196</v>
      </c>
      <c r="B455">
        <v>12</v>
      </c>
      <c r="C455">
        <v>1201</v>
      </c>
      <c r="D455">
        <v>2828606</v>
      </c>
      <c r="E455">
        <v>2024722.66</v>
      </c>
      <c r="F455">
        <v>0</v>
      </c>
      <c r="G455" s="10" t="s">
        <v>4871</v>
      </c>
      <c r="H455" s="10" t="s">
        <v>3878</v>
      </c>
      <c r="I455">
        <v>6</v>
      </c>
      <c r="J455">
        <v>0</v>
      </c>
      <c r="K455">
        <v>2828606</v>
      </c>
      <c r="L455">
        <v>0</v>
      </c>
      <c r="M455">
        <v>0</v>
      </c>
      <c r="N455">
        <v>0</v>
      </c>
      <c r="O455" s="1">
        <v>44562</v>
      </c>
      <c r="P455" s="1">
        <v>44834</v>
      </c>
      <c r="Q455" s="1">
        <v>44835</v>
      </c>
    </row>
    <row r="456" spans="1:17" x14ac:dyDescent="0.25">
      <c r="A456" s="10" t="s">
        <v>4197</v>
      </c>
      <c r="B456">
        <v>12</v>
      </c>
      <c r="C456">
        <v>1201</v>
      </c>
      <c r="D456">
        <v>1398606</v>
      </c>
      <c r="E456">
        <v>870627.46</v>
      </c>
      <c r="F456">
        <v>50</v>
      </c>
      <c r="G456" s="10" t="s">
        <v>4198</v>
      </c>
      <c r="H456" s="10" t="s">
        <v>3887</v>
      </c>
      <c r="I456">
        <v>7</v>
      </c>
      <c r="J456">
        <v>0</v>
      </c>
      <c r="K456">
        <v>1398606</v>
      </c>
      <c r="L456">
        <v>0</v>
      </c>
      <c r="M456">
        <v>0</v>
      </c>
      <c r="N456">
        <v>0</v>
      </c>
      <c r="O456" s="1">
        <v>44562</v>
      </c>
      <c r="P456" s="1">
        <v>44834</v>
      </c>
      <c r="Q456" s="1">
        <v>44835</v>
      </c>
    </row>
    <row r="457" spans="1:17" x14ac:dyDescent="0.25">
      <c r="A457" s="10" t="s">
        <v>4199</v>
      </c>
      <c r="B457">
        <v>12</v>
      </c>
      <c r="C457">
        <v>1201</v>
      </c>
      <c r="D457">
        <v>1430000</v>
      </c>
      <c r="E457">
        <v>1154095.2</v>
      </c>
      <c r="F457">
        <v>50</v>
      </c>
      <c r="G457" s="10" t="s">
        <v>4200</v>
      </c>
      <c r="H457" s="10" t="s">
        <v>3887</v>
      </c>
      <c r="I457">
        <v>7</v>
      </c>
      <c r="J457">
        <v>0</v>
      </c>
      <c r="K457">
        <v>1430000</v>
      </c>
      <c r="L457">
        <v>0</v>
      </c>
      <c r="M457">
        <v>0</v>
      </c>
      <c r="N457">
        <v>0</v>
      </c>
      <c r="O457" s="1">
        <v>44562</v>
      </c>
      <c r="P457" s="1">
        <v>44834</v>
      </c>
      <c r="Q457" s="1">
        <v>44835</v>
      </c>
    </row>
    <row r="458" spans="1:17" x14ac:dyDescent="0.25">
      <c r="A458" s="10" t="s">
        <v>4872</v>
      </c>
      <c r="B458">
        <v>2</v>
      </c>
      <c r="C458">
        <v>201</v>
      </c>
      <c r="D458">
        <v>10388</v>
      </c>
      <c r="E458">
        <v>10100.16</v>
      </c>
      <c r="F458">
        <v>0</v>
      </c>
      <c r="G458" s="10" t="s">
        <v>4873</v>
      </c>
      <c r="H458" s="10" t="s">
        <v>3878</v>
      </c>
      <c r="I458">
        <v>6</v>
      </c>
      <c r="J458">
        <v>0</v>
      </c>
      <c r="K458">
        <v>10388</v>
      </c>
      <c r="L458">
        <v>0</v>
      </c>
      <c r="M458">
        <v>0</v>
      </c>
      <c r="N458">
        <v>0</v>
      </c>
      <c r="O458" s="1">
        <v>44562</v>
      </c>
      <c r="P458" s="1">
        <v>44834</v>
      </c>
      <c r="Q458" s="1">
        <v>44835</v>
      </c>
    </row>
    <row r="459" spans="1:17" x14ac:dyDescent="0.25">
      <c r="A459" s="10" t="s">
        <v>4874</v>
      </c>
      <c r="B459">
        <v>12</v>
      </c>
      <c r="C459">
        <v>1201</v>
      </c>
      <c r="D459">
        <v>10388</v>
      </c>
      <c r="E459">
        <v>10100.16</v>
      </c>
      <c r="F459">
        <v>50</v>
      </c>
      <c r="G459" s="10" t="s">
        <v>4875</v>
      </c>
      <c r="H459" s="10" t="s">
        <v>3887</v>
      </c>
      <c r="I459">
        <v>6</v>
      </c>
      <c r="J459">
        <v>0</v>
      </c>
      <c r="K459">
        <v>10388</v>
      </c>
      <c r="L459">
        <v>0</v>
      </c>
      <c r="M459">
        <v>0</v>
      </c>
      <c r="N459">
        <v>0</v>
      </c>
      <c r="O459" s="1">
        <v>44562</v>
      </c>
      <c r="P459" s="1">
        <v>44834</v>
      </c>
      <c r="Q459" s="1">
        <v>44835</v>
      </c>
    </row>
    <row r="460" spans="1:17" x14ac:dyDescent="0.25">
      <c r="A460" s="10" t="s">
        <v>4201</v>
      </c>
      <c r="B460">
        <v>2</v>
      </c>
      <c r="C460">
        <v>201</v>
      </c>
      <c r="D460">
        <v>6966</v>
      </c>
      <c r="E460">
        <v>3635.84</v>
      </c>
      <c r="F460">
        <v>0</v>
      </c>
      <c r="G460" s="10" t="s">
        <v>4876</v>
      </c>
      <c r="H460" s="10" t="s">
        <v>3878</v>
      </c>
      <c r="I460">
        <v>6</v>
      </c>
      <c r="J460">
        <v>0</v>
      </c>
      <c r="K460">
        <v>6966</v>
      </c>
      <c r="L460">
        <v>0</v>
      </c>
      <c r="M460">
        <v>0</v>
      </c>
      <c r="N460">
        <v>0</v>
      </c>
      <c r="O460" s="1">
        <v>44562</v>
      </c>
      <c r="P460" s="1">
        <v>44834</v>
      </c>
      <c r="Q460" s="1">
        <v>44835</v>
      </c>
    </row>
    <row r="461" spans="1:17" x14ac:dyDescent="0.25">
      <c r="A461" s="10" t="s">
        <v>4202</v>
      </c>
      <c r="B461">
        <v>12</v>
      </c>
      <c r="C461">
        <v>1201</v>
      </c>
      <c r="D461">
        <v>6966</v>
      </c>
      <c r="E461">
        <v>3635.84</v>
      </c>
      <c r="F461">
        <v>50</v>
      </c>
      <c r="G461" s="10" t="s">
        <v>4877</v>
      </c>
      <c r="H461" s="10" t="s">
        <v>3887</v>
      </c>
      <c r="I461">
        <v>6</v>
      </c>
      <c r="J461">
        <v>0</v>
      </c>
      <c r="K461">
        <v>6966</v>
      </c>
      <c r="L461">
        <v>0</v>
      </c>
      <c r="M461">
        <v>0</v>
      </c>
      <c r="N461">
        <v>0</v>
      </c>
      <c r="O461" s="1">
        <v>44562</v>
      </c>
      <c r="P461" s="1">
        <v>44834</v>
      </c>
      <c r="Q461" s="1">
        <v>44835</v>
      </c>
    </row>
    <row r="462" spans="1:17" x14ac:dyDescent="0.25">
      <c r="A462" s="10" t="s">
        <v>4203</v>
      </c>
      <c r="B462">
        <v>12</v>
      </c>
      <c r="C462">
        <v>1201</v>
      </c>
      <c r="D462">
        <v>170000</v>
      </c>
      <c r="E462">
        <v>156409.68</v>
      </c>
      <c r="F462">
        <v>0</v>
      </c>
      <c r="G462" s="10" t="s">
        <v>4878</v>
      </c>
      <c r="H462" s="10" t="s">
        <v>3878</v>
      </c>
      <c r="I462">
        <v>5</v>
      </c>
      <c r="J462">
        <v>0</v>
      </c>
      <c r="K462">
        <v>170000</v>
      </c>
      <c r="L462">
        <v>0</v>
      </c>
      <c r="M462">
        <v>0</v>
      </c>
      <c r="N462">
        <v>0</v>
      </c>
      <c r="O462" s="1">
        <v>44562</v>
      </c>
      <c r="P462" s="1">
        <v>44834</v>
      </c>
      <c r="Q462" s="1">
        <v>44835</v>
      </c>
    </row>
    <row r="463" spans="1:17" x14ac:dyDescent="0.25">
      <c r="A463" s="10" t="s">
        <v>4204</v>
      </c>
      <c r="B463">
        <v>12</v>
      </c>
      <c r="C463">
        <v>1201</v>
      </c>
      <c r="D463">
        <v>170000</v>
      </c>
      <c r="E463">
        <v>156409.68</v>
      </c>
      <c r="F463">
        <v>0</v>
      </c>
      <c r="G463" s="10" t="s">
        <v>4879</v>
      </c>
      <c r="H463" s="10" t="s">
        <v>3878</v>
      </c>
      <c r="I463">
        <v>6</v>
      </c>
      <c r="J463">
        <v>0</v>
      </c>
      <c r="K463">
        <v>170000</v>
      </c>
      <c r="L463">
        <v>0</v>
      </c>
      <c r="M463">
        <v>0</v>
      </c>
      <c r="N463">
        <v>0</v>
      </c>
      <c r="O463" s="1">
        <v>44562</v>
      </c>
      <c r="P463" s="1">
        <v>44834</v>
      </c>
      <c r="Q463" s="1">
        <v>44835</v>
      </c>
    </row>
    <row r="464" spans="1:17" x14ac:dyDescent="0.25">
      <c r="A464" s="10" t="s">
        <v>4205</v>
      </c>
      <c r="B464">
        <v>12</v>
      </c>
      <c r="C464">
        <v>1201</v>
      </c>
      <c r="D464">
        <v>170000</v>
      </c>
      <c r="E464">
        <v>156409.68</v>
      </c>
      <c r="F464">
        <v>50</v>
      </c>
      <c r="G464" s="10" t="s">
        <v>4880</v>
      </c>
      <c r="H464" s="10" t="s">
        <v>3887</v>
      </c>
      <c r="I464">
        <v>6</v>
      </c>
      <c r="J464">
        <v>0</v>
      </c>
      <c r="K464">
        <v>170000</v>
      </c>
      <c r="L464">
        <v>0</v>
      </c>
      <c r="M464">
        <v>0</v>
      </c>
      <c r="N464">
        <v>0</v>
      </c>
      <c r="O464" s="1">
        <v>44562</v>
      </c>
      <c r="P464" s="1">
        <v>44834</v>
      </c>
      <c r="Q464" s="1">
        <v>44835</v>
      </c>
    </row>
    <row r="465" spans="1:17" x14ac:dyDescent="0.25">
      <c r="A465" s="10" t="s">
        <v>6761</v>
      </c>
      <c r="B465">
        <v>2</v>
      </c>
      <c r="C465">
        <v>201</v>
      </c>
      <c r="D465">
        <v>0</v>
      </c>
      <c r="E465">
        <v>37750</v>
      </c>
      <c r="F465">
        <v>0</v>
      </c>
      <c r="G465" s="10" t="s">
        <v>6762</v>
      </c>
      <c r="H465" s="10" t="s">
        <v>3878</v>
      </c>
      <c r="I465">
        <v>1</v>
      </c>
      <c r="J465">
        <v>0</v>
      </c>
      <c r="K465">
        <v>37750</v>
      </c>
      <c r="L465">
        <v>0</v>
      </c>
      <c r="M465">
        <v>0</v>
      </c>
      <c r="N465">
        <v>0</v>
      </c>
      <c r="O465" s="1">
        <v>44562</v>
      </c>
      <c r="P465" s="1">
        <v>44834</v>
      </c>
      <c r="Q465" s="1">
        <v>44835</v>
      </c>
    </row>
    <row r="466" spans="1:17" x14ac:dyDescent="0.25">
      <c r="A466" s="10" t="s">
        <v>6763</v>
      </c>
      <c r="B466">
        <v>2</v>
      </c>
      <c r="C466">
        <v>201</v>
      </c>
      <c r="D466">
        <v>0</v>
      </c>
      <c r="E466">
        <v>37750</v>
      </c>
      <c r="F466">
        <v>0</v>
      </c>
      <c r="G466" s="10" t="s">
        <v>6764</v>
      </c>
      <c r="H466" s="10" t="s">
        <v>3878</v>
      </c>
      <c r="I466">
        <v>2</v>
      </c>
      <c r="J466">
        <v>0</v>
      </c>
      <c r="K466">
        <v>37750</v>
      </c>
      <c r="L466">
        <v>0</v>
      </c>
      <c r="M466">
        <v>0</v>
      </c>
      <c r="N466">
        <v>0</v>
      </c>
      <c r="O466" s="1">
        <v>44562</v>
      </c>
      <c r="P466" s="1">
        <v>44834</v>
      </c>
      <c r="Q466" s="1">
        <v>44835</v>
      </c>
    </row>
    <row r="467" spans="1:17" x14ac:dyDescent="0.25">
      <c r="A467" s="10" t="s">
        <v>6765</v>
      </c>
      <c r="B467">
        <v>2</v>
      </c>
      <c r="C467">
        <v>201</v>
      </c>
      <c r="D467">
        <v>0</v>
      </c>
      <c r="E467">
        <v>37750</v>
      </c>
      <c r="F467">
        <v>0</v>
      </c>
      <c r="G467" s="10" t="s">
        <v>6766</v>
      </c>
      <c r="H467" s="10" t="s">
        <v>3878</v>
      </c>
      <c r="I467">
        <v>3</v>
      </c>
      <c r="J467">
        <v>0</v>
      </c>
      <c r="K467">
        <v>37750</v>
      </c>
      <c r="L467">
        <v>0</v>
      </c>
      <c r="M467">
        <v>0</v>
      </c>
      <c r="N467">
        <v>0</v>
      </c>
      <c r="O467" s="1">
        <v>44562</v>
      </c>
      <c r="P467" s="1">
        <v>44834</v>
      </c>
      <c r="Q467" s="1">
        <v>44835</v>
      </c>
    </row>
    <row r="468" spans="1:17" x14ac:dyDescent="0.25">
      <c r="A468" s="10" t="s">
        <v>6767</v>
      </c>
      <c r="B468">
        <v>2</v>
      </c>
      <c r="C468">
        <v>201</v>
      </c>
      <c r="D468">
        <v>0</v>
      </c>
      <c r="E468">
        <v>37750</v>
      </c>
      <c r="F468">
        <v>0</v>
      </c>
      <c r="G468" s="10" t="s">
        <v>6768</v>
      </c>
      <c r="H468" s="10" t="s">
        <v>3878</v>
      </c>
      <c r="I468">
        <v>4</v>
      </c>
      <c r="J468">
        <v>0</v>
      </c>
      <c r="K468">
        <v>37750</v>
      </c>
      <c r="L468">
        <v>0</v>
      </c>
      <c r="M468">
        <v>0</v>
      </c>
      <c r="N468">
        <v>0</v>
      </c>
      <c r="O468" s="1">
        <v>44562</v>
      </c>
      <c r="P468" s="1">
        <v>44834</v>
      </c>
      <c r="Q468" s="1">
        <v>44835</v>
      </c>
    </row>
    <row r="469" spans="1:17" x14ac:dyDescent="0.25">
      <c r="A469" s="10" t="s">
        <v>6769</v>
      </c>
      <c r="B469">
        <v>2</v>
      </c>
      <c r="C469">
        <v>201</v>
      </c>
      <c r="D469">
        <v>0</v>
      </c>
      <c r="E469">
        <v>37750</v>
      </c>
      <c r="F469">
        <v>0</v>
      </c>
      <c r="G469" s="10" t="s">
        <v>6768</v>
      </c>
      <c r="H469" s="10" t="s">
        <v>3878</v>
      </c>
      <c r="I469">
        <v>6</v>
      </c>
      <c r="J469">
        <v>0</v>
      </c>
      <c r="K469">
        <v>37750</v>
      </c>
      <c r="L469">
        <v>0</v>
      </c>
      <c r="M469">
        <v>0</v>
      </c>
      <c r="N469">
        <v>0</v>
      </c>
      <c r="O469" s="1">
        <v>44562</v>
      </c>
      <c r="P469" s="1">
        <v>44834</v>
      </c>
      <c r="Q469" s="1">
        <v>44835</v>
      </c>
    </row>
    <row r="470" spans="1:17" x14ac:dyDescent="0.25">
      <c r="A470" s="10" t="s">
        <v>6770</v>
      </c>
      <c r="B470">
        <v>2</v>
      </c>
      <c r="C470">
        <v>201</v>
      </c>
      <c r="D470">
        <v>0</v>
      </c>
      <c r="E470">
        <v>37750</v>
      </c>
      <c r="F470">
        <v>0</v>
      </c>
      <c r="G470" s="10" t="s">
        <v>6771</v>
      </c>
      <c r="H470" s="10" t="s">
        <v>3878</v>
      </c>
      <c r="I470">
        <v>6</v>
      </c>
      <c r="J470">
        <v>0</v>
      </c>
      <c r="K470">
        <v>37750</v>
      </c>
      <c r="L470">
        <v>0</v>
      </c>
      <c r="M470">
        <v>0</v>
      </c>
      <c r="N470">
        <v>0</v>
      </c>
      <c r="O470" s="1">
        <v>44562</v>
      </c>
      <c r="P470" s="1">
        <v>44834</v>
      </c>
      <c r="Q470" s="1">
        <v>44835</v>
      </c>
    </row>
    <row r="471" spans="1:17" x14ac:dyDescent="0.25">
      <c r="A471" s="10" t="s">
        <v>6772</v>
      </c>
      <c r="B471">
        <v>2</v>
      </c>
      <c r="C471">
        <v>201</v>
      </c>
      <c r="D471">
        <v>0</v>
      </c>
      <c r="E471">
        <v>37750</v>
      </c>
      <c r="F471">
        <v>0</v>
      </c>
      <c r="G471" s="10" t="s">
        <v>6773</v>
      </c>
      <c r="H471" s="10" t="s">
        <v>3878</v>
      </c>
      <c r="I471">
        <v>7</v>
      </c>
      <c r="J471">
        <v>0</v>
      </c>
      <c r="K471">
        <v>37750</v>
      </c>
      <c r="L471">
        <v>0</v>
      </c>
      <c r="M471">
        <v>0</v>
      </c>
      <c r="N471">
        <v>0</v>
      </c>
      <c r="O471" s="1">
        <v>44562</v>
      </c>
      <c r="P471" s="1">
        <v>44834</v>
      </c>
      <c r="Q471" s="1">
        <v>44835</v>
      </c>
    </row>
    <row r="472" spans="1:17" x14ac:dyDescent="0.25">
      <c r="A472" s="10" t="s">
        <v>6774</v>
      </c>
      <c r="B472">
        <v>2</v>
      </c>
      <c r="C472">
        <v>201</v>
      </c>
      <c r="D472">
        <v>0</v>
      </c>
      <c r="E472">
        <v>37750</v>
      </c>
      <c r="F472">
        <v>1011</v>
      </c>
      <c r="G472" s="10" t="s">
        <v>6775</v>
      </c>
      <c r="H472" s="10" t="s">
        <v>3887</v>
      </c>
      <c r="I472">
        <v>8</v>
      </c>
      <c r="J472">
        <v>0</v>
      </c>
      <c r="K472">
        <v>37750</v>
      </c>
      <c r="L472">
        <v>0</v>
      </c>
      <c r="M472">
        <v>0</v>
      </c>
      <c r="N472">
        <v>0</v>
      </c>
      <c r="O472" s="1">
        <v>44562</v>
      </c>
      <c r="P472" s="1">
        <v>44834</v>
      </c>
      <c r="Q472" s="1">
        <v>44835</v>
      </c>
    </row>
    <row r="473" spans="1:17" x14ac:dyDescent="0.25">
      <c r="A473" s="10" t="s">
        <v>4206</v>
      </c>
      <c r="B473">
        <v>2</v>
      </c>
      <c r="C473">
        <v>201</v>
      </c>
      <c r="D473">
        <v>-5237035.5999999996</v>
      </c>
      <c r="E473">
        <v>-4104327.58</v>
      </c>
      <c r="F473">
        <v>0</v>
      </c>
      <c r="G473" s="10" t="s">
        <v>4881</v>
      </c>
      <c r="H473" s="10" t="s">
        <v>3878</v>
      </c>
      <c r="I473">
        <v>1</v>
      </c>
      <c r="J473">
        <v>0</v>
      </c>
      <c r="K473">
        <v>-5343535.5999999996</v>
      </c>
      <c r="L473">
        <v>0</v>
      </c>
      <c r="M473">
        <v>0</v>
      </c>
      <c r="N473">
        <v>0</v>
      </c>
      <c r="O473" s="1">
        <v>44562</v>
      </c>
      <c r="P473" s="1">
        <v>44834</v>
      </c>
      <c r="Q473" s="1">
        <v>44835</v>
      </c>
    </row>
    <row r="474" spans="1:17" x14ac:dyDescent="0.25">
      <c r="A474" s="10" t="s">
        <v>3877</v>
      </c>
      <c r="B474">
        <v>2</v>
      </c>
      <c r="C474">
        <v>201</v>
      </c>
      <c r="D474">
        <v>-5237035.5999999996</v>
      </c>
      <c r="E474">
        <v>-4104327.58</v>
      </c>
      <c r="F474">
        <v>0</v>
      </c>
      <c r="G474" s="10" t="s">
        <v>4882</v>
      </c>
      <c r="H474" s="10" t="s">
        <v>3878</v>
      </c>
      <c r="I474">
        <v>2</v>
      </c>
      <c r="J474">
        <v>0</v>
      </c>
      <c r="K474">
        <v>-5343535.5999999996</v>
      </c>
      <c r="L474">
        <v>0</v>
      </c>
      <c r="M474">
        <v>0</v>
      </c>
      <c r="N474">
        <v>0</v>
      </c>
      <c r="O474" s="1">
        <v>44562</v>
      </c>
      <c r="P474" s="1">
        <v>44834</v>
      </c>
      <c r="Q474" s="1">
        <v>44835</v>
      </c>
    </row>
    <row r="475" spans="1:17" x14ac:dyDescent="0.25">
      <c r="A475" s="10" t="s">
        <v>3879</v>
      </c>
      <c r="B475">
        <v>2</v>
      </c>
      <c r="C475">
        <v>201</v>
      </c>
      <c r="D475">
        <v>-83420</v>
      </c>
      <c r="E475">
        <v>-144683.96</v>
      </c>
      <c r="F475">
        <v>0</v>
      </c>
      <c r="G475" s="10" t="s">
        <v>4883</v>
      </c>
      <c r="H475" s="10" t="s">
        <v>3878</v>
      </c>
      <c r="I475">
        <v>3</v>
      </c>
      <c r="J475">
        <v>0</v>
      </c>
      <c r="K475">
        <v>-83420</v>
      </c>
      <c r="L475">
        <v>0</v>
      </c>
      <c r="M475">
        <v>0</v>
      </c>
      <c r="N475">
        <v>0</v>
      </c>
      <c r="O475" s="1">
        <v>44562</v>
      </c>
      <c r="P475" s="1">
        <v>44834</v>
      </c>
      <c r="Q475" s="1">
        <v>44835</v>
      </c>
    </row>
    <row r="476" spans="1:17" x14ac:dyDescent="0.25">
      <c r="A476" s="10" t="s">
        <v>3880</v>
      </c>
      <c r="B476">
        <v>2</v>
      </c>
      <c r="C476">
        <v>201</v>
      </c>
      <c r="D476">
        <v>-83420</v>
      </c>
      <c r="E476">
        <v>-109600.38</v>
      </c>
      <c r="F476">
        <v>0</v>
      </c>
      <c r="G476" s="10" t="s">
        <v>4884</v>
      </c>
      <c r="H476" s="10" t="s">
        <v>3878</v>
      </c>
      <c r="I476">
        <v>4</v>
      </c>
      <c r="J476">
        <v>0</v>
      </c>
      <c r="K476">
        <v>-83420</v>
      </c>
      <c r="L476">
        <v>0</v>
      </c>
      <c r="M476">
        <v>0</v>
      </c>
      <c r="N476">
        <v>0</v>
      </c>
      <c r="O476" s="1">
        <v>44562</v>
      </c>
      <c r="P476" s="1">
        <v>44834</v>
      </c>
      <c r="Q476" s="1">
        <v>44835</v>
      </c>
    </row>
    <row r="477" spans="1:17" x14ac:dyDescent="0.25">
      <c r="A477" s="10" t="s">
        <v>3904</v>
      </c>
      <c r="B477">
        <v>2</v>
      </c>
      <c r="C477">
        <v>201</v>
      </c>
      <c r="D477">
        <v>-83420</v>
      </c>
      <c r="E477">
        <v>-109600.38</v>
      </c>
      <c r="F477">
        <v>0</v>
      </c>
      <c r="G477" s="10" t="s">
        <v>4885</v>
      </c>
      <c r="H477" s="10" t="s">
        <v>3878</v>
      </c>
      <c r="I477">
        <v>5</v>
      </c>
      <c r="J477">
        <v>0</v>
      </c>
      <c r="K477">
        <v>-83420</v>
      </c>
      <c r="L477">
        <v>0</v>
      </c>
      <c r="M477">
        <v>0</v>
      </c>
      <c r="N477">
        <v>0</v>
      </c>
      <c r="O477" s="1">
        <v>44562</v>
      </c>
      <c r="P477" s="1">
        <v>44834</v>
      </c>
      <c r="Q477" s="1">
        <v>44835</v>
      </c>
    </row>
    <row r="478" spans="1:17" x14ac:dyDescent="0.25">
      <c r="A478" s="10" t="s">
        <v>3905</v>
      </c>
      <c r="B478">
        <v>2</v>
      </c>
      <c r="C478">
        <v>201</v>
      </c>
      <c r="D478">
        <v>-83420</v>
      </c>
      <c r="E478">
        <v>-109600.38</v>
      </c>
      <c r="F478">
        <v>0</v>
      </c>
      <c r="G478" s="10" t="s">
        <v>4886</v>
      </c>
      <c r="H478" s="10" t="s">
        <v>3878</v>
      </c>
      <c r="I478">
        <v>6</v>
      </c>
      <c r="J478">
        <v>0</v>
      </c>
      <c r="K478">
        <v>-83420</v>
      </c>
      <c r="L478">
        <v>0</v>
      </c>
      <c r="M478">
        <v>0</v>
      </c>
      <c r="N478">
        <v>0</v>
      </c>
      <c r="O478" s="1">
        <v>44562</v>
      </c>
      <c r="P478" s="1">
        <v>44834</v>
      </c>
      <c r="Q478" s="1">
        <v>44835</v>
      </c>
    </row>
    <row r="479" spans="1:17" x14ac:dyDescent="0.25">
      <c r="A479" s="10" t="s">
        <v>3906</v>
      </c>
      <c r="B479">
        <v>2</v>
      </c>
      <c r="C479">
        <v>201</v>
      </c>
      <c r="D479">
        <v>-83420</v>
      </c>
      <c r="E479">
        <v>-109600.38</v>
      </c>
      <c r="F479">
        <v>0</v>
      </c>
      <c r="G479" s="10" t="s">
        <v>4887</v>
      </c>
      <c r="H479" s="10" t="s">
        <v>3878</v>
      </c>
      <c r="I479">
        <v>6</v>
      </c>
      <c r="J479">
        <v>0</v>
      </c>
      <c r="K479">
        <v>-83420</v>
      </c>
      <c r="L479">
        <v>0</v>
      </c>
      <c r="M479">
        <v>0</v>
      </c>
      <c r="N479">
        <v>0</v>
      </c>
      <c r="O479" s="1">
        <v>44562</v>
      </c>
      <c r="P479" s="1">
        <v>44834</v>
      </c>
      <c r="Q479" s="1">
        <v>44835</v>
      </c>
    </row>
    <row r="480" spans="1:17" x14ac:dyDescent="0.25">
      <c r="A480" s="10" t="s">
        <v>3907</v>
      </c>
      <c r="B480">
        <v>2</v>
      </c>
      <c r="C480">
        <v>201</v>
      </c>
      <c r="D480">
        <v>-83420</v>
      </c>
      <c r="E480">
        <v>-109581.98</v>
      </c>
      <c r="F480">
        <v>0</v>
      </c>
      <c r="G480" s="10" t="s">
        <v>4888</v>
      </c>
      <c r="H480" s="10" t="s">
        <v>3878</v>
      </c>
      <c r="I480">
        <v>7</v>
      </c>
      <c r="J480">
        <v>0</v>
      </c>
      <c r="K480">
        <v>-83420</v>
      </c>
      <c r="L480">
        <v>0</v>
      </c>
      <c r="M480">
        <v>0</v>
      </c>
      <c r="N480">
        <v>0</v>
      </c>
      <c r="O480" s="1">
        <v>44562</v>
      </c>
      <c r="P480" s="1">
        <v>44834</v>
      </c>
      <c r="Q480" s="1">
        <v>44835</v>
      </c>
    </row>
    <row r="481" spans="1:17" x14ac:dyDescent="0.25">
      <c r="A481" s="10" t="s">
        <v>3908</v>
      </c>
      <c r="B481">
        <v>2</v>
      </c>
      <c r="C481">
        <v>201</v>
      </c>
      <c r="D481">
        <v>-50052</v>
      </c>
      <c r="E481">
        <v>-65749.13</v>
      </c>
      <c r="F481">
        <v>1</v>
      </c>
      <c r="G481" s="10" t="s">
        <v>4207</v>
      </c>
      <c r="H481" s="10" t="s">
        <v>3887</v>
      </c>
      <c r="I481">
        <v>8</v>
      </c>
      <c r="J481">
        <v>103</v>
      </c>
      <c r="K481">
        <v>-50052</v>
      </c>
      <c r="L481">
        <v>0</v>
      </c>
      <c r="M481">
        <v>0</v>
      </c>
      <c r="N481">
        <v>0</v>
      </c>
      <c r="O481" s="1">
        <v>44562</v>
      </c>
      <c r="P481" s="1">
        <v>44834</v>
      </c>
      <c r="Q481" s="1">
        <v>44835</v>
      </c>
    </row>
    <row r="482" spans="1:17" x14ac:dyDescent="0.25">
      <c r="A482" s="10" t="s">
        <v>3909</v>
      </c>
      <c r="B482">
        <v>2</v>
      </c>
      <c r="C482">
        <v>201</v>
      </c>
      <c r="D482">
        <v>-20855</v>
      </c>
      <c r="E482">
        <v>-27395.58</v>
      </c>
      <c r="F482">
        <v>20</v>
      </c>
      <c r="G482" s="10" t="s">
        <v>4208</v>
      </c>
      <c r="H482" s="10" t="s">
        <v>3887</v>
      </c>
      <c r="I482">
        <v>8</v>
      </c>
      <c r="J482">
        <v>103</v>
      </c>
      <c r="K482">
        <v>-20855</v>
      </c>
      <c r="L482">
        <v>0</v>
      </c>
      <c r="M482">
        <v>0</v>
      </c>
      <c r="N482">
        <v>0</v>
      </c>
      <c r="O482" s="1">
        <v>44562</v>
      </c>
      <c r="P482" s="1">
        <v>44834</v>
      </c>
      <c r="Q482" s="1">
        <v>44835</v>
      </c>
    </row>
    <row r="483" spans="1:17" x14ac:dyDescent="0.25">
      <c r="A483" s="10" t="s">
        <v>3910</v>
      </c>
      <c r="B483">
        <v>2</v>
      </c>
      <c r="C483">
        <v>201</v>
      </c>
      <c r="D483">
        <v>-12513</v>
      </c>
      <c r="E483">
        <v>-16437.27</v>
      </c>
      <c r="F483">
        <v>40</v>
      </c>
      <c r="G483" s="10" t="s">
        <v>4209</v>
      </c>
      <c r="H483" s="10" t="s">
        <v>3887</v>
      </c>
      <c r="I483">
        <v>8</v>
      </c>
      <c r="J483">
        <v>103</v>
      </c>
      <c r="K483">
        <v>-12513</v>
      </c>
      <c r="L483">
        <v>0</v>
      </c>
      <c r="M483">
        <v>0</v>
      </c>
      <c r="N483">
        <v>0</v>
      </c>
      <c r="O483" s="1">
        <v>44562</v>
      </c>
      <c r="P483" s="1">
        <v>44834</v>
      </c>
      <c r="Q483" s="1">
        <v>44835</v>
      </c>
    </row>
    <row r="484" spans="1:17" x14ac:dyDescent="0.25">
      <c r="A484" s="10" t="s">
        <v>3919</v>
      </c>
      <c r="B484">
        <v>2</v>
      </c>
      <c r="C484">
        <v>201</v>
      </c>
      <c r="D484">
        <v>0</v>
      </c>
      <c r="E484">
        <v>-18.399999999999999</v>
      </c>
      <c r="F484">
        <v>0</v>
      </c>
      <c r="G484" s="10" t="s">
        <v>8286</v>
      </c>
      <c r="H484" s="10" t="s">
        <v>3878</v>
      </c>
      <c r="I484">
        <v>7</v>
      </c>
      <c r="J484">
        <v>0</v>
      </c>
      <c r="K484">
        <v>0</v>
      </c>
      <c r="L484">
        <v>0</v>
      </c>
      <c r="M484">
        <v>0</v>
      </c>
      <c r="N484">
        <v>0</v>
      </c>
      <c r="O484" s="1">
        <v>44562</v>
      </c>
      <c r="P484" s="1">
        <v>44834</v>
      </c>
      <c r="Q484" s="1">
        <v>44835</v>
      </c>
    </row>
    <row r="485" spans="1:17" x14ac:dyDescent="0.25">
      <c r="A485" s="10" t="s">
        <v>3920</v>
      </c>
      <c r="B485">
        <v>2</v>
      </c>
      <c r="C485">
        <v>201</v>
      </c>
      <c r="D485">
        <v>0</v>
      </c>
      <c r="E485">
        <v>-11.04</v>
      </c>
      <c r="F485">
        <v>1</v>
      </c>
      <c r="G485" s="10" t="s">
        <v>8287</v>
      </c>
      <c r="H485" s="10" t="s">
        <v>3887</v>
      </c>
      <c r="I485">
        <v>8</v>
      </c>
      <c r="J485">
        <v>103</v>
      </c>
      <c r="K485">
        <v>0</v>
      </c>
      <c r="L485">
        <v>0</v>
      </c>
      <c r="M485">
        <v>0</v>
      </c>
      <c r="N485">
        <v>0</v>
      </c>
      <c r="O485" s="1">
        <v>44562</v>
      </c>
      <c r="P485" s="1">
        <v>44834</v>
      </c>
      <c r="Q485" s="1">
        <v>44835</v>
      </c>
    </row>
    <row r="486" spans="1:17" x14ac:dyDescent="0.25">
      <c r="A486" s="10" t="s">
        <v>3921</v>
      </c>
      <c r="B486">
        <v>2</v>
      </c>
      <c r="C486">
        <v>201</v>
      </c>
      <c r="D486">
        <v>0</v>
      </c>
      <c r="E486">
        <v>-4.5999999999999996</v>
      </c>
      <c r="F486">
        <v>20</v>
      </c>
      <c r="G486" s="10" t="s">
        <v>8288</v>
      </c>
      <c r="H486" s="10" t="s">
        <v>3887</v>
      </c>
      <c r="I486">
        <v>8</v>
      </c>
      <c r="J486">
        <v>103</v>
      </c>
      <c r="K486">
        <v>0</v>
      </c>
      <c r="L486">
        <v>0</v>
      </c>
      <c r="M486">
        <v>0</v>
      </c>
      <c r="N486">
        <v>0</v>
      </c>
      <c r="O486" s="1">
        <v>44562</v>
      </c>
      <c r="P486" s="1">
        <v>44834</v>
      </c>
      <c r="Q486" s="1">
        <v>44835</v>
      </c>
    </row>
    <row r="487" spans="1:17" x14ac:dyDescent="0.25">
      <c r="A487" s="10" t="s">
        <v>3922</v>
      </c>
      <c r="B487">
        <v>2</v>
      </c>
      <c r="C487">
        <v>201</v>
      </c>
      <c r="D487">
        <v>0</v>
      </c>
      <c r="E487">
        <v>-2.76</v>
      </c>
      <c r="F487">
        <v>40</v>
      </c>
      <c r="G487" s="10" t="s">
        <v>8289</v>
      </c>
      <c r="H487" s="10" t="s">
        <v>3887</v>
      </c>
      <c r="I487">
        <v>8</v>
      </c>
      <c r="J487">
        <v>103</v>
      </c>
      <c r="K487">
        <v>0</v>
      </c>
      <c r="L487">
        <v>0</v>
      </c>
      <c r="M487">
        <v>0</v>
      </c>
      <c r="N487">
        <v>0</v>
      </c>
      <c r="O487" s="1">
        <v>44562</v>
      </c>
      <c r="P487" s="1">
        <v>44834</v>
      </c>
      <c r="Q487" s="1">
        <v>44835</v>
      </c>
    </row>
    <row r="488" spans="1:17" x14ac:dyDescent="0.25">
      <c r="A488" s="10" t="s">
        <v>3946</v>
      </c>
      <c r="B488">
        <v>2</v>
      </c>
      <c r="C488">
        <v>201</v>
      </c>
      <c r="D488">
        <v>0</v>
      </c>
      <c r="E488">
        <v>-35083.58</v>
      </c>
      <c r="F488">
        <v>0</v>
      </c>
      <c r="G488" s="10" t="s">
        <v>4889</v>
      </c>
      <c r="H488" s="10" t="s">
        <v>3878</v>
      </c>
      <c r="I488">
        <v>4</v>
      </c>
      <c r="J488">
        <v>0</v>
      </c>
      <c r="K488">
        <v>0</v>
      </c>
      <c r="L488">
        <v>0</v>
      </c>
      <c r="M488">
        <v>0</v>
      </c>
      <c r="N488">
        <v>0</v>
      </c>
      <c r="O488" s="1">
        <v>44562</v>
      </c>
      <c r="P488" s="1">
        <v>44834</v>
      </c>
      <c r="Q488" s="1">
        <v>44835</v>
      </c>
    </row>
    <row r="489" spans="1:17" x14ac:dyDescent="0.25">
      <c r="A489" s="10" t="s">
        <v>3947</v>
      </c>
      <c r="B489">
        <v>2</v>
      </c>
      <c r="C489">
        <v>201</v>
      </c>
      <c r="D489">
        <v>0</v>
      </c>
      <c r="E489">
        <v>-35083.58</v>
      </c>
      <c r="F489">
        <v>0</v>
      </c>
      <c r="G489" s="10" t="s">
        <v>4890</v>
      </c>
      <c r="H489" s="10" t="s">
        <v>3878</v>
      </c>
      <c r="I489">
        <v>5</v>
      </c>
      <c r="J489">
        <v>0</v>
      </c>
      <c r="K489">
        <v>0</v>
      </c>
      <c r="L489">
        <v>0</v>
      </c>
      <c r="M489">
        <v>0</v>
      </c>
      <c r="N489">
        <v>0</v>
      </c>
      <c r="O489" s="1">
        <v>44562</v>
      </c>
      <c r="P489" s="1">
        <v>44834</v>
      </c>
      <c r="Q489" s="1">
        <v>44835</v>
      </c>
    </row>
    <row r="490" spans="1:17" x14ac:dyDescent="0.25">
      <c r="A490" s="10" t="s">
        <v>4535</v>
      </c>
      <c r="B490">
        <v>2</v>
      </c>
      <c r="C490">
        <v>201</v>
      </c>
      <c r="D490">
        <v>0</v>
      </c>
      <c r="E490">
        <v>-35083.58</v>
      </c>
      <c r="F490">
        <v>0</v>
      </c>
      <c r="G490" s="10" t="s">
        <v>4891</v>
      </c>
      <c r="H490" s="10" t="s">
        <v>3878</v>
      </c>
      <c r="I490">
        <v>6</v>
      </c>
      <c r="J490">
        <v>0</v>
      </c>
      <c r="K490">
        <v>0</v>
      </c>
      <c r="L490">
        <v>0</v>
      </c>
      <c r="M490">
        <v>0</v>
      </c>
      <c r="N490">
        <v>0</v>
      </c>
      <c r="O490" s="1">
        <v>44562</v>
      </c>
      <c r="P490" s="1">
        <v>44834</v>
      </c>
      <c r="Q490" s="1">
        <v>44835</v>
      </c>
    </row>
    <row r="491" spans="1:17" x14ac:dyDescent="0.25">
      <c r="A491" s="10" t="s">
        <v>4541</v>
      </c>
      <c r="B491">
        <v>2</v>
      </c>
      <c r="C491">
        <v>201</v>
      </c>
      <c r="D491">
        <v>0</v>
      </c>
      <c r="E491">
        <v>-35083.58</v>
      </c>
      <c r="F491">
        <v>1</v>
      </c>
      <c r="G491" s="10" t="s">
        <v>4892</v>
      </c>
      <c r="H491" s="10" t="s">
        <v>3887</v>
      </c>
      <c r="I491">
        <v>8</v>
      </c>
      <c r="J491">
        <v>103</v>
      </c>
      <c r="K491">
        <v>0</v>
      </c>
      <c r="L491">
        <v>0</v>
      </c>
      <c r="M491">
        <v>0</v>
      </c>
      <c r="N491">
        <v>0</v>
      </c>
      <c r="O491" s="1">
        <v>44562</v>
      </c>
      <c r="P491" s="1">
        <v>44834</v>
      </c>
      <c r="Q491" s="1">
        <v>44835</v>
      </c>
    </row>
    <row r="492" spans="1:17" x14ac:dyDescent="0.25">
      <c r="A492" s="10" t="s">
        <v>3979</v>
      </c>
      <c r="B492">
        <v>2</v>
      </c>
      <c r="C492">
        <v>201</v>
      </c>
      <c r="D492">
        <v>0</v>
      </c>
      <c r="E492">
        <v>-74041.56</v>
      </c>
      <c r="F492">
        <v>0</v>
      </c>
      <c r="G492" s="10" t="s">
        <v>4893</v>
      </c>
      <c r="H492" s="10" t="s">
        <v>3878</v>
      </c>
      <c r="I492">
        <v>3</v>
      </c>
      <c r="J492">
        <v>0</v>
      </c>
      <c r="K492">
        <v>0</v>
      </c>
      <c r="L492">
        <v>0</v>
      </c>
      <c r="M492">
        <v>0</v>
      </c>
      <c r="N492">
        <v>0</v>
      </c>
      <c r="O492" s="1">
        <v>44562</v>
      </c>
      <c r="P492" s="1">
        <v>44834</v>
      </c>
      <c r="Q492" s="1">
        <v>44835</v>
      </c>
    </row>
    <row r="493" spans="1:17" x14ac:dyDescent="0.25">
      <c r="A493" s="10" t="s">
        <v>3981</v>
      </c>
      <c r="B493">
        <v>2</v>
      </c>
      <c r="C493">
        <v>201</v>
      </c>
      <c r="D493">
        <v>0</v>
      </c>
      <c r="E493">
        <v>-1295</v>
      </c>
      <c r="F493">
        <v>0</v>
      </c>
      <c r="G493" s="10" t="s">
        <v>13155</v>
      </c>
      <c r="H493" s="10" t="s">
        <v>3878</v>
      </c>
      <c r="I493">
        <v>6</v>
      </c>
      <c r="J493">
        <v>0</v>
      </c>
      <c r="K493">
        <v>0</v>
      </c>
      <c r="L493">
        <v>0</v>
      </c>
      <c r="M493">
        <v>0</v>
      </c>
      <c r="N493">
        <v>0</v>
      </c>
      <c r="O493" s="1">
        <v>44562</v>
      </c>
      <c r="P493" s="1">
        <v>44834</v>
      </c>
      <c r="Q493" s="1">
        <v>44835</v>
      </c>
    </row>
    <row r="494" spans="1:17" x14ac:dyDescent="0.25">
      <c r="A494" s="10" t="s">
        <v>3982</v>
      </c>
      <c r="B494">
        <v>2</v>
      </c>
      <c r="C494">
        <v>201</v>
      </c>
      <c r="D494">
        <v>0</v>
      </c>
      <c r="E494">
        <v>-1295</v>
      </c>
      <c r="F494">
        <v>0</v>
      </c>
      <c r="G494" s="10" t="s">
        <v>13156</v>
      </c>
      <c r="H494" s="10" t="s">
        <v>3878</v>
      </c>
      <c r="I494">
        <v>6</v>
      </c>
      <c r="J494">
        <v>0</v>
      </c>
      <c r="K494">
        <v>0</v>
      </c>
      <c r="L494">
        <v>0</v>
      </c>
      <c r="M494">
        <v>0</v>
      </c>
      <c r="N494">
        <v>0</v>
      </c>
      <c r="O494" s="1">
        <v>44562</v>
      </c>
      <c r="P494" s="1">
        <v>44834</v>
      </c>
      <c r="Q494" s="1">
        <v>44835</v>
      </c>
    </row>
    <row r="495" spans="1:17" x14ac:dyDescent="0.25">
      <c r="A495" s="10" t="s">
        <v>3984</v>
      </c>
      <c r="B495">
        <v>2</v>
      </c>
      <c r="C495">
        <v>201</v>
      </c>
      <c r="D495">
        <v>0</v>
      </c>
      <c r="E495">
        <v>-1295</v>
      </c>
      <c r="F495">
        <v>1</v>
      </c>
      <c r="G495" s="10" t="s">
        <v>13157</v>
      </c>
      <c r="H495" s="10" t="s">
        <v>3887</v>
      </c>
      <c r="I495">
        <v>7</v>
      </c>
      <c r="J495">
        <v>102</v>
      </c>
      <c r="K495">
        <v>0</v>
      </c>
      <c r="L495">
        <v>0</v>
      </c>
      <c r="M495">
        <v>0</v>
      </c>
      <c r="N495">
        <v>0</v>
      </c>
      <c r="O495" s="1">
        <v>44562</v>
      </c>
      <c r="P495" s="1">
        <v>44834</v>
      </c>
      <c r="Q495" s="1">
        <v>44835</v>
      </c>
    </row>
    <row r="496" spans="1:17" x14ac:dyDescent="0.25">
      <c r="A496" s="10" t="s">
        <v>3987</v>
      </c>
      <c r="B496">
        <v>2</v>
      </c>
      <c r="C496">
        <v>201</v>
      </c>
      <c r="D496">
        <v>0</v>
      </c>
      <c r="E496">
        <v>-72746.559999999998</v>
      </c>
      <c r="F496">
        <v>0</v>
      </c>
      <c r="G496" s="10" t="s">
        <v>4894</v>
      </c>
      <c r="H496" s="10" t="s">
        <v>3878</v>
      </c>
      <c r="I496">
        <v>4</v>
      </c>
      <c r="J496">
        <v>0</v>
      </c>
      <c r="K496">
        <v>0</v>
      </c>
      <c r="L496">
        <v>0</v>
      </c>
      <c r="M496">
        <v>0</v>
      </c>
      <c r="N496">
        <v>0</v>
      </c>
      <c r="O496" s="1">
        <v>44562</v>
      </c>
      <c r="P496" s="1">
        <v>44834</v>
      </c>
      <c r="Q496" s="1">
        <v>44835</v>
      </c>
    </row>
    <row r="497" spans="1:17" x14ac:dyDescent="0.25">
      <c r="A497" s="10" t="s">
        <v>3988</v>
      </c>
      <c r="B497">
        <v>2</v>
      </c>
      <c r="C497">
        <v>201</v>
      </c>
      <c r="D497">
        <v>0</v>
      </c>
      <c r="E497">
        <v>-72746.559999999998</v>
      </c>
      <c r="F497">
        <v>0</v>
      </c>
      <c r="G497" s="10" t="s">
        <v>4895</v>
      </c>
      <c r="H497" s="10" t="s">
        <v>3878</v>
      </c>
      <c r="I497">
        <v>5</v>
      </c>
      <c r="J497">
        <v>0</v>
      </c>
      <c r="K497">
        <v>0</v>
      </c>
      <c r="L497">
        <v>0</v>
      </c>
      <c r="M497">
        <v>0</v>
      </c>
      <c r="N497">
        <v>0</v>
      </c>
      <c r="O497" s="1">
        <v>44562</v>
      </c>
      <c r="P497" s="1">
        <v>44834</v>
      </c>
      <c r="Q497" s="1">
        <v>44835</v>
      </c>
    </row>
    <row r="498" spans="1:17" x14ac:dyDescent="0.25">
      <c r="A498" s="10" t="s">
        <v>3989</v>
      </c>
      <c r="B498">
        <v>2</v>
      </c>
      <c r="C498">
        <v>201</v>
      </c>
      <c r="D498">
        <v>0</v>
      </c>
      <c r="E498">
        <v>-13879.84</v>
      </c>
      <c r="F498">
        <v>0</v>
      </c>
      <c r="G498" s="10" t="s">
        <v>4896</v>
      </c>
      <c r="H498" s="10" t="s">
        <v>3878</v>
      </c>
      <c r="I498">
        <v>6</v>
      </c>
      <c r="J498">
        <v>0</v>
      </c>
      <c r="K498">
        <v>0</v>
      </c>
      <c r="L498">
        <v>0</v>
      </c>
      <c r="M498">
        <v>0</v>
      </c>
      <c r="N498">
        <v>0</v>
      </c>
      <c r="O498" s="1">
        <v>44562</v>
      </c>
      <c r="P498" s="1">
        <v>44834</v>
      </c>
      <c r="Q498" s="1">
        <v>44835</v>
      </c>
    </row>
    <row r="499" spans="1:17" x14ac:dyDescent="0.25">
      <c r="A499" s="10" t="s">
        <v>3990</v>
      </c>
      <c r="B499">
        <v>2</v>
      </c>
      <c r="C499">
        <v>201</v>
      </c>
      <c r="D499">
        <v>0</v>
      </c>
      <c r="E499">
        <v>-13879.84</v>
      </c>
      <c r="F499">
        <v>0</v>
      </c>
      <c r="G499" s="10" t="s">
        <v>4897</v>
      </c>
      <c r="H499" s="10" t="s">
        <v>3878</v>
      </c>
      <c r="I499">
        <v>7</v>
      </c>
      <c r="J499">
        <v>0</v>
      </c>
      <c r="K499">
        <v>0</v>
      </c>
      <c r="L499">
        <v>0</v>
      </c>
      <c r="M499">
        <v>0</v>
      </c>
      <c r="N499">
        <v>0</v>
      </c>
      <c r="O499" s="1">
        <v>44562</v>
      </c>
      <c r="P499" s="1">
        <v>44834</v>
      </c>
      <c r="Q499" s="1">
        <v>44835</v>
      </c>
    </row>
    <row r="500" spans="1:17" x14ac:dyDescent="0.25">
      <c r="A500" s="10" t="s">
        <v>3991</v>
      </c>
      <c r="B500">
        <v>2</v>
      </c>
      <c r="C500">
        <v>201</v>
      </c>
      <c r="D500">
        <v>0</v>
      </c>
      <c r="E500">
        <v>-13879.84</v>
      </c>
      <c r="F500">
        <v>0</v>
      </c>
      <c r="G500" s="10" t="s">
        <v>4898</v>
      </c>
      <c r="H500" s="10" t="s">
        <v>3878</v>
      </c>
      <c r="I500">
        <v>8</v>
      </c>
      <c r="J500">
        <v>0</v>
      </c>
      <c r="K500">
        <v>0</v>
      </c>
      <c r="L500">
        <v>0</v>
      </c>
      <c r="M500">
        <v>0</v>
      </c>
      <c r="N500">
        <v>0</v>
      </c>
      <c r="O500" s="1">
        <v>44562</v>
      </c>
      <c r="P500" s="1">
        <v>44834</v>
      </c>
      <c r="Q500" s="1">
        <v>44835</v>
      </c>
    </row>
    <row r="501" spans="1:17" x14ac:dyDescent="0.25">
      <c r="A501" s="10" t="s">
        <v>4011</v>
      </c>
      <c r="B501">
        <v>2</v>
      </c>
      <c r="C501">
        <v>201</v>
      </c>
      <c r="D501">
        <v>0</v>
      </c>
      <c r="E501">
        <v>-13879.84</v>
      </c>
      <c r="F501">
        <v>0</v>
      </c>
      <c r="G501" s="10" t="s">
        <v>4899</v>
      </c>
      <c r="H501" s="10" t="s">
        <v>3878</v>
      </c>
      <c r="I501">
        <v>8</v>
      </c>
      <c r="J501">
        <v>0</v>
      </c>
      <c r="K501">
        <v>0</v>
      </c>
      <c r="L501">
        <v>0</v>
      </c>
      <c r="M501">
        <v>0</v>
      </c>
      <c r="N501">
        <v>0</v>
      </c>
      <c r="O501" s="1">
        <v>44562</v>
      </c>
      <c r="P501" s="1">
        <v>44834</v>
      </c>
      <c r="Q501" s="1">
        <v>44835</v>
      </c>
    </row>
    <row r="502" spans="1:17" x14ac:dyDescent="0.25">
      <c r="A502" s="10" t="s">
        <v>4642</v>
      </c>
      <c r="B502">
        <v>2</v>
      </c>
      <c r="C502">
        <v>201</v>
      </c>
      <c r="D502">
        <v>0</v>
      </c>
      <c r="E502">
        <v>-6468.28</v>
      </c>
      <c r="F502">
        <v>1210</v>
      </c>
      <c r="G502" s="10" t="s">
        <v>4900</v>
      </c>
      <c r="H502" s="10" t="s">
        <v>3887</v>
      </c>
      <c r="I502">
        <v>8</v>
      </c>
      <c r="J502">
        <v>109</v>
      </c>
      <c r="K502">
        <v>0</v>
      </c>
      <c r="L502">
        <v>0</v>
      </c>
      <c r="M502">
        <v>0</v>
      </c>
      <c r="N502">
        <v>0</v>
      </c>
      <c r="O502" s="1">
        <v>44562</v>
      </c>
      <c r="P502" s="1">
        <v>44834</v>
      </c>
      <c r="Q502" s="1">
        <v>44835</v>
      </c>
    </row>
    <row r="503" spans="1:17" x14ac:dyDescent="0.25">
      <c r="A503" s="10" t="s">
        <v>6714</v>
      </c>
      <c r="B503">
        <v>2</v>
      </c>
      <c r="C503">
        <v>201</v>
      </c>
      <c r="D503">
        <v>0</v>
      </c>
      <c r="E503">
        <v>-2532.94</v>
      </c>
      <c r="F503">
        <v>1208</v>
      </c>
      <c r="G503" s="10" t="s">
        <v>13158</v>
      </c>
      <c r="H503" s="10" t="s">
        <v>3887</v>
      </c>
      <c r="I503">
        <v>8</v>
      </c>
      <c r="J503">
        <v>109</v>
      </c>
      <c r="K503">
        <v>0</v>
      </c>
      <c r="L503">
        <v>0</v>
      </c>
      <c r="M503">
        <v>0</v>
      </c>
      <c r="N503">
        <v>0</v>
      </c>
      <c r="O503" s="1">
        <v>44562</v>
      </c>
      <c r="P503" s="1">
        <v>44834</v>
      </c>
      <c r="Q503" s="1">
        <v>44835</v>
      </c>
    </row>
    <row r="504" spans="1:17" x14ac:dyDescent="0.25">
      <c r="A504" s="10" t="s">
        <v>6720</v>
      </c>
      <c r="B504">
        <v>2</v>
      </c>
      <c r="C504">
        <v>201</v>
      </c>
      <c r="D504">
        <v>0</v>
      </c>
      <c r="E504">
        <v>-4878.62</v>
      </c>
      <c r="F504">
        <v>1041</v>
      </c>
      <c r="G504" s="10" t="s">
        <v>8290</v>
      </c>
      <c r="H504" s="10" t="s">
        <v>3887</v>
      </c>
      <c r="I504">
        <v>8</v>
      </c>
      <c r="J504">
        <v>109</v>
      </c>
      <c r="K504">
        <v>0</v>
      </c>
      <c r="L504">
        <v>0</v>
      </c>
      <c r="M504">
        <v>0</v>
      </c>
      <c r="N504">
        <v>0</v>
      </c>
      <c r="O504" s="1">
        <v>44562</v>
      </c>
      <c r="P504" s="1">
        <v>44834</v>
      </c>
      <c r="Q504" s="1">
        <v>44835</v>
      </c>
    </row>
    <row r="505" spans="1:17" x14ac:dyDescent="0.25">
      <c r="A505" s="10" t="s">
        <v>4022</v>
      </c>
      <c r="B505">
        <v>2</v>
      </c>
      <c r="C505">
        <v>201</v>
      </c>
      <c r="D505">
        <v>0</v>
      </c>
      <c r="E505">
        <v>-58866.720000000001</v>
      </c>
      <c r="F505">
        <v>0</v>
      </c>
      <c r="G505" s="10" t="s">
        <v>4901</v>
      </c>
      <c r="H505" s="10" t="s">
        <v>3878</v>
      </c>
      <c r="I505">
        <v>6</v>
      </c>
      <c r="J505">
        <v>0</v>
      </c>
      <c r="K505">
        <v>0</v>
      </c>
      <c r="L505">
        <v>0</v>
      </c>
      <c r="M505">
        <v>0</v>
      </c>
      <c r="N505">
        <v>0</v>
      </c>
      <c r="O505" s="1">
        <v>44562</v>
      </c>
      <c r="P505" s="1">
        <v>44834</v>
      </c>
      <c r="Q505" s="1">
        <v>44835</v>
      </c>
    </row>
    <row r="506" spans="1:17" x14ac:dyDescent="0.25">
      <c r="A506" s="10" t="s">
        <v>4023</v>
      </c>
      <c r="B506">
        <v>12</v>
      </c>
      <c r="C506">
        <v>1201</v>
      </c>
      <c r="D506">
        <v>0</v>
      </c>
      <c r="E506">
        <v>-58866.720000000001</v>
      </c>
      <c r="F506">
        <v>0</v>
      </c>
      <c r="G506" s="10" t="s">
        <v>4902</v>
      </c>
      <c r="H506" s="10" t="s">
        <v>3878</v>
      </c>
      <c r="I506">
        <v>7</v>
      </c>
      <c r="J506">
        <v>0</v>
      </c>
      <c r="K506">
        <v>0</v>
      </c>
      <c r="L506">
        <v>0</v>
      </c>
      <c r="M506">
        <v>0</v>
      </c>
      <c r="N506">
        <v>0</v>
      </c>
      <c r="O506" s="1">
        <v>44562</v>
      </c>
      <c r="P506" s="1">
        <v>44834</v>
      </c>
      <c r="Q506" s="1">
        <v>44835</v>
      </c>
    </row>
    <row r="507" spans="1:17" x14ac:dyDescent="0.25">
      <c r="A507" s="10" t="s">
        <v>4026</v>
      </c>
      <c r="B507">
        <v>12</v>
      </c>
      <c r="C507">
        <v>1201</v>
      </c>
      <c r="D507">
        <v>0</v>
      </c>
      <c r="E507">
        <v>-12657.95</v>
      </c>
      <c r="F507">
        <v>50</v>
      </c>
      <c r="G507" s="10" t="s">
        <v>6776</v>
      </c>
      <c r="H507" s="10" t="s">
        <v>3887</v>
      </c>
      <c r="I507">
        <v>8</v>
      </c>
      <c r="J507">
        <v>109</v>
      </c>
      <c r="K507">
        <v>0</v>
      </c>
      <c r="L507">
        <v>0</v>
      </c>
      <c r="M507">
        <v>0</v>
      </c>
      <c r="N507">
        <v>0</v>
      </c>
      <c r="O507" s="1">
        <v>44562</v>
      </c>
      <c r="P507" s="1">
        <v>44834</v>
      </c>
      <c r="Q507" s="1">
        <v>44835</v>
      </c>
    </row>
    <row r="508" spans="1:17" x14ac:dyDescent="0.25">
      <c r="A508" s="10" t="s">
        <v>4032</v>
      </c>
      <c r="B508">
        <v>12</v>
      </c>
      <c r="C508">
        <v>1201</v>
      </c>
      <c r="D508">
        <v>0</v>
      </c>
      <c r="E508">
        <v>-13250.61</v>
      </c>
      <c r="F508">
        <v>50</v>
      </c>
      <c r="G508" s="10" t="s">
        <v>4210</v>
      </c>
      <c r="H508" s="10" t="s">
        <v>3887</v>
      </c>
      <c r="I508">
        <v>7</v>
      </c>
      <c r="J508">
        <v>109</v>
      </c>
      <c r="K508">
        <v>0</v>
      </c>
      <c r="L508">
        <v>0</v>
      </c>
      <c r="M508">
        <v>0</v>
      </c>
      <c r="N508">
        <v>0</v>
      </c>
      <c r="O508" s="1">
        <v>44562</v>
      </c>
      <c r="P508" s="1">
        <v>44834</v>
      </c>
      <c r="Q508" s="1">
        <v>44835</v>
      </c>
    </row>
    <row r="509" spans="1:17" x14ac:dyDescent="0.25">
      <c r="A509" s="10" t="s">
        <v>4034</v>
      </c>
      <c r="B509">
        <v>12</v>
      </c>
      <c r="C509">
        <v>1201</v>
      </c>
      <c r="D509">
        <v>0</v>
      </c>
      <c r="E509">
        <v>-22035.91</v>
      </c>
      <c r="F509">
        <v>50</v>
      </c>
      <c r="G509" s="10" t="s">
        <v>5472</v>
      </c>
      <c r="H509" s="10" t="s">
        <v>3887</v>
      </c>
      <c r="I509">
        <v>8</v>
      </c>
      <c r="J509">
        <v>109</v>
      </c>
      <c r="K509">
        <v>0</v>
      </c>
      <c r="L509">
        <v>0</v>
      </c>
      <c r="M509">
        <v>0</v>
      </c>
      <c r="N509">
        <v>0</v>
      </c>
      <c r="O509" s="1">
        <v>44562</v>
      </c>
      <c r="P509" s="1">
        <v>44834</v>
      </c>
      <c r="Q509" s="1">
        <v>44835</v>
      </c>
    </row>
    <row r="510" spans="1:17" x14ac:dyDescent="0.25">
      <c r="A510" s="10" t="s">
        <v>4660</v>
      </c>
      <c r="B510">
        <v>12</v>
      </c>
      <c r="C510">
        <v>1201</v>
      </c>
      <c r="D510">
        <v>0</v>
      </c>
      <c r="E510">
        <v>-123.48</v>
      </c>
      <c r="F510">
        <v>50</v>
      </c>
      <c r="G510" s="10" t="s">
        <v>6777</v>
      </c>
      <c r="H510" s="10" t="s">
        <v>3887</v>
      </c>
      <c r="I510">
        <v>8</v>
      </c>
      <c r="J510">
        <v>109</v>
      </c>
      <c r="K510">
        <v>0</v>
      </c>
      <c r="L510">
        <v>0</v>
      </c>
      <c r="M510">
        <v>0</v>
      </c>
      <c r="N510">
        <v>0</v>
      </c>
      <c r="O510" s="1">
        <v>44562</v>
      </c>
      <c r="P510" s="1">
        <v>44834</v>
      </c>
      <c r="Q510" s="1">
        <v>44835</v>
      </c>
    </row>
    <row r="511" spans="1:17" x14ac:dyDescent="0.25">
      <c r="A511" s="10" t="s">
        <v>4662</v>
      </c>
      <c r="B511">
        <v>12</v>
      </c>
      <c r="C511">
        <v>1201</v>
      </c>
      <c r="D511">
        <v>0</v>
      </c>
      <c r="E511">
        <v>-10798.77</v>
      </c>
      <c r="F511">
        <v>50</v>
      </c>
      <c r="G511" s="10" t="s">
        <v>6778</v>
      </c>
      <c r="H511" s="10" t="s">
        <v>3887</v>
      </c>
      <c r="I511">
        <v>8</v>
      </c>
      <c r="J511">
        <v>109</v>
      </c>
      <c r="K511">
        <v>0</v>
      </c>
      <c r="L511">
        <v>0</v>
      </c>
      <c r="M511">
        <v>0</v>
      </c>
      <c r="N511">
        <v>0</v>
      </c>
      <c r="O511" s="1">
        <v>44562</v>
      </c>
      <c r="P511" s="1">
        <v>44834</v>
      </c>
      <c r="Q511" s="1">
        <v>44835</v>
      </c>
    </row>
    <row r="512" spans="1:17" x14ac:dyDescent="0.25">
      <c r="A512" s="10" t="s">
        <v>4044</v>
      </c>
      <c r="B512">
        <v>2</v>
      </c>
      <c r="C512">
        <v>201</v>
      </c>
      <c r="D512">
        <v>-5153615.5999999996</v>
      </c>
      <c r="E512">
        <v>-3885602.06</v>
      </c>
      <c r="F512">
        <v>0</v>
      </c>
      <c r="G512" s="10" t="s">
        <v>4903</v>
      </c>
      <c r="H512" s="10" t="s">
        <v>3878</v>
      </c>
      <c r="I512">
        <v>3</v>
      </c>
      <c r="J512">
        <v>0</v>
      </c>
      <c r="K512">
        <v>-5260115.5999999996</v>
      </c>
      <c r="L512">
        <v>0</v>
      </c>
      <c r="M512">
        <v>0</v>
      </c>
      <c r="N512">
        <v>0</v>
      </c>
      <c r="O512" s="1">
        <v>44562</v>
      </c>
      <c r="P512" s="1">
        <v>44834</v>
      </c>
      <c r="Q512" s="1">
        <v>44835</v>
      </c>
    </row>
    <row r="513" spans="1:17" x14ac:dyDescent="0.25">
      <c r="A513" s="10" t="s">
        <v>4045</v>
      </c>
      <c r="B513">
        <v>2</v>
      </c>
      <c r="C513">
        <v>201</v>
      </c>
      <c r="D513">
        <v>-2280000</v>
      </c>
      <c r="E513">
        <v>-1927694.34</v>
      </c>
      <c r="F513">
        <v>0</v>
      </c>
      <c r="G513" s="10" t="s">
        <v>4904</v>
      </c>
      <c r="H513" s="10" t="s">
        <v>3878</v>
      </c>
      <c r="I513">
        <v>4</v>
      </c>
      <c r="J513">
        <v>0</v>
      </c>
      <c r="K513">
        <v>-2386500</v>
      </c>
      <c r="L513">
        <v>0</v>
      </c>
      <c r="M513">
        <v>0</v>
      </c>
      <c r="N513">
        <v>0</v>
      </c>
      <c r="O513" s="1">
        <v>44562</v>
      </c>
      <c r="P513" s="1">
        <v>44834</v>
      </c>
      <c r="Q513" s="1">
        <v>44835</v>
      </c>
    </row>
    <row r="514" spans="1:17" x14ac:dyDescent="0.25">
      <c r="A514" s="10" t="s">
        <v>4046</v>
      </c>
      <c r="B514">
        <v>2</v>
      </c>
      <c r="C514">
        <v>201</v>
      </c>
      <c r="D514">
        <v>-2280000</v>
      </c>
      <c r="E514">
        <v>-1927694.34</v>
      </c>
      <c r="F514">
        <v>0</v>
      </c>
      <c r="G514" s="10" t="s">
        <v>4905</v>
      </c>
      <c r="H514" s="10" t="s">
        <v>3878</v>
      </c>
      <c r="I514">
        <v>5</v>
      </c>
      <c r="J514">
        <v>0</v>
      </c>
      <c r="K514">
        <v>-2386500</v>
      </c>
      <c r="L514">
        <v>0</v>
      </c>
      <c r="M514">
        <v>0</v>
      </c>
      <c r="N514">
        <v>0</v>
      </c>
      <c r="O514" s="1">
        <v>44562</v>
      </c>
      <c r="P514" s="1">
        <v>44834</v>
      </c>
      <c r="Q514" s="1">
        <v>44835</v>
      </c>
    </row>
    <row r="515" spans="1:17" x14ac:dyDescent="0.25">
      <c r="A515" s="10" t="s">
        <v>4047</v>
      </c>
      <c r="B515">
        <v>2</v>
      </c>
      <c r="C515">
        <v>201</v>
      </c>
      <c r="D515">
        <v>-2280000</v>
      </c>
      <c r="E515">
        <v>-1927694.34</v>
      </c>
      <c r="F515">
        <v>0</v>
      </c>
      <c r="G515" s="10" t="s">
        <v>4906</v>
      </c>
      <c r="H515" s="10" t="s">
        <v>3878</v>
      </c>
      <c r="I515">
        <v>6</v>
      </c>
      <c r="J515">
        <v>0</v>
      </c>
      <c r="K515">
        <v>-2386500</v>
      </c>
      <c r="L515">
        <v>0</v>
      </c>
      <c r="M515">
        <v>0</v>
      </c>
      <c r="N515">
        <v>0</v>
      </c>
      <c r="O515" s="1">
        <v>44562</v>
      </c>
      <c r="P515" s="1">
        <v>44834</v>
      </c>
      <c r="Q515" s="1">
        <v>44835</v>
      </c>
    </row>
    <row r="516" spans="1:17" x14ac:dyDescent="0.25">
      <c r="A516" s="10" t="s">
        <v>4048</v>
      </c>
      <c r="B516">
        <v>2</v>
      </c>
      <c r="C516">
        <v>201</v>
      </c>
      <c r="D516">
        <v>-2200000</v>
      </c>
      <c r="E516">
        <v>-1901458.73</v>
      </c>
      <c r="F516">
        <v>0</v>
      </c>
      <c r="G516" s="10" t="s">
        <v>4907</v>
      </c>
      <c r="H516" s="10" t="s">
        <v>3878</v>
      </c>
      <c r="I516">
        <v>6</v>
      </c>
      <c r="J516">
        <v>0</v>
      </c>
      <c r="K516">
        <v>-2306500</v>
      </c>
      <c r="L516">
        <v>0</v>
      </c>
      <c r="M516">
        <v>0</v>
      </c>
      <c r="N516">
        <v>0</v>
      </c>
      <c r="O516" s="1">
        <v>44562</v>
      </c>
      <c r="P516" s="1">
        <v>44834</v>
      </c>
      <c r="Q516" s="1">
        <v>44835</v>
      </c>
    </row>
    <row r="517" spans="1:17" x14ac:dyDescent="0.25">
      <c r="A517" s="10" t="s">
        <v>4049</v>
      </c>
      <c r="B517">
        <v>2</v>
      </c>
      <c r="C517">
        <v>201</v>
      </c>
      <c r="D517">
        <v>-2200000</v>
      </c>
      <c r="E517">
        <v>-1901458.73</v>
      </c>
      <c r="F517">
        <v>0</v>
      </c>
      <c r="G517" s="10" t="s">
        <v>4908</v>
      </c>
      <c r="H517" s="10" t="s">
        <v>3878</v>
      </c>
      <c r="I517">
        <v>7</v>
      </c>
      <c r="J517">
        <v>0</v>
      </c>
      <c r="K517">
        <v>-2306500</v>
      </c>
      <c r="L517">
        <v>0</v>
      </c>
      <c r="M517">
        <v>0</v>
      </c>
      <c r="N517">
        <v>0</v>
      </c>
      <c r="O517" s="1">
        <v>44562</v>
      </c>
      <c r="P517" s="1">
        <v>44834</v>
      </c>
      <c r="Q517" s="1">
        <v>44835</v>
      </c>
    </row>
    <row r="518" spans="1:17" x14ac:dyDescent="0.25">
      <c r="A518" s="10" t="s">
        <v>4053</v>
      </c>
      <c r="B518">
        <v>2</v>
      </c>
      <c r="C518">
        <v>201</v>
      </c>
      <c r="D518">
        <v>-2200000</v>
      </c>
      <c r="E518">
        <v>-1901458.73</v>
      </c>
      <c r="F518">
        <v>31</v>
      </c>
      <c r="G518" s="10" t="s">
        <v>4909</v>
      </c>
      <c r="H518" s="10" t="s">
        <v>3887</v>
      </c>
      <c r="I518">
        <v>8</v>
      </c>
      <c r="J518">
        <v>105</v>
      </c>
      <c r="K518">
        <v>-2306500</v>
      </c>
      <c r="L518">
        <v>0</v>
      </c>
      <c r="M518">
        <v>0</v>
      </c>
      <c r="N518">
        <v>0</v>
      </c>
      <c r="O518" s="1">
        <v>44562</v>
      </c>
      <c r="P518" s="1">
        <v>44834</v>
      </c>
      <c r="Q518" s="1">
        <v>44835</v>
      </c>
    </row>
    <row r="519" spans="1:17" x14ac:dyDescent="0.25">
      <c r="A519" s="10" t="s">
        <v>4064</v>
      </c>
      <c r="B519">
        <v>2</v>
      </c>
      <c r="C519">
        <v>201</v>
      </c>
      <c r="D519">
        <v>-80000</v>
      </c>
      <c r="E519">
        <v>-26235.61</v>
      </c>
      <c r="F519">
        <v>0</v>
      </c>
      <c r="G519" s="10" t="s">
        <v>4910</v>
      </c>
      <c r="H519" s="10" t="s">
        <v>3878</v>
      </c>
      <c r="I519">
        <v>6</v>
      </c>
      <c r="J519">
        <v>0</v>
      </c>
      <c r="K519">
        <v>-80000</v>
      </c>
      <c r="L519">
        <v>0</v>
      </c>
      <c r="M519">
        <v>0</v>
      </c>
      <c r="N519">
        <v>0</v>
      </c>
      <c r="O519" s="1">
        <v>44562</v>
      </c>
      <c r="P519" s="1">
        <v>44834</v>
      </c>
      <c r="Q519" s="1">
        <v>44835</v>
      </c>
    </row>
    <row r="520" spans="1:17" x14ac:dyDescent="0.25">
      <c r="A520" s="10" t="s">
        <v>4065</v>
      </c>
      <c r="B520">
        <v>2</v>
      </c>
      <c r="C520">
        <v>201</v>
      </c>
      <c r="D520">
        <v>-80000</v>
      </c>
      <c r="E520">
        <v>-26235.61</v>
      </c>
      <c r="F520">
        <v>0</v>
      </c>
      <c r="G520" s="10" t="s">
        <v>4911</v>
      </c>
      <c r="H520" s="10" t="s">
        <v>3878</v>
      </c>
      <c r="I520">
        <v>7</v>
      </c>
      <c r="J520">
        <v>0</v>
      </c>
      <c r="K520">
        <v>-80000</v>
      </c>
      <c r="L520">
        <v>0</v>
      </c>
      <c r="M520">
        <v>0</v>
      </c>
      <c r="N520">
        <v>0</v>
      </c>
      <c r="O520" s="1">
        <v>44562</v>
      </c>
      <c r="P520" s="1">
        <v>44834</v>
      </c>
      <c r="Q520" s="1">
        <v>44835</v>
      </c>
    </row>
    <row r="521" spans="1:17" x14ac:dyDescent="0.25">
      <c r="A521" s="10" t="s">
        <v>4069</v>
      </c>
      <c r="B521">
        <v>2</v>
      </c>
      <c r="C521">
        <v>201</v>
      </c>
      <c r="D521">
        <v>-80000</v>
      </c>
      <c r="E521">
        <v>-26235.61</v>
      </c>
      <c r="F521">
        <v>31</v>
      </c>
      <c r="G521" s="10" t="s">
        <v>4912</v>
      </c>
      <c r="H521" s="10" t="s">
        <v>3887</v>
      </c>
      <c r="I521">
        <v>8</v>
      </c>
      <c r="J521">
        <v>105</v>
      </c>
      <c r="K521">
        <v>-80000</v>
      </c>
      <c r="L521">
        <v>0</v>
      </c>
      <c r="M521">
        <v>0</v>
      </c>
      <c r="N521">
        <v>0</v>
      </c>
      <c r="O521" s="1">
        <v>44562</v>
      </c>
      <c r="P521" s="1">
        <v>44834</v>
      </c>
      <c r="Q521" s="1">
        <v>44835</v>
      </c>
    </row>
    <row r="522" spans="1:17" x14ac:dyDescent="0.25">
      <c r="A522" s="10" t="s">
        <v>4111</v>
      </c>
      <c r="B522">
        <v>2</v>
      </c>
      <c r="C522">
        <v>201</v>
      </c>
      <c r="D522">
        <v>-2873615.6</v>
      </c>
      <c r="E522">
        <v>-1957907.72</v>
      </c>
      <c r="F522">
        <v>0</v>
      </c>
      <c r="G522" s="10" t="s">
        <v>4913</v>
      </c>
      <c r="H522" s="10" t="s">
        <v>3878</v>
      </c>
      <c r="I522">
        <v>4</v>
      </c>
      <c r="J522">
        <v>0</v>
      </c>
      <c r="K522">
        <v>-2873615.6</v>
      </c>
      <c r="L522">
        <v>0</v>
      </c>
      <c r="M522">
        <v>0</v>
      </c>
      <c r="N522">
        <v>0</v>
      </c>
      <c r="O522" s="1">
        <v>44562</v>
      </c>
      <c r="P522" s="1">
        <v>44834</v>
      </c>
      <c r="Q522" s="1">
        <v>44835</v>
      </c>
    </row>
    <row r="523" spans="1:17" x14ac:dyDescent="0.25">
      <c r="A523" s="10" t="s">
        <v>4112</v>
      </c>
      <c r="B523">
        <v>2</v>
      </c>
      <c r="C523">
        <v>201</v>
      </c>
      <c r="D523">
        <v>-2873615.6</v>
      </c>
      <c r="E523">
        <v>-1957907.72</v>
      </c>
      <c r="F523">
        <v>0</v>
      </c>
      <c r="G523" s="10" t="s">
        <v>4914</v>
      </c>
      <c r="H523" s="10" t="s">
        <v>3878</v>
      </c>
      <c r="I523">
        <v>5</v>
      </c>
      <c r="J523">
        <v>0</v>
      </c>
      <c r="K523">
        <v>-2873615.6</v>
      </c>
      <c r="L523">
        <v>0</v>
      </c>
      <c r="M523">
        <v>0</v>
      </c>
      <c r="N523">
        <v>0</v>
      </c>
      <c r="O523" s="1">
        <v>44562</v>
      </c>
      <c r="P523" s="1">
        <v>44834</v>
      </c>
      <c r="Q523" s="1">
        <v>44835</v>
      </c>
    </row>
    <row r="524" spans="1:17" x14ac:dyDescent="0.25">
      <c r="A524" s="10" t="s">
        <v>4113</v>
      </c>
      <c r="B524">
        <v>2</v>
      </c>
      <c r="C524">
        <v>201</v>
      </c>
      <c r="D524">
        <v>-2873615.6</v>
      </c>
      <c r="E524">
        <v>-1957907.72</v>
      </c>
      <c r="F524">
        <v>0</v>
      </c>
      <c r="G524" s="10" t="s">
        <v>4915</v>
      </c>
      <c r="H524" s="10" t="s">
        <v>3878</v>
      </c>
      <c r="I524">
        <v>6</v>
      </c>
      <c r="J524">
        <v>0</v>
      </c>
      <c r="K524">
        <v>-2873615.6</v>
      </c>
      <c r="L524">
        <v>0</v>
      </c>
      <c r="M524">
        <v>0</v>
      </c>
      <c r="N524">
        <v>0</v>
      </c>
      <c r="O524" s="1">
        <v>44562</v>
      </c>
      <c r="P524" s="1">
        <v>44834</v>
      </c>
      <c r="Q524" s="1">
        <v>44835</v>
      </c>
    </row>
    <row r="525" spans="1:17" x14ac:dyDescent="0.25">
      <c r="A525" s="10" t="s">
        <v>4114</v>
      </c>
      <c r="B525">
        <v>2</v>
      </c>
      <c r="C525">
        <v>201</v>
      </c>
      <c r="D525">
        <v>-2700000</v>
      </c>
      <c r="E525">
        <v>-1782093.5</v>
      </c>
      <c r="F525">
        <v>0</v>
      </c>
      <c r="G525" s="10" t="s">
        <v>4916</v>
      </c>
      <c r="H525" s="10" t="s">
        <v>3878</v>
      </c>
      <c r="I525">
        <v>6</v>
      </c>
      <c r="J525">
        <v>0</v>
      </c>
      <c r="K525">
        <v>-2700000</v>
      </c>
      <c r="L525">
        <v>0</v>
      </c>
      <c r="M525">
        <v>0</v>
      </c>
      <c r="N525">
        <v>0</v>
      </c>
      <c r="O525" s="1">
        <v>44562</v>
      </c>
      <c r="P525" s="1">
        <v>44834</v>
      </c>
      <c r="Q525" s="1">
        <v>44835</v>
      </c>
    </row>
    <row r="526" spans="1:17" x14ac:dyDescent="0.25">
      <c r="A526" s="10" t="s">
        <v>4115</v>
      </c>
      <c r="B526">
        <v>2</v>
      </c>
      <c r="C526">
        <v>201</v>
      </c>
      <c r="D526">
        <v>-2700000</v>
      </c>
      <c r="E526">
        <v>-1782093.5</v>
      </c>
      <c r="F526">
        <v>0</v>
      </c>
      <c r="G526" s="10" t="s">
        <v>4917</v>
      </c>
      <c r="H526" s="10" t="s">
        <v>3878</v>
      </c>
      <c r="I526">
        <v>7</v>
      </c>
      <c r="J526">
        <v>0</v>
      </c>
      <c r="K526">
        <v>-2700000</v>
      </c>
      <c r="L526">
        <v>0</v>
      </c>
      <c r="M526">
        <v>0</v>
      </c>
      <c r="N526">
        <v>0</v>
      </c>
      <c r="O526" s="1">
        <v>44562</v>
      </c>
      <c r="P526" s="1">
        <v>44834</v>
      </c>
      <c r="Q526" s="1">
        <v>44835</v>
      </c>
    </row>
    <row r="527" spans="1:17" x14ac:dyDescent="0.25">
      <c r="A527" s="10" t="s">
        <v>4119</v>
      </c>
      <c r="B527">
        <v>2</v>
      </c>
      <c r="C527">
        <v>201</v>
      </c>
      <c r="D527">
        <v>-2700000</v>
      </c>
      <c r="E527">
        <v>-1782093.5</v>
      </c>
      <c r="F527">
        <v>31</v>
      </c>
      <c r="G527" s="10" t="s">
        <v>4918</v>
      </c>
      <c r="H527" s="10" t="s">
        <v>3887</v>
      </c>
      <c r="I527">
        <v>8</v>
      </c>
      <c r="J527">
        <v>105</v>
      </c>
      <c r="K527">
        <v>-2700000</v>
      </c>
      <c r="L527">
        <v>0</v>
      </c>
      <c r="M527">
        <v>0</v>
      </c>
      <c r="N527">
        <v>0</v>
      </c>
      <c r="O527" s="1">
        <v>44562</v>
      </c>
      <c r="P527" s="1">
        <v>44834</v>
      </c>
      <c r="Q527" s="1">
        <v>44835</v>
      </c>
    </row>
    <row r="528" spans="1:17" x14ac:dyDescent="0.25">
      <c r="A528" s="10" t="s">
        <v>4120</v>
      </c>
      <c r="B528">
        <v>2</v>
      </c>
      <c r="C528">
        <v>201</v>
      </c>
      <c r="D528">
        <v>-143992.4</v>
      </c>
      <c r="E528">
        <v>-158063.23000000001</v>
      </c>
      <c r="F528">
        <v>0</v>
      </c>
      <c r="G528" s="10" t="s">
        <v>4919</v>
      </c>
      <c r="H528" s="10" t="s">
        <v>3878</v>
      </c>
      <c r="I528">
        <v>6</v>
      </c>
      <c r="J528">
        <v>0</v>
      </c>
      <c r="K528">
        <v>-143992.4</v>
      </c>
      <c r="L528">
        <v>0</v>
      </c>
      <c r="M528">
        <v>0</v>
      </c>
      <c r="N528">
        <v>0</v>
      </c>
      <c r="O528" s="1">
        <v>44562</v>
      </c>
      <c r="P528" s="1">
        <v>44834</v>
      </c>
      <c r="Q528" s="1">
        <v>44835</v>
      </c>
    </row>
    <row r="529" spans="1:17" x14ac:dyDescent="0.25">
      <c r="A529" s="10" t="s">
        <v>4121</v>
      </c>
      <c r="B529">
        <v>2</v>
      </c>
      <c r="C529">
        <v>201</v>
      </c>
      <c r="D529">
        <v>-143992.4</v>
      </c>
      <c r="E529">
        <v>-158063.23000000001</v>
      </c>
      <c r="F529">
        <v>0</v>
      </c>
      <c r="G529" s="10" t="s">
        <v>4920</v>
      </c>
      <c r="H529" s="10" t="s">
        <v>3878</v>
      </c>
      <c r="I529">
        <v>7</v>
      </c>
      <c r="J529">
        <v>0</v>
      </c>
      <c r="K529">
        <v>-143992.4</v>
      </c>
      <c r="L529">
        <v>0</v>
      </c>
      <c r="M529">
        <v>0</v>
      </c>
      <c r="N529">
        <v>0</v>
      </c>
      <c r="O529" s="1">
        <v>44562</v>
      </c>
      <c r="P529" s="1">
        <v>44834</v>
      </c>
      <c r="Q529" s="1">
        <v>44835</v>
      </c>
    </row>
    <row r="530" spans="1:17" x14ac:dyDescent="0.25">
      <c r="A530" s="10" t="s">
        <v>4125</v>
      </c>
      <c r="B530">
        <v>2</v>
      </c>
      <c r="C530">
        <v>201</v>
      </c>
      <c r="D530">
        <v>-143992.4</v>
      </c>
      <c r="E530">
        <v>-158063.23000000001</v>
      </c>
      <c r="F530">
        <v>31</v>
      </c>
      <c r="G530" s="10" t="s">
        <v>4921</v>
      </c>
      <c r="H530" s="10" t="s">
        <v>3887</v>
      </c>
      <c r="I530">
        <v>8</v>
      </c>
      <c r="J530">
        <v>105</v>
      </c>
      <c r="K530">
        <v>-143992.4</v>
      </c>
      <c r="L530">
        <v>0</v>
      </c>
      <c r="M530">
        <v>0</v>
      </c>
      <c r="N530">
        <v>0</v>
      </c>
      <c r="O530" s="1">
        <v>44562</v>
      </c>
      <c r="P530" s="1">
        <v>44834</v>
      </c>
      <c r="Q530" s="1">
        <v>44835</v>
      </c>
    </row>
    <row r="531" spans="1:17" x14ac:dyDescent="0.25">
      <c r="A531" s="10" t="s">
        <v>4126</v>
      </c>
      <c r="B531">
        <v>2</v>
      </c>
      <c r="C531">
        <v>201</v>
      </c>
      <c r="D531">
        <v>-29623.200000000001</v>
      </c>
      <c r="E531">
        <v>-17750.990000000002</v>
      </c>
      <c r="F531">
        <v>0</v>
      </c>
      <c r="G531" s="10" t="s">
        <v>4922</v>
      </c>
      <c r="H531" s="10" t="s">
        <v>3878</v>
      </c>
      <c r="I531">
        <v>6</v>
      </c>
      <c r="J531">
        <v>0</v>
      </c>
      <c r="K531">
        <v>-29623.200000000001</v>
      </c>
      <c r="L531">
        <v>0</v>
      </c>
      <c r="M531">
        <v>0</v>
      </c>
      <c r="N531">
        <v>0</v>
      </c>
      <c r="O531" s="1">
        <v>44562</v>
      </c>
      <c r="P531" s="1">
        <v>44834</v>
      </c>
      <c r="Q531" s="1">
        <v>44835</v>
      </c>
    </row>
    <row r="532" spans="1:17" x14ac:dyDescent="0.25">
      <c r="A532" s="10" t="s">
        <v>4127</v>
      </c>
      <c r="B532">
        <v>2</v>
      </c>
      <c r="C532">
        <v>201</v>
      </c>
      <c r="D532">
        <v>-29623.200000000001</v>
      </c>
      <c r="E532">
        <v>-17750.990000000002</v>
      </c>
      <c r="F532">
        <v>0</v>
      </c>
      <c r="G532" s="10" t="s">
        <v>4923</v>
      </c>
      <c r="H532" s="10" t="s">
        <v>3878</v>
      </c>
      <c r="I532">
        <v>7</v>
      </c>
      <c r="J532">
        <v>0</v>
      </c>
      <c r="K532">
        <v>-29623.200000000001</v>
      </c>
      <c r="L532">
        <v>0</v>
      </c>
      <c r="M532">
        <v>0</v>
      </c>
      <c r="N532">
        <v>0</v>
      </c>
      <c r="O532" s="1">
        <v>44562</v>
      </c>
      <c r="P532" s="1">
        <v>44834</v>
      </c>
      <c r="Q532" s="1">
        <v>44835</v>
      </c>
    </row>
    <row r="533" spans="1:17" x14ac:dyDescent="0.25">
      <c r="A533" s="10" t="s">
        <v>4131</v>
      </c>
      <c r="B533">
        <v>2</v>
      </c>
      <c r="C533">
        <v>201</v>
      </c>
      <c r="D533">
        <v>-29623.200000000001</v>
      </c>
      <c r="E533">
        <v>-17750.990000000002</v>
      </c>
      <c r="F533">
        <v>31</v>
      </c>
      <c r="G533" s="10" t="s">
        <v>4924</v>
      </c>
      <c r="H533" s="10" t="s">
        <v>3887</v>
      </c>
      <c r="I533">
        <v>8</v>
      </c>
      <c r="J533">
        <v>105</v>
      </c>
      <c r="K533">
        <v>-29623.200000000001</v>
      </c>
      <c r="L533">
        <v>0</v>
      </c>
      <c r="M533">
        <v>0</v>
      </c>
      <c r="N533">
        <v>0</v>
      </c>
      <c r="O533" s="1">
        <v>44562</v>
      </c>
      <c r="P533" s="1">
        <v>44834</v>
      </c>
      <c r="Q533" s="1">
        <v>44835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647C-4E6F-4FA8-BF74-4E005189E7D6}">
  <dimension ref="A1:S336"/>
  <sheetViews>
    <sheetView topLeftCell="K1" workbookViewId="0">
      <selection activeCell="S1" sqref="S1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8.28515625" bestFit="1" customWidth="1"/>
    <col min="4" max="4" width="15" bestFit="1" customWidth="1"/>
    <col min="5" max="5" width="24.42578125" bestFit="1" customWidth="1"/>
    <col min="6" max="6" width="25.28515625" bestFit="1" customWidth="1"/>
    <col min="7" max="7" width="23.42578125" bestFit="1" customWidth="1"/>
    <col min="8" max="8" width="17.28515625" bestFit="1" customWidth="1"/>
    <col min="9" max="9" width="26.42578125" bestFit="1" customWidth="1"/>
    <col min="10" max="10" width="18" bestFit="1" customWidth="1"/>
    <col min="11" max="11" width="34.5703125" bestFit="1" customWidth="1"/>
    <col min="12" max="12" width="22.42578125" bestFit="1" customWidth="1"/>
    <col min="13" max="13" width="46.28515625" bestFit="1" customWidth="1"/>
    <col min="14" max="14" width="32" bestFit="1" customWidth="1"/>
    <col min="15" max="15" width="46.28515625" bestFit="1" customWidth="1"/>
    <col min="16" max="16" width="32" bestFit="1" customWidth="1"/>
    <col min="17" max="17" width="13.42578125" bestFit="1" customWidth="1"/>
    <col min="18" max="18" width="12.140625" bestFit="1" customWidth="1"/>
    <col min="19" max="19" width="15" bestFit="1" customWidth="1"/>
  </cols>
  <sheetData>
    <row r="1" spans="1:19" x14ac:dyDescent="0.25">
      <c r="A1" t="s">
        <v>4940</v>
      </c>
      <c r="B1" t="s">
        <v>4941</v>
      </c>
      <c r="C1" t="s">
        <v>4942</v>
      </c>
      <c r="D1" t="s">
        <v>4943</v>
      </c>
      <c r="E1" t="s">
        <v>4944</v>
      </c>
      <c r="F1" t="s">
        <v>4945</v>
      </c>
      <c r="G1" t="s">
        <v>4946</v>
      </c>
      <c r="H1" t="s">
        <v>4947</v>
      </c>
      <c r="I1" t="s">
        <v>4948</v>
      </c>
      <c r="J1" t="s">
        <v>4949</v>
      </c>
      <c r="K1" t="s">
        <v>4950</v>
      </c>
      <c r="L1" t="s">
        <v>4951</v>
      </c>
      <c r="M1" t="s">
        <v>4952</v>
      </c>
      <c r="N1" t="s">
        <v>4953</v>
      </c>
      <c r="O1" t="s">
        <v>4954</v>
      </c>
      <c r="P1" t="s">
        <v>4955</v>
      </c>
      <c r="Q1" t="s">
        <v>3829</v>
      </c>
      <c r="R1" t="s">
        <v>3830</v>
      </c>
      <c r="S1" t="s">
        <v>3831</v>
      </c>
    </row>
    <row r="2" spans="1:19" x14ac:dyDescent="0.25">
      <c r="A2" s="10" t="s">
        <v>2832</v>
      </c>
      <c r="B2" s="1">
        <v>44483</v>
      </c>
      <c r="C2" s="10" t="s">
        <v>4956</v>
      </c>
      <c r="D2" s="1">
        <v>44606</v>
      </c>
      <c r="E2">
        <v>51000</v>
      </c>
      <c r="F2">
        <v>0</v>
      </c>
      <c r="G2">
        <v>2</v>
      </c>
      <c r="H2">
        <v>4</v>
      </c>
      <c r="I2">
        <v>0</v>
      </c>
      <c r="J2">
        <v>0</v>
      </c>
      <c r="K2" s="1">
        <v>44606</v>
      </c>
      <c r="L2">
        <v>51000</v>
      </c>
      <c r="M2">
        <v>40</v>
      </c>
      <c r="N2">
        <v>0</v>
      </c>
      <c r="O2">
        <v>0</v>
      </c>
      <c r="P2">
        <v>0</v>
      </c>
      <c r="Q2" s="1">
        <v>44562</v>
      </c>
      <c r="R2" s="1">
        <v>44834</v>
      </c>
      <c r="S2" s="1">
        <v>44835</v>
      </c>
    </row>
    <row r="3" spans="1:19" x14ac:dyDescent="0.25">
      <c r="A3" s="10" t="s">
        <v>2843</v>
      </c>
      <c r="B3" s="1">
        <v>44545</v>
      </c>
      <c r="C3" s="10" t="s">
        <v>4957</v>
      </c>
      <c r="D3" s="1">
        <v>44564</v>
      </c>
      <c r="E3">
        <v>488400</v>
      </c>
      <c r="F3">
        <v>0</v>
      </c>
      <c r="G3">
        <v>1</v>
      </c>
      <c r="H3">
        <v>1</v>
      </c>
      <c r="I3">
        <v>0</v>
      </c>
      <c r="J3">
        <v>0</v>
      </c>
      <c r="K3" s="1"/>
      <c r="L3">
        <v>0</v>
      </c>
      <c r="M3">
        <v>1</v>
      </c>
      <c r="N3">
        <v>0</v>
      </c>
      <c r="O3">
        <v>0</v>
      </c>
      <c r="P3">
        <v>0</v>
      </c>
      <c r="Q3" s="1">
        <v>44562</v>
      </c>
      <c r="R3" s="1">
        <v>44834</v>
      </c>
      <c r="S3" s="1">
        <v>44835</v>
      </c>
    </row>
    <row r="4" spans="1:19" x14ac:dyDescent="0.25">
      <c r="A4" s="10" t="s">
        <v>2843</v>
      </c>
      <c r="B4" s="1">
        <v>44545</v>
      </c>
      <c r="C4" s="10" t="s">
        <v>4957</v>
      </c>
      <c r="D4" s="1">
        <v>44564</v>
      </c>
      <c r="E4">
        <v>460000</v>
      </c>
      <c r="F4">
        <v>0</v>
      </c>
      <c r="G4">
        <v>1</v>
      </c>
      <c r="H4">
        <v>1</v>
      </c>
      <c r="I4">
        <v>0</v>
      </c>
      <c r="J4">
        <v>0</v>
      </c>
      <c r="K4" s="1"/>
      <c r="L4">
        <v>0</v>
      </c>
      <c r="M4">
        <v>20</v>
      </c>
      <c r="N4">
        <v>0</v>
      </c>
      <c r="O4">
        <v>0</v>
      </c>
      <c r="P4">
        <v>0</v>
      </c>
      <c r="Q4" s="1">
        <v>44562</v>
      </c>
      <c r="R4" s="1">
        <v>44834</v>
      </c>
      <c r="S4" s="1">
        <v>44835</v>
      </c>
    </row>
    <row r="5" spans="1:19" x14ac:dyDescent="0.25">
      <c r="A5" s="10" t="s">
        <v>2843</v>
      </c>
      <c r="B5" s="1">
        <v>44545</v>
      </c>
      <c r="C5" s="10" t="s">
        <v>4957</v>
      </c>
      <c r="D5" s="1">
        <v>44564</v>
      </c>
      <c r="E5">
        <v>36480</v>
      </c>
      <c r="F5">
        <v>0</v>
      </c>
      <c r="G5">
        <v>1</v>
      </c>
      <c r="H5">
        <v>1</v>
      </c>
      <c r="I5">
        <v>0</v>
      </c>
      <c r="J5">
        <v>0</v>
      </c>
      <c r="K5" s="1"/>
      <c r="L5">
        <v>0</v>
      </c>
      <c r="M5">
        <v>40</v>
      </c>
      <c r="N5">
        <v>0</v>
      </c>
      <c r="O5">
        <v>0</v>
      </c>
      <c r="P5">
        <v>0</v>
      </c>
      <c r="Q5" s="1">
        <v>44562</v>
      </c>
      <c r="R5" s="1">
        <v>44834</v>
      </c>
      <c r="S5" s="1">
        <v>44835</v>
      </c>
    </row>
    <row r="6" spans="1:19" x14ac:dyDescent="0.25">
      <c r="A6" s="10" t="s">
        <v>2843</v>
      </c>
      <c r="B6" s="1">
        <v>44545</v>
      </c>
      <c r="C6" s="10" t="s">
        <v>4958</v>
      </c>
      <c r="D6" s="1">
        <v>44582</v>
      </c>
      <c r="E6">
        <v>16000</v>
      </c>
      <c r="F6">
        <v>0</v>
      </c>
      <c r="G6">
        <v>1</v>
      </c>
      <c r="H6">
        <v>1</v>
      </c>
      <c r="I6">
        <v>0</v>
      </c>
      <c r="J6">
        <v>0</v>
      </c>
      <c r="K6" s="1"/>
      <c r="L6">
        <v>0</v>
      </c>
      <c r="M6">
        <v>1</v>
      </c>
      <c r="N6">
        <v>0</v>
      </c>
      <c r="O6">
        <v>0</v>
      </c>
      <c r="P6">
        <v>0</v>
      </c>
      <c r="Q6" s="1">
        <v>44562</v>
      </c>
      <c r="R6" s="1">
        <v>44834</v>
      </c>
      <c r="S6" s="1">
        <v>44835</v>
      </c>
    </row>
    <row r="7" spans="1:19" x14ac:dyDescent="0.25">
      <c r="A7" s="10" t="s">
        <v>2843</v>
      </c>
      <c r="B7" s="1">
        <v>44545</v>
      </c>
      <c r="C7" s="10" t="s">
        <v>4958</v>
      </c>
      <c r="D7" s="1">
        <v>44582</v>
      </c>
      <c r="E7">
        <v>2400</v>
      </c>
      <c r="F7">
        <v>0</v>
      </c>
      <c r="G7">
        <v>1</v>
      </c>
      <c r="H7">
        <v>1</v>
      </c>
      <c r="I7">
        <v>0</v>
      </c>
      <c r="J7">
        <v>0</v>
      </c>
      <c r="K7" s="1"/>
      <c r="L7">
        <v>0</v>
      </c>
      <c r="M7">
        <v>40</v>
      </c>
      <c r="N7">
        <v>0</v>
      </c>
      <c r="O7">
        <v>0</v>
      </c>
      <c r="P7">
        <v>0</v>
      </c>
      <c r="Q7" s="1">
        <v>44562</v>
      </c>
      <c r="R7" s="1">
        <v>44834</v>
      </c>
      <c r="S7" s="1">
        <v>44835</v>
      </c>
    </row>
    <row r="8" spans="1:19" x14ac:dyDescent="0.25">
      <c r="A8" s="10" t="s">
        <v>2843</v>
      </c>
      <c r="B8" s="1">
        <v>44545</v>
      </c>
      <c r="C8" s="10" t="s">
        <v>4958</v>
      </c>
      <c r="D8" s="1">
        <v>44582</v>
      </c>
      <c r="E8">
        <v>100000</v>
      </c>
      <c r="F8">
        <v>0</v>
      </c>
      <c r="G8">
        <v>1</v>
      </c>
      <c r="H8">
        <v>1</v>
      </c>
      <c r="I8">
        <v>0</v>
      </c>
      <c r="J8">
        <v>0</v>
      </c>
      <c r="K8" s="1"/>
      <c r="L8">
        <v>0</v>
      </c>
      <c r="M8">
        <v>4500</v>
      </c>
      <c r="N8">
        <v>0</v>
      </c>
      <c r="O8">
        <v>0</v>
      </c>
      <c r="P8">
        <v>0</v>
      </c>
      <c r="Q8" s="1">
        <v>44562</v>
      </c>
      <c r="R8" s="1">
        <v>44834</v>
      </c>
      <c r="S8" s="1">
        <v>44835</v>
      </c>
    </row>
    <row r="9" spans="1:19" x14ac:dyDescent="0.25">
      <c r="A9" s="10" t="s">
        <v>2843</v>
      </c>
      <c r="B9" s="1">
        <v>44545</v>
      </c>
      <c r="C9" s="10" t="s">
        <v>4958</v>
      </c>
      <c r="D9" s="1">
        <v>44582</v>
      </c>
      <c r="E9">
        <v>97860.62</v>
      </c>
      <c r="F9">
        <v>0</v>
      </c>
      <c r="G9">
        <v>1</v>
      </c>
      <c r="H9">
        <v>2</v>
      </c>
      <c r="I9">
        <v>0</v>
      </c>
      <c r="J9">
        <v>0</v>
      </c>
      <c r="K9" s="1"/>
      <c r="L9">
        <v>0</v>
      </c>
      <c r="M9">
        <v>4050</v>
      </c>
      <c r="N9">
        <v>0</v>
      </c>
      <c r="O9">
        <v>0</v>
      </c>
      <c r="P9">
        <v>0</v>
      </c>
      <c r="Q9" s="1">
        <v>44562</v>
      </c>
      <c r="R9" s="1">
        <v>44834</v>
      </c>
      <c r="S9" s="1">
        <v>44835</v>
      </c>
    </row>
    <row r="10" spans="1:19" x14ac:dyDescent="0.25">
      <c r="A10" s="10" t="s">
        <v>2843</v>
      </c>
      <c r="B10" s="1">
        <v>44545</v>
      </c>
      <c r="C10" s="10" t="s">
        <v>4959</v>
      </c>
      <c r="D10" s="1">
        <v>44585</v>
      </c>
      <c r="E10">
        <v>45500</v>
      </c>
      <c r="F10">
        <v>0</v>
      </c>
      <c r="G10">
        <v>1</v>
      </c>
      <c r="H10">
        <v>1</v>
      </c>
      <c r="I10">
        <v>0</v>
      </c>
      <c r="J10">
        <v>0</v>
      </c>
      <c r="K10" s="1"/>
      <c r="L10">
        <v>0</v>
      </c>
      <c r="M10">
        <v>1</v>
      </c>
      <c r="N10">
        <v>0</v>
      </c>
      <c r="O10">
        <v>0</v>
      </c>
      <c r="P10">
        <v>0</v>
      </c>
      <c r="Q10" s="1">
        <v>44562</v>
      </c>
      <c r="R10" s="1">
        <v>44834</v>
      </c>
      <c r="S10" s="1">
        <v>44835</v>
      </c>
    </row>
    <row r="11" spans="1:19" x14ac:dyDescent="0.25">
      <c r="A11" s="10" t="s">
        <v>2843</v>
      </c>
      <c r="B11" s="1">
        <v>44545</v>
      </c>
      <c r="C11" s="10" t="s">
        <v>4959</v>
      </c>
      <c r="D11" s="1">
        <v>44585</v>
      </c>
      <c r="E11">
        <v>1000</v>
      </c>
      <c r="F11">
        <v>0</v>
      </c>
      <c r="G11">
        <v>1</v>
      </c>
      <c r="H11">
        <v>1</v>
      </c>
      <c r="I11">
        <v>0</v>
      </c>
      <c r="J11">
        <v>0</v>
      </c>
      <c r="K11" s="1"/>
      <c r="L11">
        <v>0</v>
      </c>
      <c r="M11">
        <v>40</v>
      </c>
      <c r="N11">
        <v>0</v>
      </c>
      <c r="O11">
        <v>0</v>
      </c>
      <c r="P11">
        <v>0</v>
      </c>
      <c r="Q11" s="1">
        <v>44562</v>
      </c>
      <c r="R11" s="1">
        <v>44834</v>
      </c>
      <c r="S11" s="1">
        <v>44835</v>
      </c>
    </row>
    <row r="12" spans="1:19" x14ac:dyDescent="0.25">
      <c r="A12" s="10" t="s">
        <v>2843</v>
      </c>
      <c r="B12" s="1">
        <v>44545</v>
      </c>
      <c r="C12" s="10" t="s">
        <v>4960</v>
      </c>
      <c r="D12" s="1">
        <v>44593</v>
      </c>
      <c r="E12">
        <v>60000</v>
      </c>
      <c r="F12">
        <v>0</v>
      </c>
      <c r="G12">
        <v>1</v>
      </c>
      <c r="H12">
        <v>1</v>
      </c>
      <c r="I12">
        <v>0</v>
      </c>
      <c r="J12">
        <v>0</v>
      </c>
      <c r="K12" s="1"/>
      <c r="L12">
        <v>0</v>
      </c>
      <c r="M12">
        <v>1</v>
      </c>
      <c r="N12">
        <v>0</v>
      </c>
      <c r="O12">
        <v>0</v>
      </c>
      <c r="P12">
        <v>0</v>
      </c>
      <c r="Q12" s="1">
        <v>44562</v>
      </c>
      <c r="R12" s="1">
        <v>44834</v>
      </c>
      <c r="S12" s="1">
        <v>44835</v>
      </c>
    </row>
    <row r="13" spans="1:19" x14ac:dyDescent="0.25">
      <c r="A13" s="10" t="s">
        <v>2843</v>
      </c>
      <c r="B13" s="1">
        <v>44545</v>
      </c>
      <c r="C13" s="10" t="s">
        <v>4960</v>
      </c>
      <c r="D13" s="1">
        <v>44593</v>
      </c>
      <c r="E13">
        <v>95500</v>
      </c>
      <c r="F13">
        <v>0</v>
      </c>
      <c r="G13">
        <v>1</v>
      </c>
      <c r="H13">
        <v>1</v>
      </c>
      <c r="I13">
        <v>0</v>
      </c>
      <c r="J13">
        <v>0</v>
      </c>
      <c r="K13" s="1"/>
      <c r="L13">
        <v>0</v>
      </c>
      <c r="M13">
        <v>20</v>
      </c>
      <c r="N13">
        <v>0</v>
      </c>
      <c r="O13">
        <v>0</v>
      </c>
      <c r="P13">
        <v>0</v>
      </c>
      <c r="Q13" s="1">
        <v>44562</v>
      </c>
      <c r="R13" s="1">
        <v>44834</v>
      </c>
      <c r="S13" s="1">
        <v>44835</v>
      </c>
    </row>
    <row r="14" spans="1:19" x14ac:dyDescent="0.25">
      <c r="A14" s="10" t="s">
        <v>2843</v>
      </c>
      <c r="B14" s="1">
        <v>44545</v>
      </c>
      <c r="C14" s="10" t="s">
        <v>4961</v>
      </c>
      <c r="D14" s="1">
        <v>44615</v>
      </c>
      <c r="E14">
        <v>123000</v>
      </c>
      <c r="F14">
        <v>0</v>
      </c>
      <c r="G14">
        <v>1</v>
      </c>
      <c r="H14">
        <v>1</v>
      </c>
      <c r="I14">
        <v>0</v>
      </c>
      <c r="J14">
        <v>0</v>
      </c>
      <c r="K14" s="1"/>
      <c r="L14">
        <v>0</v>
      </c>
      <c r="M14">
        <v>4011</v>
      </c>
      <c r="N14">
        <v>0</v>
      </c>
      <c r="O14">
        <v>0</v>
      </c>
      <c r="P14">
        <v>0</v>
      </c>
      <c r="Q14" s="1">
        <v>44562</v>
      </c>
      <c r="R14" s="1">
        <v>44834</v>
      </c>
      <c r="S14" s="1">
        <v>44835</v>
      </c>
    </row>
    <row r="15" spans="1:19" x14ac:dyDescent="0.25">
      <c r="A15" s="10" t="s">
        <v>2843</v>
      </c>
      <c r="B15" s="1">
        <v>44545</v>
      </c>
      <c r="C15" s="10" t="s">
        <v>4961</v>
      </c>
      <c r="D15" s="1">
        <v>44615</v>
      </c>
      <c r="E15">
        <v>55000</v>
      </c>
      <c r="F15">
        <v>0</v>
      </c>
      <c r="G15">
        <v>1</v>
      </c>
      <c r="H15">
        <v>1</v>
      </c>
      <c r="I15">
        <v>0</v>
      </c>
      <c r="J15">
        <v>0</v>
      </c>
      <c r="K15" s="1"/>
      <c r="L15">
        <v>0</v>
      </c>
      <c r="M15">
        <v>4090</v>
      </c>
      <c r="N15">
        <v>0</v>
      </c>
      <c r="O15">
        <v>0</v>
      </c>
      <c r="P15">
        <v>0</v>
      </c>
      <c r="Q15" s="1">
        <v>44562</v>
      </c>
      <c r="R15" s="1">
        <v>44834</v>
      </c>
      <c r="S15" s="1">
        <v>44835</v>
      </c>
    </row>
    <row r="16" spans="1:19" x14ac:dyDescent="0.25">
      <c r="A16" s="10" t="s">
        <v>2843</v>
      </c>
      <c r="B16" s="1">
        <v>44545</v>
      </c>
      <c r="C16" s="10" t="s">
        <v>4961</v>
      </c>
      <c r="D16" s="1">
        <v>44615</v>
      </c>
      <c r="E16">
        <v>50000</v>
      </c>
      <c r="F16">
        <v>0</v>
      </c>
      <c r="G16">
        <v>1</v>
      </c>
      <c r="H16">
        <v>1</v>
      </c>
      <c r="I16">
        <v>0</v>
      </c>
      <c r="J16">
        <v>0</v>
      </c>
      <c r="K16" s="1"/>
      <c r="L16">
        <v>0</v>
      </c>
      <c r="M16">
        <v>4500</v>
      </c>
      <c r="N16">
        <v>0</v>
      </c>
      <c r="O16">
        <v>0</v>
      </c>
      <c r="P16">
        <v>0</v>
      </c>
      <c r="Q16" s="1">
        <v>44562</v>
      </c>
      <c r="R16" s="1">
        <v>44834</v>
      </c>
      <c r="S16" s="1">
        <v>44835</v>
      </c>
    </row>
    <row r="17" spans="1:19" x14ac:dyDescent="0.25">
      <c r="A17" s="10" t="s">
        <v>2843</v>
      </c>
      <c r="B17" s="1">
        <v>44545</v>
      </c>
      <c r="C17" s="10" t="s">
        <v>4962</v>
      </c>
      <c r="D17" s="1">
        <v>44623</v>
      </c>
      <c r="E17">
        <v>189900</v>
      </c>
      <c r="F17">
        <v>0</v>
      </c>
      <c r="G17">
        <v>1</v>
      </c>
      <c r="H17">
        <v>2</v>
      </c>
      <c r="I17">
        <v>0</v>
      </c>
      <c r="J17">
        <v>0</v>
      </c>
      <c r="K17" s="1"/>
      <c r="L17">
        <v>0</v>
      </c>
      <c r="M17">
        <v>1015</v>
      </c>
      <c r="N17">
        <v>0</v>
      </c>
      <c r="O17">
        <v>0</v>
      </c>
      <c r="P17">
        <v>0</v>
      </c>
      <c r="Q17" s="1">
        <v>44562</v>
      </c>
      <c r="R17" s="1">
        <v>44834</v>
      </c>
      <c r="S17" s="1">
        <v>44835</v>
      </c>
    </row>
    <row r="18" spans="1:19" x14ac:dyDescent="0.25">
      <c r="A18" s="10" t="s">
        <v>2843</v>
      </c>
      <c r="B18" s="1">
        <v>44545</v>
      </c>
      <c r="C18" s="10" t="s">
        <v>4963</v>
      </c>
      <c r="D18" s="1">
        <v>44629</v>
      </c>
      <c r="E18">
        <v>6695.85</v>
      </c>
      <c r="F18">
        <v>0</v>
      </c>
      <c r="G18">
        <v>1</v>
      </c>
      <c r="H18">
        <v>1</v>
      </c>
      <c r="I18">
        <v>0</v>
      </c>
      <c r="J18">
        <v>0</v>
      </c>
      <c r="K18" s="1"/>
      <c r="L18">
        <v>0</v>
      </c>
      <c r="M18">
        <v>4503</v>
      </c>
      <c r="N18">
        <v>0</v>
      </c>
      <c r="O18">
        <v>0</v>
      </c>
      <c r="P18">
        <v>0</v>
      </c>
      <c r="Q18" s="1">
        <v>44562</v>
      </c>
      <c r="R18" s="1">
        <v>44834</v>
      </c>
      <c r="S18" s="1">
        <v>44835</v>
      </c>
    </row>
    <row r="19" spans="1:19" x14ac:dyDescent="0.25">
      <c r="A19" s="10" t="s">
        <v>2843</v>
      </c>
      <c r="B19" s="1">
        <v>44545</v>
      </c>
      <c r="C19" s="10" t="s">
        <v>4964</v>
      </c>
      <c r="D19" s="1">
        <v>44643</v>
      </c>
      <c r="E19">
        <v>2892.06</v>
      </c>
      <c r="F19">
        <v>0</v>
      </c>
      <c r="G19">
        <v>1</v>
      </c>
      <c r="H19">
        <v>1</v>
      </c>
      <c r="I19">
        <v>0</v>
      </c>
      <c r="J19">
        <v>0</v>
      </c>
      <c r="K19" s="1"/>
      <c r="L19">
        <v>0</v>
      </c>
      <c r="M19">
        <v>1003</v>
      </c>
      <c r="N19">
        <v>0</v>
      </c>
      <c r="O19">
        <v>0</v>
      </c>
      <c r="P19">
        <v>0</v>
      </c>
      <c r="Q19" s="1">
        <v>44562</v>
      </c>
      <c r="R19" s="1">
        <v>44834</v>
      </c>
      <c r="S19" s="1">
        <v>44835</v>
      </c>
    </row>
    <row r="20" spans="1:19" x14ac:dyDescent="0.25">
      <c r="A20" s="10" t="s">
        <v>2843</v>
      </c>
      <c r="B20" s="1">
        <v>44545</v>
      </c>
      <c r="C20" s="10" t="s">
        <v>4964</v>
      </c>
      <c r="D20" s="1">
        <v>44643</v>
      </c>
      <c r="E20">
        <v>33.6</v>
      </c>
      <c r="F20">
        <v>0</v>
      </c>
      <c r="G20">
        <v>1</v>
      </c>
      <c r="H20">
        <v>2</v>
      </c>
      <c r="I20">
        <v>0</v>
      </c>
      <c r="J20">
        <v>0</v>
      </c>
      <c r="K20" s="1"/>
      <c r="L20">
        <v>0</v>
      </c>
      <c r="M20">
        <v>1003</v>
      </c>
      <c r="N20">
        <v>0</v>
      </c>
      <c r="O20">
        <v>0</v>
      </c>
      <c r="P20">
        <v>0</v>
      </c>
      <c r="Q20" s="1">
        <v>44562</v>
      </c>
      <c r="R20" s="1">
        <v>44834</v>
      </c>
      <c r="S20" s="1">
        <v>44835</v>
      </c>
    </row>
    <row r="21" spans="1:19" x14ac:dyDescent="0.25">
      <c r="A21" s="10" t="s">
        <v>2843</v>
      </c>
      <c r="B21" s="1">
        <v>44545</v>
      </c>
      <c r="C21" s="10" t="s">
        <v>4965</v>
      </c>
      <c r="D21" s="1">
        <v>44648</v>
      </c>
      <c r="E21">
        <v>33400</v>
      </c>
      <c r="F21">
        <v>0</v>
      </c>
      <c r="G21">
        <v>1</v>
      </c>
      <c r="H21">
        <v>1</v>
      </c>
      <c r="I21">
        <v>0</v>
      </c>
      <c r="J21">
        <v>0</v>
      </c>
      <c r="K21" s="1"/>
      <c r="L21">
        <v>0</v>
      </c>
      <c r="M21">
        <v>1</v>
      </c>
      <c r="N21">
        <v>0</v>
      </c>
      <c r="O21">
        <v>0</v>
      </c>
      <c r="P21">
        <v>0</v>
      </c>
      <c r="Q21" s="1">
        <v>44562</v>
      </c>
      <c r="R21" s="1">
        <v>44834</v>
      </c>
      <c r="S21" s="1">
        <v>44835</v>
      </c>
    </row>
    <row r="22" spans="1:19" x14ac:dyDescent="0.25">
      <c r="A22" s="10" t="s">
        <v>2843</v>
      </c>
      <c r="B22" s="1">
        <v>44545</v>
      </c>
      <c r="C22" s="10" t="s">
        <v>4965</v>
      </c>
      <c r="D22" s="1">
        <v>44648</v>
      </c>
      <c r="E22">
        <v>2100</v>
      </c>
      <c r="F22">
        <v>0</v>
      </c>
      <c r="G22">
        <v>1</v>
      </c>
      <c r="H22">
        <v>1</v>
      </c>
      <c r="I22">
        <v>0</v>
      </c>
      <c r="J22">
        <v>0</v>
      </c>
      <c r="K22" s="1"/>
      <c r="L22">
        <v>0</v>
      </c>
      <c r="M22">
        <v>20</v>
      </c>
      <c r="N22">
        <v>0</v>
      </c>
      <c r="O22">
        <v>0</v>
      </c>
      <c r="P22">
        <v>0</v>
      </c>
      <c r="Q22" s="1">
        <v>44562</v>
      </c>
      <c r="R22" s="1">
        <v>44834</v>
      </c>
      <c r="S22" s="1">
        <v>44835</v>
      </c>
    </row>
    <row r="23" spans="1:19" x14ac:dyDescent="0.25">
      <c r="A23" s="10" t="s">
        <v>2843</v>
      </c>
      <c r="B23" s="1">
        <v>44545</v>
      </c>
      <c r="C23" s="10" t="s">
        <v>4965</v>
      </c>
      <c r="D23" s="1">
        <v>44648</v>
      </c>
      <c r="E23">
        <v>8500</v>
      </c>
      <c r="F23">
        <v>0</v>
      </c>
      <c r="G23">
        <v>1</v>
      </c>
      <c r="H23">
        <v>1</v>
      </c>
      <c r="I23">
        <v>0</v>
      </c>
      <c r="J23">
        <v>0</v>
      </c>
      <c r="K23" s="1"/>
      <c r="L23">
        <v>0</v>
      </c>
      <c r="M23">
        <v>40</v>
      </c>
      <c r="N23">
        <v>0</v>
      </c>
      <c r="O23">
        <v>0</v>
      </c>
      <c r="P23">
        <v>0</v>
      </c>
      <c r="Q23" s="1">
        <v>44562</v>
      </c>
      <c r="R23" s="1">
        <v>44834</v>
      </c>
      <c r="S23" s="1">
        <v>44835</v>
      </c>
    </row>
    <row r="24" spans="1:19" x14ac:dyDescent="0.25">
      <c r="A24" s="10" t="s">
        <v>2843</v>
      </c>
      <c r="B24" s="1">
        <v>44545</v>
      </c>
      <c r="C24" s="10" t="s">
        <v>4965</v>
      </c>
      <c r="D24" s="1">
        <v>44648</v>
      </c>
      <c r="E24">
        <v>36000</v>
      </c>
      <c r="F24">
        <v>0</v>
      </c>
      <c r="G24">
        <v>1</v>
      </c>
      <c r="H24">
        <v>1</v>
      </c>
      <c r="I24">
        <v>0</v>
      </c>
      <c r="J24">
        <v>0</v>
      </c>
      <c r="K24" s="1"/>
      <c r="L24">
        <v>0</v>
      </c>
      <c r="M24">
        <v>4090</v>
      </c>
      <c r="N24">
        <v>0</v>
      </c>
      <c r="O24">
        <v>0</v>
      </c>
      <c r="P24">
        <v>0</v>
      </c>
      <c r="Q24" s="1">
        <v>44562</v>
      </c>
      <c r="R24" s="1">
        <v>44834</v>
      </c>
      <c r="S24" s="1">
        <v>44835</v>
      </c>
    </row>
    <row r="25" spans="1:19" x14ac:dyDescent="0.25">
      <c r="A25" s="10" t="s">
        <v>2843</v>
      </c>
      <c r="B25" s="1">
        <v>44545</v>
      </c>
      <c r="C25" s="10" t="s">
        <v>4966</v>
      </c>
      <c r="D25" s="1">
        <v>44658</v>
      </c>
      <c r="E25">
        <v>23.51</v>
      </c>
      <c r="F25">
        <v>0</v>
      </c>
      <c r="G25">
        <v>1</v>
      </c>
      <c r="H25">
        <v>2</v>
      </c>
      <c r="I25">
        <v>0</v>
      </c>
      <c r="J25">
        <v>0</v>
      </c>
      <c r="K25" s="1"/>
      <c r="L25">
        <v>0</v>
      </c>
      <c r="M25">
        <v>1003</v>
      </c>
      <c r="N25">
        <v>0</v>
      </c>
      <c r="O25">
        <v>0</v>
      </c>
      <c r="P25">
        <v>0</v>
      </c>
      <c r="Q25" s="1">
        <v>44562</v>
      </c>
      <c r="R25" s="1">
        <v>44834</v>
      </c>
      <c r="S25" s="1">
        <v>44835</v>
      </c>
    </row>
    <row r="26" spans="1:19" x14ac:dyDescent="0.25">
      <c r="A26" s="10" t="s">
        <v>2843</v>
      </c>
      <c r="B26" s="1">
        <v>44545</v>
      </c>
      <c r="C26" s="10" t="s">
        <v>4966</v>
      </c>
      <c r="D26" s="1">
        <v>44658</v>
      </c>
      <c r="E26">
        <v>100000</v>
      </c>
      <c r="F26">
        <v>0</v>
      </c>
      <c r="G26">
        <v>1</v>
      </c>
      <c r="H26">
        <v>2</v>
      </c>
      <c r="I26">
        <v>0</v>
      </c>
      <c r="J26">
        <v>0</v>
      </c>
      <c r="K26" s="1"/>
      <c r="L26">
        <v>0</v>
      </c>
      <c r="M26">
        <v>1017</v>
      </c>
      <c r="N26">
        <v>0</v>
      </c>
      <c r="O26">
        <v>0</v>
      </c>
      <c r="P26">
        <v>0</v>
      </c>
      <c r="Q26" s="1">
        <v>44562</v>
      </c>
      <c r="R26" s="1">
        <v>44834</v>
      </c>
      <c r="S26" s="1">
        <v>44835</v>
      </c>
    </row>
    <row r="27" spans="1:19" x14ac:dyDescent="0.25">
      <c r="A27" s="10" t="s">
        <v>2843</v>
      </c>
      <c r="B27" s="1">
        <v>44545</v>
      </c>
      <c r="C27" s="10" t="s">
        <v>4967</v>
      </c>
      <c r="D27" s="1">
        <v>44665</v>
      </c>
      <c r="E27">
        <v>898.86</v>
      </c>
      <c r="F27">
        <v>0</v>
      </c>
      <c r="G27">
        <v>1</v>
      </c>
      <c r="H27">
        <v>2</v>
      </c>
      <c r="I27">
        <v>0</v>
      </c>
      <c r="J27">
        <v>0</v>
      </c>
      <c r="K27" s="1"/>
      <c r="L27">
        <v>0</v>
      </c>
      <c r="M27">
        <v>1018</v>
      </c>
      <c r="N27">
        <v>0</v>
      </c>
      <c r="O27">
        <v>0</v>
      </c>
      <c r="P27">
        <v>0</v>
      </c>
      <c r="Q27" s="1">
        <v>44562</v>
      </c>
      <c r="R27" s="1">
        <v>44834</v>
      </c>
      <c r="S27" s="1">
        <v>44835</v>
      </c>
    </row>
    <row r="28" spans="1:19" x14ac:dyDescent="0.25">
      <c r="A28" s="10" t="s">
        <v>2843</v>
      </c>
      <c r="B28" s="1">
        <v>44545</v>
      </c>
      <c r="C28" s="10" t="s">
        <v>4968</v>
      </c>
      <c r="D28" s="1">
        <v>44676</v>
      </c>
      <c r="E28">
        <v>180.88</v>
      </c>
      <c r="F28">
        <v>0</v>
      </c>
      <c r="G28">
        <v>1</v>
      </c>
      <c r="H28">
        <v>1</v>
      </c>
      <c r="I28">
        <v>0</v>
      </c>
      <c r="J28">
        <v>0</v>
      </c>
      <c r="K28" s="1"/>
      <c r="L28">
        <v>0</v>
      </c>
      <c r="M28">
        <v>1210</v>
      </c>
      <c r="N28">
        <v>0</v>
      </c>
      <c r="O28">
        <v>0</v>
      </c>
      <c r="P28">
        <v>0</v>
      </c>
      <c r="Q28" s="1">
        <v>44562</v>
      </c>
      <c r="R28" s="1">
        <v>44834</v>
      </c>
      <c r="S28" s="1">
        <v>44835</v>
      </c>
    </row>
    <row r="29" spans="1:19" x14ac:dyDescent="0.25">
      <c r="A29" s="10" t="s">
        <v>2843</v>
      </c>
      <c r="B29" s="1">
        <v>44545</v>
      </c>
      <c r="C29" s="10" t="s">
        <v>4968</v>
      </c>
      <c r="D29" s="1">
        <v>44676</v>
      </c>
      <c r="E29">
        <v>48000</v>
      </c>
      <c r="F29">
        <v>0</v>
      </c>
      <c r="G29">
        <v>1</v>
      </c>
      <c r="H29">
        <v>2</v>
      </c>
      <c r="I29">
        <v>0</v>
      </c>
      <c r="J29">
        <v>0</v>
      </c>
      <c r="K29" s="1"/>
      <c r="L29">
        <v>0</v>
      </c>
      <c r="M29">
        <v>4011</v>
      </c>
      <c r="N29">
        <v>0</v>
      </c>
      <c r="O29">
        <v>0</v>
      </c>
      <c r="P29">
        <v>0</v>
      </c>
      <c r="Q29" s="1">
        <v>44562</v>
      </c>
      <c r="R29" s="1">
        <v>44834</v>
      </c>
      <c r="S29" s="1">
        <v>44835</v>
      </c>
    </row>
    <row r="30" spans="1:19" x14ac:dyDescent="0.25">
      <c r="A30" s="10" t="s">
        <v>2843</v>
      </c>
      <c r="B30" s="1">
        <v>44545</v>
      </c>
      <c r="C30" s="10" t="s">
        <v>4969</v>
      </c>
      <c r="D30" s="1">
        <v>44677</v>
      </c>
      <c r="E30">
        <v>29000</v>
      </c>
      <c r="F30">
        <v>0</v>
      </c>
      <c r="G30">
        <v>1</v>
      </c>
      <c r="H30">
        <v>1</v>
      </c>
      <c r="I30">
        <v>0</v>
      </c>
      <c r="J30">
        <v>0</v>
      </c>
      <c r="K30" s="1"/>
      <c r="L30">
        <v>0</v>
      </c>
      <c r="M30">
        <v>4050</v>
      </c>
      <c r="N30">
        <v>0</v>
      </c>
      <c r="O30">
        <v>0</v>
      </c>
      <c r="P30">
        <v>0</v>
      </c>
      <c r="Q30" s="1">
        <v>44562</v>
      </c>
      <c r="R30" s="1">
        <v>44834</v>
      </c>
      <c r="S30" s="1">
        <v>44835</v>
      </c>
    </row>
    <row r="31" spans="1:19" x14ac:dyDescent="0.25">
      <c r="A31" s="10" t="s">
        <v>2843</v>
      </c>
      <c r="B31" s="1">
        <v>44545</v>
      </c>
      <c r="C31" s="10" t="s">
        <v>4969</v>
      </c>
      <c r="D31" s="1">
        <v>44677</v>
      </c>
      <c r="E31">
        <v>10000</v>
      </c>
      <c r="F31">
        <v>0</v>
      </c>
      <c r="G31">
        <v>1</v>
      </c>
      <c r="H31">
        <v>1</v>
      </c>
      <c r="I31">
        <v>0</v>
      </c>
      <c r="J31">
        <v>0</v>
      </c>
      <c r="K31" s="1"/>
      <c r="L31">
        <v>0</v>
      </c>
      <c r="M31">
        <v>4090</v>
      </c>
      <c r="N31">
        <v>0</v>
      </c>
      <c r="O31">
        <v>0</v>
      </c>
      <c r="P31">
        <v>0</v>
      </c>
      <c r="Q31" s="1">
        <v>44562</v>
      </c>
      <c r="R31" s="1">
        <v>44834</v>
      </c>
      <c r="S31" s="1">
        <v>44835</v>
      </c>
    </row>
    <row r="32" spans="1:19" x14ac:dyDescent="0.25">
      <c r="A32" s="10" t="s">
        <v>2843</v>
      </c>
      <c r="B32" s="1">
        <v>44545</v>
      </c>
      <c r="C32" s="10" t="s">
        <v>4970</v>
      </c>
      <c r="D32" s="1">
        <v>44690</v>
      </c>
      <c r="E32">
        <v>30000</v>
      </c>
      <c r="F32">
        <v>0</v>
      </c>
      <c r="G32">
        <v>1</v>
      </c>
      <c r="H32">
        <v>1</v>
      </c>
      <c r="I32">
        <v>0</v>
      </c>
      <c r="J32">
        <v>0</v>
      </c>
      <c r="K32" s="1"/>
      <c r="L32">
        <v>0</v>
      </c>
      <c r="M32">
        <v>4011</v>
      </c>
      <c r="N32">
        <v>0</v>
      </c>
      <c r="O32">
        <v>0</v>
      </c>
      <c r="P32">
        <v>0</v>
      </c>
      <c r="Q32" s="1">
        <v>44562</v>
      </c>
      <c r="R32" s="1">
        <v>44834</v>
      </c>
      <c r="S32" s="1">
        <v>44835</v>
      </c>
    </row>
    <row r="33" spans="1:19" x14ac:dyDescent="0.25">
      <c r="A33" s="10" t="s">
        <v>2843</v>
      </c>
      <c r="B33" s="1">
        <v>44545</v>
      </c>
      <c r="C33" s="10" t="s">
        <v>4971</v>
      </c>
      <c r="D33" s="1">
        <v>44704</v>
      </c>
      <c r="E33">
        <v>210827.18</v>
      </c>
      <c r="F33">
        <v>0</v>
      </c>
      <c r="G33">
        <v>1</v>
      </c>
      <c r="H33">
        <v>2</v>
      </c>
      <c r="I33">
        <v>0</v>
      </c>
      <c r="J33">
        <v>0</v>
      </c>
      <c r="K33" s="1"/>
      <c r="L33">
        <v>0</v>
      </c>
      <c r="M33">
        <v>1008</v>
      </c>
      <c r="N33">
        <v>0</v>
      </c>
      <c r="O33">
        <v>0</v>
      </c>
      <c r="P33">
        <v>0</v>
      </c>
      <c r="Q33" s="1">
        <v>44562</v>
      </c>
      <c r="R33" s="1">
        <v>44834</v>
      </c>
      <c r="S33" s="1">
        <v>44835</v>
      </c>
    </row>
    <row r="34" spans="1:19" x14ac:dyDescent="0.25">
      <c r="A34" s="10" t="s">
        <v>2843</v>
      </c>
      <c r="B34" s="1">
        <v>44545</v>
      </c>
      <c r="C34" s="10" t="s">
        <v>4972</v>
      </c>
      <c r="D34" s="1">
        <v>44706</v>
      </c>
      <c r="E34">
        <v>8000</v>
      </c>
      <c r="F34">
        <v>0</v>
      </c>
      <c r="G34">
        <v>1</v>
      </c>
      <c r="H34">
        <v>1</v>
      </c>
      <c r="I34">
        <v>0</v>
      </c>
      <c r="J34">
        <v>0</v>
      </c>
      <c r="K34" s="1"/>
      <c r="L34">
        <v>0</v>
      </c>
      <c r="M34">
        <v>4090</v>
      </c>
      <c r="N34">
        <v>0</v>
      </c>
      <c r="O34">
        <v>0</v>
      </c>
      <c r="P34">
        <v>0</v>
      </c>
      <c r="Q34" s="1">
        <v>44562</v>
      </c>
      <c r="R34" s="1">
        <v>44834</v>
      </c>
      <c r="S34" s="1">
        <v>44835</v>
      </c>
    </row>
    <row r="35" spans="1:19" x14ac:dyDescent="0.25">
      <c r="A35" s="10" t="s">
        <v>2843</v>
      </c>
      <c r="B35" s="1">
        <v>44545</v>
      </c>
      <c r="C35" s="10" t="s">
        <v>4972</v>
      </c>
      <c r="D35" s="1">
        <v>44706</v>
      </c>
      <c r="E35">
        <v>28.46</v>
      </c>
      <c r="F35">
        <v>0</v>
      </c>
      <c r="G35">
        <v>1</v>
      </c>
      <c r="H35">
        <v>2</v>
      </c>
      <c r="I35">
        <v>0</v>
      </c>
      <c r="J35">
        <v>0</v>
      </c>
      <c r="K35" s="1"/>
      <c r="L35">
        <v>0</v>
      </c>
      <c r="M35">
        <v>1018</v>
      </c>
      <c r="N35">
        <v>0</v>
      </c>
      <c r="O35">
        <v>0</v>
      </c>
      <c r="P35">
        <v>0</v>
      </c>
      <c r="Q35" s="1">
        <v>44562</v>
      </c>
      <c r="R35" s="1">
        <v>44834</v>
      </c>
      <c r="S35" s="1">
        <v>44835</v>
      </c>
    </row>
    <row r="36" spans="1:19" x14ac:dyDescent="0.25">
      <c r="A36" s="10" t="s">
        <v>2843</v>
      </c>
      <c r="B36" s="1">
        <v>44545</v>
      </c>
      <c r="C36" s="10" t="s">
        <v>4972</v>
      </c>
      <c r="D36" s="1">
        <v>44706</v>
      </c>
      <c r="E36">
        <v>15192.1</v>
      </c>
      <c r="F36">
        <v>0</v>
      </c>
      <c r="G36">
        <v>1</v>
      </c>
      <c r="H36">
        <v>2</v>
      </c>
      <c r="I36">
        <v>0</v>
      </c>
      <c r="J36">
        <v>0</v>
      </c>
      <c r="K36" s="1"/>
      <c r="L36">
        <v>0</v>
      </c>
      <c r="M36">
        <v>1019</v>
      </c>
      <c r="N36">
        <v>0</v>
      </c>
      <c r="O36">
        <v>0</v>
      </c>
      <c r="P36">
        <v>0</v>
      </c>
      <c r="Q36" s="1">
        <v>44562</v>
      </c>
      <c r="R36" s="1">
        <v>44834</v>
      </c>
      <c r="S36" s="1">
        <v>44835</v>
      </c>
    </row>
    <row r="37" spans="1:19" x14ac:dyDescent="0.25">
      <c r="A37" s="10" t="s">
        <v>2843</v>
      </c>
      <c r="B37" s="1">
        <v>44545</v>
      </c>
      <c r="C37" s="10" t="s">
        <v>5473</v>
      </c>
      <c r="D37" s="1">
        <v>44721</v>
      </c>
      <c r="E37">
        <v>6500</v>
      </c>
      <c r="F37">
        <v>0</v>
      </c>
      <c r="G37">
        <v>1</v>
      </c>
      <c r="H37">
        <v>1</v>
      </c>
      <c r="I37">
        <v>0</v>
      </c>
      <c r="J37">
        <v>0</v>
      </c>
      <c r="K37" s="1"/>
      <c r="L37">
        <v>0</v>
      </c>
      <c r="M37">
        <v>4503</v>
      </c>
      <c r="N37">
        <v>0</v>
      </c>
      <c r="O37">
        <v>0</v>
      </c>
      <c r="P37">
        <v>0</v>
      </c>
      <c r="Q37" s="1">
        <v>44562</v>
      </c>
      <c r="R37" s="1">
        <v>44834</v>
      </c>
      <c r="S37" s="1">
        <v>44835</v>
      </c>
    </row>
    <row r="38" spans="1:19" x14ac:dyDescent="0.25">
      <c r="A38" s="10" t="s">
        <v>2843</v>
      </c>
      <c r="B38" s="1">
        <v>44545</v>
      </c>
      <c r="C38" s="10" t="s">
        <v>5474</v>
      </c>
      <c r="D38" s="1">
        <v>44732</v>
      </c>
      <c r="E38">
        <v>400000</v>
      </c>
      <c r="F38">
        <v>0</v>
      </c>
      <c r="G38">
        <v>1</v>
      </c>
      <c r="H38">
        <v>2</v>
      </c>
      <c r="I38">
        <v>0</v>
      </c>
      <c r="J38">
        <v>0</v>
      </c>
      <c r="K38" s="1"/>
      <c r="L38">
        <v>0</v>
      </c>
      <c r="M38">
        <v>31</v>
      </c>
      <c r="N38">
        <v>0</v>
      </c>
      <c r="O38">
        <v>0</v>
      </c>
      <c r="P38">
        <v>0</v>
      </c>
      <c r="Q38" s="1">
        <v>44562</v>
      </c>
      <c r="R38" s="1">
        <v>44834</v>
      </c>
      <c r="S38" s="1">
        <v>44835</v>
      </c>
    </row>
    <row r="39" spans="1:19" x14ac:dyDescent="0.25">
      <c r="A39" s="10" t="s">
        <v>2843</v>
      </c>
      <c r="B39" s="1">
        <v>44545</v>
      </c>
      <c r="C39" s="10" t="s">
        <v>6779</v>
      </c>
      <c r="D39" s="1">
        <v>44746</v>
      </c>
      <c r="E39">
        <v>250000</v>
      </c>
      <c r="F39">
        <v>0</v>
      </c>
      <c r="G39">
        <v>1</v>
      </c>
      <c r="H39">
        <v>2</v>
      </c>
      <c r="I39">
        <v>0</v>
      </c>
      <c r="J39">
        <v>0</v>
      </c>
      <c r="K39" s="1"/>
      <c r="L39">
        <v>0</v>
      </c>
      <c r="M39">
        <v>1030</v>
      </c>
      <c r="N39">
        <v>0</v>
      </c>
      <c r="O39">
        <v>0</v>
      </c>
      <c r="P39">
        <v>0</v>
      </c>
      <c r="Q39" s="1">
        <v>44562</v>
      </c>
      <c r="R39" s="1">
        <v>44834</v>
      </c>
      <c r="S39" s="1">
        <v>44835</v>
      </c>
    </row>
    <row r="40" spans="1:19" x14ac:dyDescent="0.25">
      <c r="A40" s="10" t="s">
        <v>2843</v>
      </c>
      <c r="B40" s="1">
        <v>44545</v>
      </c>
      <c r="C40" s="10" t="s">
        <v>6779</v>
      </c>
      <c r="D40" s="1">
        <v>44746</v>
      </c>
      <c r="E40">
        <v>198566</v>
      </c>
      <c r="F40">
        <v>0</v>
      </c>
      <c r="G40">
        <v>1</v>
      </c>
      <c r="H40">
        <v>2</v>
      </c>
      <c r="I40">
        <v>0</v>
      </c>
      <c r="J40">
        <v>0</v>
      </c>
      <c r="K40" s="1"/>
      <c r="L40">
        <v>0</v>
      </c>
      <c r="M40">
        <v>4505</v>
      </c>
      <c r="N40">
        <v>0</v>
      </c>
      <c r="O40">
        <v>0</v>
      </c>
      <c r="P40">
        <v>0</v>
      </c>
      <c r="Q40" s="1">
        <v>44562</v>
      </c>
      <c r="R40" s="1">
        <v>44834</v>
      </c>
      <c r="S40" s="1">
        <v>44835</v>
      </c>
    </row>
    <row r="41" spans="1:19" x14ac:dyDescent="0.25">
      <c r="A41" s="10" t="s">
        <v>2843</v>
      </c>
      <c r="B41" s="1">
        <v>44545</v>
      </c>
      <c r="C41" s="10" t="s">
        <v>6780</v>
      </c>
      <c r="D41" s="1">
        <v>44747</v>
      </c>
      <c r="E41">
        <v>37750</v>
      </c>
      <c r="F41">
        <v>0</v>
      </c>
      <c r="G41">
        <v>1</v>
      </c>
      <c r="H41">
        <v>2</v>
      </c>
      <c r="I41">
        <v>0</v>
      </c>
      <c r="J41">
        <v>0</v>
      </c>
      <c r="K41" s="1"/>
      <c r="L41">
        <v>0</v>
      </c>
      <c r="M41">
        <v>1011</v>
      </c>
      <c r="N41">
        <v>0</v>
      </c>
      <c r="O41">
        <v>0</v>
      </c>
      <c r="P41">
        <v>0</v>
      </c>
      <c r="Q41" s="1">
        <v>44562</v>
      </c>
      <c r="R41" s="1">
        <v>44834</v>
      </c>
      <c r="S41" s="1">
        <v>44835</v>
      </c>
    </row>
    <row r="42" spans="1:19" x14ac:dyDescent="0.25">
      <c r="A42" s="10" t="s">
        <v>2843</v>
      </c>
      <c r="B42" s="1">
        <v>44545</v>
      </c>
      <c r="C42" s="10" t="s">
        <v>6780</v>
      </c>
      <c r="D42" s="1">
        <v>44747</v>
      </c>
      <c r="E42">
        <v>32524.82</v>
      </c>
      <c r="F42">
        <v>0</v>
      </c>
      <c r="G42">
        <v>1</v>
      </c>
      <c r="H42">
        <v>2</v>
      </c>
      <c r="I42">
        <v>0</v>
      </c>
      <c r="J42">
        <v>0</v>
      </c>
      <c r="K42" s="1"/>
      <c r="L42">
        <v>0</v>
      </c>
      <c r="M42">
        <v>1040</v>
      </c>
      <c r="N42">
        <v>0</v>
      </c>
      <c r="O42">
        <v>0</v>
      </c>
      <c r="P42">
        <v>0</v>
      </c>
      <c r="Q42" s="1">
        <v>44562</v>
      </c>
      <c r="R42" s="1">
        <v>44834</v>
      </c>
      <c r="S42" s="1">
        <v>44835</v>
      </c>
    </row>
    <row r="43" spans="1:19" x14ac:dyDescent="0.25">
      <c r="A43" s="10" t="s">
        <v>2843</v>
      </c>
      <c r="B43" s="1">
        <v>44545</v>
      </c>
      <c r="C43" s="10" t="s">
        <v>6781</v>
      </c>
      <c r="D43" s="1">
        <v>44749</v>
      </c>
      <c r="E43">
        <v>330716.25</v>
      </c>
      <c r="F43">
        <v>0</v>
      </c>
      <c r="G43">
        <v>1</v>
      </c>
      <c r="H43">
        <v>2</v>
      </c>
      <c r="I43">
        <v>0</v>
      </c>
      <c r="J43">
        <v>0</v>
      </c>
      <c r="K43" s="1"/>
      <c r="L43">
        <v>0</v>
      </c>
      <c r="M43">
        <v>1041</v>
      </c>
      <c r="N43">
        <v>0</v>
      </c>
      <c r="O43">
        <v>0</v>
      </c>
      <c r="P43">
        <v>0</v>
      </c>
      <c r="Q43" s="1">
        <v>44562</v>
      </c>
      <c r="R43" s="1">
        <v>44834</v>
      </c>
      <c r="S43" s="1">
        <v>44835</v>
      </c>
    </row>
    <row r="44" spans="1:19" x14ac:dyDescent="0.25">
      <c r="A44" s="10" t="s">
        <v>2843</v>
      </c>
      <c r="B44" s="1">
        <v>44545</v>
      </c>
      <c r="C44" s="10" t="s">
        <v>6782</v>
      </c>
      <c r="D44" s="1">
        <v>44757</v>
      </c>
      <c r="E44">
        <v>39468.5</v>
      </c>
      <c r="F44">
        <v>0</v>
      </c>
      <c r="G44">
        <v>1</v>
      </c>
      <c r="H44">
        <v>1</v>
      </c>
      <c r="I44">
        <v>0</v>
      </c>
      <c r="J44">
        <v>0</v>
      </c>
      <c r="K44" s="1"/>
      <c r="L44">
        <v>0</v>
      </c>
      <c r="M44">
        <v>1014</v>
      </c>
      <c r="N44">
        <v>0</v>
      </c>
      <c r="O44">
        <v>0</v>
      </c>
      <c r="P44">
        <v>0</v>
      </c>
      <c r="Q44" s="1">
        <v>44562</v>
      </c>
      <c r="R44" s="1">
        <v>44834</v>
      </c>
      <c r="S44" s="1">
        <v>44835</v>
      </c>
    </row>
    <row r="45" spans="1:19" x14ac:dyDescent="0.25">
      <c r="A45" s="10" t="s">
        <v>2843</v>
      </c>
      <c r="B45" s="1">
        <v>44545</v>
      </c>
      <c r="C45" s="10" t="s">
        <v>6782</v>
      </c>
      <c r="D45" s="1">
        <v>44757</v>
      </c>
      <c r="E45">
        <v>664</v>
      </c>
      <c r="F45">
        <v>0</v>
      </c>
      <c r="G45">
        <v>1</v>
      </c>
      <c r="H45">
        <v>2</v>
      </c>
      <c r="I45">
        <v>0</v>
      </c>
      <c r="J45">
        <v>0</v>
      </c>
      <c r="K45" s="1"/>
      <c r="L45">
        <v>0</v>
      </c>
      <c r="M45">
        <v>1001</v>
      </c>
      <c r="N45">
        <v>0</v>
      </c>
      <c r="O45">
        <v>0</v>
      </c>
      <c r="P45">
        <v>0</v>
      </c>
      <c r="Q45" s="1">
        <v>44562</v>
      </c>
      <c r="R45" s="1">
        <v>44834</v>
      </c>
      <c r="S45" s="1">
        <v>44835</v>
      </c>
    </row>
    <row r="46" spans="1:19" x14ac:dyDescent="0.25">
      <c r="A46" s="10" t="s">
        <v>2843</v>
      </c>
      <c r="B46" s="1">
        <v>44545</v>
      </c>
      <c r="C46" s="10" t="s">
        <v>6782</v>
      </c>
      <c r="D46" s="1">
        <v>44757</v>
      </c>
      <c r="E46">
        <v>4002.79</v>
      </c>
      <c r="F46">
        <v>0</v>
      </c>
      <c r="G46">
        <v>1</v>
      </c>
      <c r="H46">
        <v>2</v>
      </c>
      <c r="I46">
        <v>0</v>
      </c>
      <c r="J46">
        <v>0</v>
      </c>
      <c r="K46" s="1"/>
      <c r="L46">
        <v>0</v>
      </c>
      <c r="M46">
        <v>1008</v>
      </c>
      <c r="N46">
        <v>0</v>
      </c>
      <c r="O46">
        <v>0</v>
      </c>
      <c r="P46">
        <v>0</v>
      </c>
      <c r="Q46" s="1">
        <v>44562</v>
      </c>
      <c r="R46" s="1">
        <v>44834</v>
      </c>
      <c r="S46" s="1">
        <v>44835</v>
      </c>
    </row>
    <row r="47" spans="1:19" x14ac:dyDescent="0.25">
      <c r="A47" s="10" t="s">
        <v>2843</v>
      </c>
      <c r="B47" s="1">
        <v>44545</v>
      </c>
      <c r="C47" s="10" t="s">
        <v>6782</v>
      </c>
      <c r="D47" s="1">
        <v>44757</v>
      </c>
      <c r="E47">
        <v>2173.12</v>
      </c>
      <c r="F47">
        <v>0</v>
      </c>
      <c r="G47">
        <v>1</v>
      </c>
      <c r="H47">
        <v>2</v>
      </c>
      <c r="I47">
        <v>0</v>
      </c>
      <c r="J47">
        <v>0</v>
      </c>
      <c r="K47" s="1"/>
      <c r="L47">
        <v>0</v>
      </c>
      <c r="M47">
        <v>1018</v>
      </c>
      <c r="N47">
        <v>0</v>
      </c>
      <c r="O47">
        <v>0</v>
      </c>
      <c r="P47">
        <v>0</v>
      </c>
      <c r="Q47" s="1">
        <v>44562</v>
      </c>
      <c r="R47" s="1">
        <v>44834</v>
      </c>
      <c r="S47" s="1">
        <v>44835</v>
      </c>
    </row>
    <row r="48" spans="1:19" x14ac:dyDescent="0.25">
      <c r="A48" s="10" t="s">
        <v>2843</v>
      </c>
      <c r="B48" s="1">
        <v>44545</v>
      </c>
      <c r="C48" s="10" t="s">
        <v>6782</v>
      </c>
      <c r="D48" s="1">
        <v>44757</v>
      </c>
      <c r="E48">
        <v>6084</v>
      </c>
      <c r="F48">
        <v>0</v>
      </c>
      <c r="G48">
        <v>1</v>
      </c>
      <c r="H48">
        <v>2</v>
      </c>
      <c r="I48">
        <v>0</v>
      </c>
      <c r="J48">
        <v>0</v>
      </c>
      <c r="K48" s="1"/>
      <c r="L48">
        <v>0</v>
      </c>
      <c r="M48">
        <v>1033</v>
      </c>
      <c r="N48">
        <v>0</v>
      </c>
      <c r="O48">
        <v>0</v>
      </c>
      <c r="P48">
        <v>0</v>
      </c>
      <c r="Q48" s="1">
        <v>44562</v>
      </c>
      <c r="R48" s="1">
        <v>44834</v>
      </c>
      <c r="S48" s="1">
        <v>44835</v>
      </c>
    </row>
    <row r="49" spans="1:19" x14ac:dyDescent="0.25">
      <c r="A49" s="10" t="s">
        <v>2843</v>
      </c>
      <c r="B49" s="1">
        <v>44545</v>
      </c>
      <c r="C49" s="10" t="s">
        <v>8291</v>
      </c>
      <c r="D49" s="1">
        <v>44783</v>
      </c>
      <c r="E49">
        <v>100000</v>
      </c>
      <c r="F49">
        <v>0</v>
      </c>
      <c r="G49">
        <v>1</v>
      </c>
      <c r="H49">
        <v>2</v>
      </c>
      <c r="I49">
        <v>0</v>
      </c>
      <c r="J49">
        <v>0</v>
      </c>
      <c r="K49" s="1"/>
      <c r="L49">
        <v>0</v>
      </c>
      <c r="M49">
        <v>31</v>
      </c>
      <c r="N49">
        <v>0</v>
      </c>
      <c r="O49">
        <v>0</v>
      </c>
      <c r="P49">
        <v>0</v>
      </c>
      <c r="Q49" s="1">
        <v>44562</v>
      </c>
      <c r="R49" s="1">
        <v>44834</v>
      </c>
      <c r="S49" s="1">
        <v>44835</v>
      </c>
    </row>
    <row r="50" spans="1:19" x14ac:dyDescent="0.25">
      <c r="A50" s="10" t="s">
        <v>2843</v>
      </c>
      <c r="B50" s="1">
        <v>44545</v>
      </c>
      <c r="C50" s="10" t="s">
        <v>8291</v>
      </c>
      <c r="D50" s="1">
        <v>44783</v>
      </c>
      <c r="E50">
        <v>50450.99</v>
      </c>
      <c r="F50">
        <v>0</v>
      </c>
      <c r="G50">
        <v>1</v>
      </c>
      <c r="H50">
        <v>2</v>
      </c>
      <c r="I50">
        <v>0</v>
      </c>
      <c r="J50">
        <v>0</v>
      </c>
      <c r="K50" s="1"/>
      <c r="L50">
        <v>0</v>
      </c>
      <c r="M50">
        <v>4293</v>
      </c>
      <c r="N50">
        <v>0</v>
      </c>
      <c r="O50">
        <v>0</v>
      </c>
      <c r="P50">
        <v>0</v>
      </c>
      <c r="Q50" s="1">
        <v>44562</v>
      </c>
      <c r="R50" s="1">
        <v>44834</v>
      </c>
      <c r="S50" s="1">
        <v>44835</v>
      </c>
    </row>
    <row r="51" spans="1:19" x14ac:dyDescent="0.25">
      <c r="A51" s="10" t="s">
        <v>2843</v>
      </c>
      <c r="B51" s="1">
        <v>44545</v>
      </c>
      <c r="C51" s="10" t="s">
        <v>8291</v>
      </c>
      <c r="D51" s="1">
        <v>44783</v>
      </c>
      <c r="E51">
        <v>4996.18</v>
      </c>
      <c r="F51">
        <v>0</v>
      </c>
      <c r="G51">
        <v>1</v>
      </c>
      <c r="H51">
        <v>2</v>
      </c>
      <c r="I51">
        <v>0</v>
      </c>
      <c r="J51">
        <v>0</v>
      </c>
      <c r="K51" s="1"/>
      <c r="L51">
        <v>0</v>
      </c>
      <c r="M51">
        <v>4300</v>
      </c>
      <c r="N51">
        <v>0</v>
      </c>
      <c r="O51">
        <v>0</v>
      </c>
      <c r="P51">
        <v>0</v>
      </c>
      <c r="Q51" s="1">
        <v>44562</v>
      </c>
      <c r="R51" s="1">
        <v>44834</v>
      </c>
      <c r="S51" s="1">
        <v>44835</v>
      </c>
    </row>
    <row r="52" spans="1:19" x14ac:dyDescent="0.25">
      <c r="A52" s="10" t="s">
        <v>2843</v>
      </c>
      <c r="B52" s="1">
        <v>44545</v>
      </c>
      <c r="C52" s="10" t="s">
        <v>8291</v>
      </c>
      <c r="D52" s="1">
        <v>44783</v>
      </c>
      <c r="E52">
        <v>160000</v>
      </c>
      <c r="F52">
        <v>0</v>
      </c>
      <c r="G52">
        <v>1</v>
      </c>
      <c r="H52">
        <v>2</v>
      </c>
      <c r="I52">
        <v>0</v>
      </c>
      <c r="J52">
        <v>0</v>
      </c>
      <c r="K52" s="1"/>
      <c r="L52">
        <v>0</v>
      </c>
      <c r="M52">
        <v>4500</v>
      </c>
      <c r="N52">
        <v>0</v>
      </c>
      <c r="O52">
        <v>0</v>
      </c>
      <c r="P52">
        <v>0</v>
      </c>
      <c r="Q52" s="1">
        <v>44562</v>
      </c>
      <c r="R52" s="1">
        <v>44834</v>
      </c>
      <c r="S52" s="1">
        <v>44835</v>
      </c>
    </row>
    <row r="53" spans="1:19" x14ac:dyDescent="0.25">
      <c r="A53" s="10" t="s">
        <v>2843</v>
      </c>
      <c r="B53" s="1">
        <v>44545</v>
      </c>
      <c r="C53" s="10" t="s">
        <v>8292</v>
      </c>
      <c r="D53" s="1">
        <v>44798</v>
      </c>
      <c r="E53">
        <v>226000</v>
      </c>
      <c r="F53">
        <v>0</v>
      </c>
      <c r="G53">
        <v>1</v>
      </c>
      <c r="H53">
        <v>2</v>
      </c>
      <c r="I53">
        <v>0</v>
      </c>
      <c r="J53">
        <v>0</v>
      </c>
      <c r="K53" s="1"/>
      <c r="L53">
        <v>0</v>
      </c>
      <c r="M53">
        <v>1</v>
      </c>
      <c r="N53">
        <v>0</v>
      </c>
      <c r="O53">
        <v>0</v>
      </c>
      <c r="P53">
        <v>0</v>
      </c>
      <c r="Q53" s="1">
        <v>44562</v>
      </c>
      <c r="R53" s="1">
        <v>44834</v>
      </c>
      <c r="S53" s="1">
        <v>44835</v>
      </c>
    </row>
    <row r="54" spans="1:19" x14ac:dyDescent="0.25">
      <c r="A54" s="10" t="s">
        <v>2843</v>
      </c>
      <c r="B54" s="1">
        <v>44545</v>
      </c>
      <c r="C54" s="10" t="s">
        <v>8292</v>
      </c>
      <c r="D54" s="1">
        <v>44798</v>
      </c>
      <c r="E54">
        <v>200000</v>
      </c>
      <c r="F54">
        <v>0</v>
      </c>
      <c r="G54">
        <v>1</v>
      </c>
      <c r="H54">
        <v>2</v>
      </c>
      <c r="I54">
        <v>0</v>
      </c>
      <c r="J54">
        <v>0</v>
      </c>
      <c r="K54" s="1"/>
      <c r="L54">
        <v>0</v>
      </c>
      <c r="M54">
        <v>20</v>
      </c>
      <c r="N54">
        <v>0</v>
      </c>
      <c r="O54">
        <v>0</v>
      </c>
      <c r="P54">
        <v>0</v>
      </c>
      <c r="Q54" s="1">
        <v>44562</v>
      </c>
      <c r="R54" s="1">
        <v>44834</v>
      </c>
      <c r="S54" s="1">
        <v>44835</v>
      </c>
    </row>
    <row r="55" spans="1:19" x14ac:dyDescent="0.25">
      <c r="A55" s="10" t="s">
        <v>2843</v>
      </c>
      <c r="B55" s="1">
        <v>44545</v>
      </c>
      <c r="C55" s="10" t="s">
        <v>8292</v>
      </c>
      <c r="D55" s="1">
        <v>44798</v>
      </c>
      <c r="E55">
        <v>1500</v>
      </c>
      <c r="F55">
        <v>0</v>
      </c>
      <c r="G55">
        <v>1</v>
      </c>
      <c r="H55">
        <v>2</v>
      </c>
      <c r="I55">
        <v>0</v>
      </c>
      <c r="J55">
        <v>0</v>
      </c>
      <c r="K55" s="1"/>
      <c r="L55">
        <v>0</v>
      </c>
      <c r="M55">
        <v>31</v>
      </c>
      <c r="N55">
        <v>0</v>
      </c>
      <c r="O55">
        <v>0</v>
      </c>
      <c r="P55">
        <v>0</v>
      </c>
      <c r="Q55" s="1">
        <v>44562</v>
      </c>
      <c r="R55" s="1">
        <v>44834</v>
      </c>
      <c r="S55" s="1">
        <v>44835</v>
      </c>
    </row>
    <row r="56" spans="1:19" x14ac:dyDescent="0.25">
      <c r="A56" s="10" t="s">
        <v>2843</v>
      </c>
      <c r="B56" s="1">
        <v>44545</v>
      </c>
      <c r="C56" s="10" t="s">
        <v>13159</v>
      </c>
      <c r="D56" s="1">
        <v>44806</v>
      </c>
      <c r="E56">
        <v>10000</v>
      </c>
      <c r="F56">
        <v>0</v>
      </c>
      <c r="G56">
        <v>1</v>
      </c>
      <c r="H56">
        <v>2</v>
      </c>
      <c r="I56">
        <v>0</v>
      </c>
      <c r="J56">
        <v>0</v>
      </c>
      <c r="K56" s="1"/>
      <c r="L56">
        <v>0</v>
      </c>
      <c r="M56">
        <v>1014</v>
      </c>
      <c r="N56">
        <v>0</v>
      </c>
      <c r="O56">
        <v>0</v>
      </c>
      <c r="P56">
        <v>0</v>
      </c>
      <c r="Q56" s="1">
        <v>44562</v>
      </c>
      <c r="R56" s="1">
        <v>44834</v>
      </c>
      <c r="S56" s="1">
        <v>44835</v>
      </c>
    </row>
    <row r="57" spans="1:19" x14ac:dyDescent="0.25">
      <c r="A57" s="10" t="s">
        <v>2843</v>
      </c>
      <c r="B57" s="1">
        <v>44545</v>
      </c>
      <c r="C57" s="10" t="s">
        <v>13160</v>
      </c>
      <c r="D57" s="1">
        <v>44816</v>
      </c>
      <c r="E57">
        <v>722.9</v>
      </c>
      <c r="F57">
        <v>0</v>
      </c>
      <c r="G57">
        <v>1</v>
      </c>
      <c r="H57">
        <v>2</v>
      </c>
      <c r="I57">
        <v>0</v>
      </c>
      <c r="J57">
        <v>0</v>
      </c>
      <c r="K57" s="1"/>
      <c r="L57">
        <v>0</v>
      </c>
      <c r="M57">
        <v>1011</v>
      </c>
      <c r="N57">
        <v>0</v>
      </c>
      <c r="O57">
        <v>0</v>
      </c>
      <c r="P57">
        <v>0</v>
      </c>
      <c r="Q57" s="1">
        <v>44562</v>
      </c>
      <c r="R57" s="1">
        <v>44834</v>
      </c>
      <c r="S57" s="1">
        <v>44835</v>
      </c>
    </row>
    <row r="58" spans="1:19" x14ac:dyDescent="0.25">
      <c r="A58" s="10" t="s">
        <v>2843</v>
      </c>
      <c r="B58" s="1">
        <v>44545</v>
      </c>
      <c r="C58" s="10" t="s">
        <v>13161</v>
      </c>
      <c r="D58" s="1">
        <v>44823</v>
      </c>
      <c r="E58">
        <v>30000</v>
      </c>
      <c r="F58">
        <v>0</v>
      </c>
      <c r="G58">
        <v>1</v>
      </c>
      <c r="H58">
        <v>2</v>
      </c>
      <c r="I58">
        <v>0</v>
      </c>
      <c r="J58">
        <v>0</v>
      </c>
      <c r="K58" s="1"/>
      <c r="L58">
        <v>0</v>
      </c>
      <c r="M58">
        <v>31</v>
      </c>
      <c r="N58">
        <v>0</v>
      </c>
      <c r="O58">
        <v>0</v>
      </c>
      <c r="P58">
        <v>0</v>
      </c>
      <c r="Q58" s="1">
        <v>44562</v>
      </c>
      <c r="R58" s="1">
        <v>44834</v>
      </c>
      <c r="S58" s="1">
        <v>44835</v>
      </c>
    </row>
    <row r="59" spans="1:19" x14ac:dyDescent="0.25">
      <c r="A59" s="10" t="s">
        <v>2843</v>
      </c>
      <c r="B59" s="1">
        <v>44545</v>
      </c>
      <c r="C59" s="10" t="s">
        <v>13161</v>
      </c>
      <c r="D59" s="1">
        <v>44823</v>
      </c>
      <c r="E59">
        <v>32500</v>
      </c>
      <c r="F59">
        <v>0</v>
      </c>
      <c r="G59">
        <v>1</v>
      </c>
      <c r="H59">
        <v>2</v>
      </c>
      <c r="I59">
        <v>0</v>
      </c>
      <c r="J59">
        <v>0</v>
      </c>
      <c r="K59" s="1"/>
      <c r="L59">
        <v>0</v>
      </c>
      <c r="M59">
        <v>4011</v>
      </c>
      <c r="N59">
        <v>0</v>
      </c>
      <c r="O59">
        <v>0</v>
      </c>
      <c r="P59">
        <v>0</v>
      </c>
      <c r="Q59" s="1">
        <v>44562</v>
      </c>
      <c r="R59" s="1">
        <v>44834</v>
      </c>
      <c r="S59" s="1">
        <v>44835</v>
      </c>
    </row>
    <row r="60" spans="1:19" x14ac:dyDescent="0.25">
      <c r="A60" s="10" t="s">
        <v>2843</v>
      </c>
      <c r="B60" s="1">
        <v>44545</v>
      </c>
      <c r="C60" s="10" t="s">
        <v>13162</v>
      </c>
      <c r="D60" s="1">
        <v>44830</v>
      </c>
      <c r="E60">
        <v>50000</v>
      </c>
      <c r="F60">
        <v>0</v>
      </c>
      <c r="G60">
        <v>1</v>
      </c>
      <c r="H60">
        <v>2</v>
      </c>
      <c r="I60">
        <v>0</v>
      </c>
      <c r="J60">
        <v>0</v>
      </c>
      <c r="K60" s="1"/>
      <c r="L60">
        <v>0</v>
      </c>
      <c r="M60">
        <v>31</v>
      </c>
      <c r="N60">
        <v>0</v>
      </c>
      <c r="O60">
        <v>0</v>
      </c>
      <c r="P60">
        <v>0</v>
      </c>
      <c r="Q60" s="1">
        <v>44562</v>
      </c>
      <c r="R60" s="1">
        <v>44834</v>
      </c>
      <c r="S60" s="1">
        <v>44835</v>
      </c>
    </row>
    <row r="61" spans="1:19" x14ac:dyDescent="0.25">
      <c r="A61" s="10" t="s">
        <v>2859</v>
      </c>
      <c r="B61" s="1">
        <v>44617</v>
      </c>
      <c r="C61" s="10" t="s">
        <v>4973</v>
      </c>
      <c r="D61" s="1">
        <v>44617</v>
      </c>
      <c r="E61">
        <v>231587.5</v>
      </c>
      <c r="F61">
        <v>0</v>
      </c>
      <c r="G61">
        <v>1</v>
      </c>
      <c r="H61">
        <v>2</v>
      </c>
      <c r="I61">
        <v>0</v>
      </c>
      <c r="J61">
        <v>0</v>
      </c>
      <c r="K61" s="1"/>
      <c r="L61">
        <v>0</v>
      </c>
      <c r="M61">
        <v>1208</v>
      </c>
      <c r="N61">
        <v>0</v>
      </c>
      <c r="O61">
        <v>0</v>
      </c>
      <c r="P61">
        <v>0</v>
      </c>
      <c r="Q61" s="1">
        <v>44562</v>
      </c>
      <c r="R61" s="1">
        <v>44834</v>
      </c>
      <c r="S61" s="1">
        <v>44835</v>
      </c>
    </row>
    <row r="62" spans="1:19" x14ac:dyDescent="0.25">
      <c r="A62" s="10" t="s">
        <v>2859</v>
      </c>
      <c r="B62" s="1">
        <v>44617</v>
      </c>
      <c r="C62" s="10" t="s">
        <v>4973</v>
      </c>
      <c r="D62" s="1">
        <v>44617</v>
      </c>
      <c r="E62">
        <v>162566.78</v>
      </c>
      <c r="F62">
        <v>0</v>
      </c>
      <c r="G62">
        <v>1</v>
      </c>
      <c r="H62">
        <v>2</v>
      </c>
      <c r="I62">
        <v>0</v>
      </c>
      <c r="J62">
        <v>0</v>
      </c>
      <c r="K62" s="1"/>
      <c r="L62">
        <v>0</v>
      </c>
      <c r="M62">
        <v>1211</v>
      </c>
      <c r="N62">
        <v>0</v>
      </c>
      <c r="O62">
        <v>0</v>
      </c>
      <c r="P62">
        <v>0</v>
      </c>
      <c r="Q62" s="1">
        <v>44562</v>
      </c>
      <c r="R62" s="1">
        <v>44834</v>
      </c>
      <c r="S62" s="1">
        <v>44835</v>
      </c>
    </row>
    <row r="63" spans="1:19" x14ac:dyDescent="0.25">
      <c r="A63" s="10" t="s">
        <v>2860</v>
      </c>
      <c r="B63" s="1">
        <v>44617</v>
      </c>
      <c r="C63" s="10" t="s">
        <v>4974</v>
      </c>
      <c r="D63" s="1">
        <v>44617</v>
      </c>
      <c r="E63">
        <v>708091.93</v>
      </c>
      <c r="F63">
        <v>0</v>
      </c>
      <c r="G63">
        <v>2</v>
      </c>
      <c r="H63">
        <v>2</v>
      </c>
      <c r="I63">
        <v>0</v>
      </c>
      <c r="J63">
        <v>0</v>
      </c>
      <c r="K63" s="1"/>
      <c r="L63">
        <v>0</v>
      </c>
      <c r="M63">
        <v>1212</v>
      </c>
      <c r="N63">
        <v>0</v>
      </c>
      <c r="O63">
        <v>0</v>
      </c>
      <c r="P63">
        <v>0</v>
      </c>
      <c r="Q63" s="1">
        <v>44562</v>
      </c>
      <c r="R63" s="1">
        <v>44834</v>
      </c>
      <c r="S63" s="1">
        <v>44835</v>
      </c>
    </row>
    <row r="64" spans="1:19" x14ac:dyDescent="0.25">
      <c r="A64" s="10" t="s">
        <v>2862</v>
      </c>
      <c r="B64" s="1">
        <v>44629</v>
      </c>
      <c r="C64" s="10" t="s">
        <v>4975</v>
      </c>
      <c r="D64" s="1">
        <v>44630</v>
      </c>
      <c r="E64">
        <v>17000</v>
      </c>
      <c r="F64">
        <v>0</v>
      </c>
      <c r="G64">
        <v>2</v>
      </c>
      <c r="H64">
        <v>1</v>
      </c>
      <c r="I64">
        <v>0</v>
      </c>
      <c r="J64">
        <v>0</v>
      </c>
      <c r="K64" s="1"/>
      <c r="L64">
        <v>0</v>
      </c>
      <c r="M64">
        <v>1</v>
      </c>
      <c r="N64">
        <v>0</v>
      </c>
      <c r="O64">
        <v>0</v>
      </c>
      <c r="P64">
        <v>0</v>
      </c>
      <c r="Q64" s="1">
        <v>44562</v>
      </c>
      <c r="R64" s="1">
        <v>44834</v>
      </c>
      <c r="S64" s="1">
        <v>44835</v>
      </c>
    </row>
    <row r="65" spans="1:19" x14ac:dyDescent="0.25">
      <c r="A65" s="10" t="s">
        <v>2861</v>
      </c>
      <c r="B65" s="1">
        <v>44629</v>
      </c>
      <c r="C65" s="10" t="s">
        <v>4976</v>
      </c>
      <c r="D65" s="1">
        <v>44630</v>
      </c>
      <c r="E65">
        <v>15000</v>
      </c>
      <c r="F65">
        <v>0</v>
      </c>
      <c r="G65">
        <v>2</v>
      </c>
      <c r="H65">
        <v>1</v>
      </c>
      <c r="I65">
        <v>0</v>
      </c>
      <c r="J65">
        <v>0</v>
      </c>
      <c r="K65" s="1"/>
      <c r="L65">
        <v>0</v>
      </c>
      <c r="M65">
        <v>1</v>
      </c>
      <c r="N65">
        <v>0</v>
      </c>
      <c r="O65">
        <v>0</v>
      </c>
      <c r="P65">
        <v>0</v>
      </c>
      <c r="Q65" s="1">
        <v>44562</v>
      </c>
      <c r="R65" s="1">
        <v>44834</v>
      </c>
      <c r="S65" s="1">
        <v>44835</v>
      </c>
    </row>
    <row r="66" spans="1:19" x14ac:dyDescent="0.25">
      <c r="A66" s="10" t="s">
        <v>357</v>
      </c>
      <c r="B66" s="1">
        <v>44671</v>
      </c>
      <c r="C66" s="10" t="s">
        <v>4977</v>
      </c>
      <c r="D66" s="1">
        <v>44673</v>
      </c>
      <c r="E66">
        <v>97920</v>
      </c>
      <c r="F66">
        <v>0</v>
      </c>
      <c r="G66">
        <v>2</v>
      </c>
      <c r="H66">
        <v>2</v>
      </c>
      <c r="I66">
        <v>0</v>
      </c>
      <c r="J66">
        <v>0</v>
      </c>
      <c r="K66" s="1"/>
      <c r="L66">
        <v>0</v>
      </c>
      <c r="M66">
        <v>1025</v>
      </c>
      <c r="N66">
        <v>0</v>
      </c>
      <c r="O66">
        <v>0</v>
      </c>
      <c r="P66">
        <v>0</v>
      </c>
      <c r="Q66" s="1">
        <v>44562</v>
      </c>
      <c r="R66" s="1">
        <v>44834</v>
      </c>
      <c r="S66" s="1">
        <v>44835</v>
      </c>
    </row>
    <row r="67" spans="1:19" x14ac:dyDescent="0.25">
      <c r="A67" s="10" t="s">
        <v>356</v>
      </c>
      <c r="B67" s="1">
        <v>44671</v>
      </c>
      <c r="C67" s="10" t="s">
        <v>4978</v>
      </c>
      <c r="D67" s="1">
        <v>44673</v>
      </c>
      <c r="E67">
        <v>21300</v>
      </c>
      <c r="F67">
        <v>0</v>
      </c>
      <c r="G67">
        <v>2</v>
      </c>
      <c r="H67">
        <v>1</v>
      </c>
      <c r="I67">
        <v>0</v>
      </c>
      <c r="J67">
        <v>0</v>
      </c>
      <c r="K67" s="1"/>
      <c r="L67">
        <v>0</v>
      </c>
      <c r="M67">
        <v>1050</v>
      </c>
      <c r="N67">
        <v>0</v>
      </c>
      <c r="O67">
        <v>0</v>
      </c>
      <c r="P67">
        <v>0</v>
      </c>
      <c r="Q67" s="1">
        <v>44562</v>
      </c>
      <c r="R67" s="1">
        <v>44834</v>
      </c>
      <c r="S67" s="1">
        <v>44835</v>
      </c>
    </row>
    <row r="68" spans="1:19" x14ac:dyDescent="0.25">
      <c r="A68" s="10" t="s">
        <v>2867</v>
      </c>
      <c r="B68" s="1">
        <v>44684</v>
      </c>
      <c r="C68" s="10" t="s">
        <v>4979</v>
      </c>
      <c r="D68" s="1">
        <v>44685</v>
      </c>
      <c r="E68">
        <v>100000</v>
      </c>
      <c r="F68">
        <v>0</v>
      </c>
      <c r="G68">
        <v>2</v>
      </c>
      <c r="H68">
        <v>2</v>
      </c>
      <c r="I68">
        <v>0</v>
      </c>
      <c r="J68">
        <v>0</v>
      </c>
      <c r="K68" s="1"/>
      <c r="L68">
        <v>0</v>
      </c>
      <c r="M68">
        <v>1028</v>
      </c>
      <c r="N68">
        <v>0</v>
      </c>
      <c r="O68">
        <v>0</v>
      </c>
      <c r="P68">
        <v>0</v>
      </c>
      <c r="Q68" s="1">
        <v>44562</v>
      </c>
      <c r="R68" s="1">
        <v>44834</v>
      </c>
      <c r="S68" s="1">
        <v>44835</v>
      </c>
    </row>
    <row r="69" spans="1:19" x14ac:dyDescent="0.25">
      <c r="A69" s="10" t="s">
        <v>364</v>
      </c>
      <c r="B69" s="1">
        <v>44684</v>
      </c>
      <c r="C69" s="10" t="s">
        <v>4980</v>
      </c>
      <c r="D69" s="1">
        <v>44685</v>
      </c>
      <c r="E69">
        <v>320000</v>
      </c>
      <c r="F69">
        <v>0</v>
      </c>
      <c r="G69">
        <v>2</v>
      </c>
      <c r="H69">
        <v>2</v>
      </c>
      <c r="I69">
        <v>0</v>
      </c>
      <c r="J69">
        <v>0</v>
      </c>
      <c r="K69" s="1"/>
      <c r="L69">
        <v>0</v>
      </c>
      <c r="M69">
        <v>1029</v>
      </c>
      <c r="N69">
        <v>0</v>
      </c>
      <c r="O69">
        <v>0</v>
      </c>
      <c r="P69">
        <v>0</v>
      </c>
      <c r="Q69" s="1">
        <v>44562</v>
      </c>
      <c r="R69" s="1">
        <v>44834</v>
      </c>
      <c r="S69" s="1">
        <v>44835</v>
      </c>
    </row>
    <row r="70" spans="1:19" x14ac:dyDescent="0.25">
      <c r="A70" s="10" t="s">
        <v>5219</v>
      </c>
      <c r="B70" s="1">
        <v>44698</v>
      </c>
      <c r="C70" s="10" t="s">
        <v>6783</v>
      </c>
      <c r="D70" s="1">
        <v>44743</v>
      </c>
      <c r="E70">
        <v>30000</v>
      </c>
      <c r="F70">
        <v>0</v>
      </c>
      <c r="G70">
        <v>2</v>
      </c>
      <c r="H70">
        <v>2</v>
      </c>
      <c r="I70">
        <v>0</v>
      </c>
      <c r="J70">
        <v>0</v>
      </c>
      <c r="K70" s="1"/>
      <c r="L70">
        <v>0</v>
      </c>
      <c r="M70">
        <v>4011</v>
      </c>
      <c r="N70">
        <v>0</v>
      </c>
      <c r="O70">
        <v>0</v>
      </c>
      <c r="P70">
        <v>0</v>
      </c>
      <c r="Q70" s="1">
        <v>44562</v>
      </c>
      <c r="R70" s="1">
        <v>44834</v>
      </c>
      <c r="S70" s="1">
        <v>44835</v>
      </c>
    </row>
    <row r="71" spans="1:19" x14ac:dyDescent="0.25">
      <c r="A71" s="10" t="s">
        <v>2888</v>
      </c>
      <c r="B71" s="1">
        <v>44763</v>
      </c>
      <c r="C71" s="10" t="s">
        <v>8293</v>
      </c>
      <c r="D71" s="1">
        <v>44778</v>
      </c>
      <c r="E71">
        <v>40000</v>
      </c>
      <c r="F71">
        <v>0</v>
      </c>
      <c r="G71">
        <v>1</v>
      </c>
      <c r="H71">
        <v>1</v>
      </c>
      <c r="I71">
        <v>0</v>
      </c>
      <c r="J71">
        <v>0</v>
      </c>
      <c r="K71" s="1"/>
      <c r="L71">
        <v>0</v>
      </c>
      <c r="M71">
        <v>4011</v>
      </c>
      <c r="N71">
        <v>0</v>
      </c>
      <c r="O71">
        <v>0</v>
      </c>
      <c r="P71">
        <v>0</v>
      </c>
      <c r="Q71" s="1">
        <v>44562</v>
      </c>
      <c r="R71" s="1">
        <v>44834</v>
      </c>
      <c r="S71" s="1">
        <v>44835</v>
      </c>
    </row>
    <row r="72" spans="1:19" x14ac:dyDescent="0.25">
      <c r="A72" s="10" t="s">
        <v>2888</v>
      </c>
      <c r="B72" s="1">
        <v>44763</v>
      </c>
      <c r="C72" s="10" t="s">
        <v>8293</v>
      </c>
      <c r="D72" s="1">
        <v>44778</v>
      </c>
      <c r="E72">
        <v>10000</v>
      </c>
      <c r="F72">
        <v>0</v>
      </c>
      <c r="G72">
        <v>1</v>
      </c>
      <c r="H72">
        <v>1</v>
      </c>
      <c r="I72">
        <v>0</v>
      </c>
      <c r="J72">
        <v>0</v>
      </c>
      <c r="K72" s="1"/>
      <c r="L72">
        <v>0</v>
      </c>
      <c r="M72">
        <v>4090</v>
      </c>
      <c r="N72">
        <v>0</v>
      </c>
      <c r="O72">
        <v>0</v>
      </c>
      <c r="P72">
        <v>0</v>
      </c>
      <c r="Q72" s="1">
        <v>44562</v>
      </c>
      <c r="R72" s="1">
        <v>44834</v>
      </c>
      <c r="S72" s="1">
        <v>44835</v>
      </c>
    </row>
    <row r="73" spans="1:19" x14ac:dyDescent="0.25">
      <c r="A73" s="10" t="s">
        <v>2894</v>
      </c>
      <c r="B73" s="1">
        <v>44813</v>
      </c>
      <c r="C73" s="10" t="s">
        <v>13163</v>
      </c>
      <c r="D73" s="1">
        <v>44817</v>
      </c>
      <c r="E73">
        <v>10000</v>
      </c>
      <c r="F73">
        <v>0</v>
      </c>
      <c r="G73">
        <v>2</v>
      </c>
      <c r="H73">
        <v>2</v>
      </c>
      <c r="I73">
        <v>0</v>
      </c>
      <c r="J73">
        <v>0</v>
      </c>
      <c r="K73" s="1"/>
      <c r="L73">
        <v>0</v>
      </c>
      <c r="M73">
        <v>1042</v>
      </c>
      <c r="N73">
        <v>0</v>
      </c>
      <c r="O73">
        <v>0</v>
      </c>
      <c r="P73">
        <v>0</v>
      </c>
      <c r="Q73" s="1">
        <v>44562</v>
      </c>
      <c r="R73" s="1">
        <v>44834</v>
      </c>
      <c r="S73" s="1">
        <v>44835</v>
      </c>
    </row>
    <row r="74" spans="1:19" x14ac:dyDescent="0.25">
      <c r="A74" s="10" t="s">
        <v>2843</v>
      </c>
      <c r="B74" s="1">
        <v>44545</v>
      </c>
      <c r="C74" s="10" t="s">
        <v>4957</v>
      </c>
      <c r="D74" s="1">
        <v>44564</v>
      </c>
      <c r="E74">
        <v>203000</v>
      </c>
      <c r="F74">
        <v>203000</v>
      </c>
      <c r="G74">
        <v>1</v>
      </c>
      <c r="H74">
        <v>5</v>
      </c>
      <c r="I74">
        <v>0</v>
      </c>
      <c r="J74">
        <v>0</v>
      </c>
      <c r="K74" s="1"/>
      <c r="L74">
        <v>0</v>
      </c>
      <c r="M74">
        <v>1</v>
      </c>
      <c r="N74">
        <v>1</v>
      </c>
      <c r="O74">
        <v>0</v>
      </c>
      <c r="P74">
        <v>0</v>
      </c>
      <c r="Q74" s="1">
        <v>44562</v>
      </c>
      <c r="R74" s="1">
        <v>44834</v>
      </c>
      <c r="S74" s="1">
        <v>44835</v>
      </c>
    </row>
    <row r="75" spans="1:19" x14ac:dyDescent="0.25">
      <c r="A75" s="10" t="s">
        <v>2843</v>
      </c>
      <c r="B75" s="1">
        <v>44545</v>
      </c>
      <c r="C75" s="10" t="s">
        <v>4957</v>
      </c>
      <c r="D75" s="1">
        <v>44564</v>
      </c>
      <c r="E75">
        <v>3520</v>
      </c>
      <c r="F75">
        <v>3520</v>
      </c>
      <c r="G75">
        <v>1</v>
      </c>
      <c r="H75">
        <v>5</v>
      </c>
      <c r="I75">
        <v>0</v>
      </c>
      <c r="J75">
        <v>0</v>
      </c>
      <c r="K75" s="1"/>
      <c r="L75">
        <v>0</v>
      </c>
      <c r="M75">
        <v>40</v>
      </c>
      <c r="N75">
        <v>1</v>
      </c>
      <c r="O75">
        <v>0</v>
      </c>
      <c r="P75">
        <v>0</v>
      </c>
      <c r="Q75" s="1">
        <v>44562</v>
      </c>
      <c r="R75" s="1">
        <v>44834</v>
      </c>
      <c r="S75" s="1">
        <v>44835</v>
      </c>
    </row>
    <row r="76" spans="1:19" x14ac:dyDescent="0.25">
      <c r="A76" s="10" t="s">
        <v>2843</v>
      </c>
      <c r="B76" s="1">
        <v>44545</v>
      </c>
      <c r="C76" s="10" t="s">
        <v>4981</v>
      </c>
      <c r="D76" s="1">
        <v>44578</v>
      </c>
      <c r="E76">
        <v>57000</v>
      </c>
      <c r="F76">
        <v>57000</v>
      </c>
      <c r="G76">
        <v>1</v>
      </c>
      <c r="H76">
        <v>5</v>
      </c>
      <c r="I76">
        <v>0</v>
      </c>
      <c r="J76">
        <v>0</v>
      </c>
      <c r="K76" s="1"/>
      <c r="L76">
        <v>0</v>
      </c>
      <c r="M76">
        <v>1</v>
      </c>
      <c r="N76">
        <v>1</v>
      </c>
      <c r="O76">
        <v>0</v>
      </c>
      <c r="P76">
        <v>0</v>
      </c>
      <c r="Q76" s="1">
        <v>44562</v>
      </c>
      <c r="R76" s="1">
        <v>44834</v>
      </c>
      <c r="S76" s="1">
        <v>44835</v>
      </c>
    </row>
    <row r="77" spans="1:19" x14ac:dyDescent="0.25">
      <c r="A77" s="10" t="s">
        <v>2843</v>
      </c>
      <c r="B77" s="1">
        <v>44545</v>
      </c>
      <c r="C77" s="10" t="s">
        <v>4981</v>
      </c>
      <c r="D77" s="1">
        <v>44578</v>
      </c>
      <c r="E77">
        <v>5000</v>
      </c>
      <c r="F77">
        <v>5000</v>
      </c>
      <c r="G77">
        <v>1</v>
      </c>
      <c r="H77">
        <v>5</v>
      </c>
      <c r="I77">
        <v>0</v>
      </c>
      <c r="J77">
        <v>0</v>
      </c>
      <c r="K77" s="1"/>
      <c r="L77">
        <v>0</v>
      </c>
      <c r="M77">
        <v>20</v>
      </c>
      <c r="N77">
        <v>1</v>
      </c>
      <c r="O77">
        <v>0</v>
      </c>
      <c r="P77">
        <v>0</v>
      </c>
      <c r="Q77" s="1">
        <v>44562</v>
      </c>
      <c r="R77" s="1">
        <v>44834</v>
      </c>
      <c r="S77" s="1">
        <v>44835</v>
      </c>
    </row>
    <row r="78" spans="1:19" x14ac:dyDescent="0.25">
      <c r="A78" s="10" t="s">
        <v>2843</v>
      </c>
      <c r="B78" s="1">
        <v>44545</v>
      </c>
      <c r="C78" s="10" t="s">
        <v>4959</v>
      </c>
      <c r="D78" s="1">
        <v>44585</v>
      </c>
      <c r="E78">
        <v>5000</v>
      </c>
      <c r="F78">
        <v>5000</v>
      </c>
      <c r="G78">
        <v>1</v>
      </c>
      <c r="H78">
        <v>5</v>
      </c>
      <c r="I78">
        <v>0</v>
      </c>
      <c r="J78">
        <v>0</v>
      </c>
      <c r="K78" s="1"/>
      <c r="L78">
        <v>0</v>
      </c>
      <c r="M78">
        <v>1</v>
      </c>
      <c r="N78">
        <v>1</v>
      </c>
      <c r="O78">
        <v>0</v>
      </c>
      <c r="P78">
        <v>0</v>
      </c>
      <c r="Q78" s="1">
        <v>44562</v>
      </c>
      <c r="R78" s="1">
        <v>44834</v>
      </c>
      <c r="S78" s="1">
        <v>44835</v>
      </c>
    </row>
    <row r="79" spans="1:19" x14ac:dyDescent="0.25">
      <c r="A79" s="10" t="s">
        <v>2843</v>
      </c>
      <c r="B79" s="1">
        <v>44545</v>
      </c>
      <c r="C79" s="10" t="s">
        <v>4959</v>
      </c>
      <c r="D79" s="1">
        <v>44585</v>
      </c>
      <c r="E79">
        <v>347800</v>
      </c>
      <c r="F79">
        <v>347800</v>
      </c>
      <c r="G79">
        <v>1</v>
      </c>
      <c r="H79">
        <v>5</v>
      </c>
      <c r="I79">
        <v>0</v>
      </c>
      <c r="J79">
        <v>0</v>
      </c>
      <c r="K79" s="1"/>
      <c r="L79">
        <v>0</v>
      </c>
      <c r="M79">
        <v>31</v>
      </c>
      <c r="N79">
        <v>20</v>
      </c>
      <c r="O79">
        <v>0</v>
      </c>
      <c r="P79">
        <v>0</v>
      </c>
      <c r="Q79" s="1">
        <v>44562</v>
      </c>
      <c r="R79" s="1">
        <v>44834</v>
      </c>
      <c r="S79" s="1">
        <v>44835</v>
      </c>
    </row>
    <row r="80" spans="1:19" x14ac:dyDescent="0.25">
      <c r="A80" s="10" t="s">
        <v>2843</v>
      </c>
      <c r="B80" s="1">
        <v>44545</v>
      </c>
      <c r="C80" s="10" t="s">
        <v>4959</v>
      </c>
      <c r="D80" s="1">
        <v>44585</v>
      </c>
      <c r="E80">
        <v>4000</v>
      </c>
      <c r="F80">
        <v>4000</v>
      </c>
      <c r="G80">
        <v>1</v>
      </c>
      <c r="H80">
        <v>5</v>
      </c>
      <c r="I80">
        <v>0</v>
      </c>
      <c r="J80">
        <v>0</v>
      </c>
      <c r="K80" s="1"/>
      <c r="L80">
        <v>0</v>
      </c>
      <c r="M80">
        <v>31</v>
      </c>
      <c r="N80">
        <v>31</v>
      </c>
      <c r="O80">
        <v>0</v>
      </c>
      <c r="P80">
        <v>0</v>
      </c>
      <c r="Q80" s="1">
        <v>44562</v>
      </c>
      <c r="R80" s="1">
        <v>44834</v>
      </c>
      <c r="S80" s="1">
        <v>44835</v>
      </c>
    </row>
    <row r="81" spans="1:19" x14ac:dyDescent="0.25">
      <c r="A81" s="10" t="s">
        <v>2843</v>
      </c>
      <c r="B81" s="1">
        <v>44545</v>
      </c>
      <c r="C81" s="10" t="s">
        <v>4959</v>
      </c>
      <c r="D81" s="1">
        <v>44585</v>
      </c>
      <c r="E81">
        <v>16500</v>
      </c>
      <c r="F81">
        <v>16500</v>
      </c>
      <c r="G81">
        <v>1</v>
      </c>
      <c r="H81">
        <v>5</v>
      </c>
      <c r="I81">
        <v>0</v>
      </c>
      <c r="J81">
        <v>0</v>
      </c>
      <c r="K81" s="1"/>
      <c r="L81">
        <v>0</v>
      </c>
      <c r="M81">
        <v>40</v>
      </c>
      <c r="N81">
        <v>40</v>
      </c>
      <c r="O81">
        <v>0</v>
      </c>
      <c r="P81">
        <v>0</v>
      </c>
      <c r="Q81" s="1">
        <v>44562</v>
      </c>
      <c r="R81" s="1">
        <v>44834</v>
      </c>
      <c r="S81" s="1">
        <v>44835</v>
      </c>
    </row>
    <row r="82" spans="1:19" x14ac:dyDescent="0.25">
      <c r="A82" s="10" t="s">
        <v>2843</v>
      </c>
      <c r="B82" s="1">
        <v>44545</v>
      </c>
      <c r="C82" s="10" t="s">
        <v>4959</v>
      </c>
      <c r="D82" s="1">
        <v>44585</v>
      </c>
      <c r="E82">
        <v>50000</v>
      </c>
      <c r="F82">
        <v>50000</v>
      </c>
      <c r="G82">
        <v>1</v>
      </c>
      <c r="H82">
        <v>5</v>
      </c>
      <c r="I82">
        <v>0</v>
      </c>
      <c r="J82">
        <v>0</v>
      </c>
      <c r="K82" s="1"/>
      <c r="L82">
        <v>0</v>
      </c>
      <c r="M82">
        <v>4011</v>
      </c>
      <c r="N82">
        <v>40</v>
      </c>
      <c r="O82">
        <v>0</v>
      </c>
      <c r="P82">
        <v>0</v>
      </c>
      <c r="Q82" s="1">
        <v>44562</v>
      </c>
      <c r="R82" s="1">
        <v>44834</v>
      </c>
      <c r="S82" s="1">
        <v>44835</v>
      </c>
    </row>
    <row r="83" spans="1:19" x14ac:dyDescent="0.25">
      <c r="A83" s="10" t="s">
        <v>2843</v>
      </c>
      <c r="B83" s="1">
        <v>44545</v>
      </c>
      <c r="C83" s="10" t="s">
        <v>4959</v>
      </c>
      <c r="D83" s="1">
        <v>44585</v>
      </c>
      <c r="E83">
        <v>60000</v>
      </c>
      <c r="F83">
        <v>60000</v>
      </c>
      <c r="G83">
        <v>1</v>
      </c>
      <c r="H83">
        <v>5</v>
      </c>
      <c r="I83">
        <v>0</v>
      </c>
      <c r="J83">
        <v>0</v>
      </c>
      <c r="K83" s="1"/>
      <c r="L83">
        <v>0</v>
      </c>
      <c r="M83">
        <v>4090</v>
      </c>
      <c r="N83">
        <v>4500</v>
      </c>
      <c r="O83">
        <v>0</v>
      </c>
      <c r="P83">
        <v>0</v>
      </c>
      <c r="Q83" s="1">
        <v>44562</v>
      </c>
      <c r="R83" s="1">
        <v>44834</v>
      </c>
      <c r="S83" s="1">
        <v>44835</v>
      </c>
    </row>
    <row r="84" spans="1:19" x14ac:dyDescent="0.25">
      <c r="A84" s="10" t="s">
        <v>2843</v>
      </c>
      <c r="B84" s="1">
        <v>44545</v>
      </c>
      <c r="C84" s="10" t="s">
        <v>4960</v>
      </c>
      <c r="D84" s="1">
        <v>44593</v>
      </c>
      <c r="E84">
        <v>1500</v>
      </c>
      <c r="F84">
        <v>1500</v>
      </c>
      <c r="G84">
        <v>1</v>
      </c>
      <c r="H84">
        <v>5</v>
      </c>
      <c r="I84">
        <v>0</v>
      </c>
      <c r="J84">
        <v>0</v>
      </c>
      <c r="K84" s="1"/>
      <c r="L84">
        <v>0</v>
      </c>
      <c r="M84">
        <v>1</v>
      </c>
      <c r="N84">
        <v>1</v>
      </c>
      <c r="O84">
        <v>0</v>
      </c>
      <c r="P84">
        <v>0</v>
      </c>
      <c r="Q84" s="1">
        <v>44562</v>
      </c>
      <c r="R84" s="1">
        <v>44834</v>
      </c>
      <c r="S84" s="1">
        <v>44835</v>
      </c>
    </row>
    <row r="85" spans="1:19" x14ac:dyDescent="0.25">
      <c r="A85" s="10" t="s">
        <v>2843</v>
      </c>
      <c r="B85" s="1">
        <v>44545</v>
      </c>
      <c r="C85" s="10" t="s">
        <v>4960</v>
      </c>
      <c r="D85" s="1">
        <v>44593</v>
      </c>
      <c r="E85">
        <v>22000</v>
      </c>
      <c r="F85">
        <v>22000</v>
      </c>
      <c r="G85">
        <v>1</v>
      </c>
      <c r="H85">
        <v>5</v>
      </c>
      <c r="I85">
        <v>0</v>
      </c>
      <c r="J85">
        <v>0</v>
      </c>
      <c r="K85" s="1"/>
      <c r="L85">
        <v>0</v>
      </c>
      <c r="M85">
        <v>50</v>
      </c>
      <c r="N85">
        <v>50</v>
      </c>
      <c r="O85">
        <v>0</v>
      </c>
      <c r="P85">
        <v>0</v>
      </c>
      <c r="Q85" s="1">
        <v>44562</v>
      </c>
      <c r="R85" s="1">
        <v>44834</v>
      </c>
      <c r="S85" s="1">
        <v>44835</v>
      </c>
    </row>
    <row r="86" spans="1:19" x14ac:dyDescent="0.25">
      <c r="A86" s="10" t="s">
        <v>2843</v>
      </c>
      <c r="B86" s="1">
        <v>44545</v>
      </c>
      <c r="C86" s="10" t="s">
        <v>4982</v>
      </c>
      <c r="D86" s="1">
        <v>44608</v>
      </c>
      <c r="E86">
        <v>27000</v>
      </c>
      <c r="F86">
        <v>27000</v>
      </c>
      <c r="G86">
        <v>1</v>
      </c>
      <c r="H86">
        <v>5</v>
      </c>
      <c r="I86">
        <v>0</v>
      </c>
      <c r="J86">
        <v>0</v>
      </c>
      <c r="K86" s="1"/>
      <c r="L86">
        <v>0</v>
      </c>
      <c r="M86">
        <v>31</v>
      </c>
      <c r="N86">
        <v>31</v>
      </c>
      <c r="O86">
        <v>0</v>
      </c>
      <c r="P86">
        <v>0</v>
      </c>
      <c r="Q86" s="1">
        <v>44562</v>
      </c>
      <c r="R86" s="1">
        <v>44834</v>
      </c>
      <c r="S86" s="1">
        <v>44835</v>
      </c>
    </row>
    <row r="87" spans="1:19" x14ac:dyDescent="0.25">
      <c r="A87" s="10" t="s">
        <v>2843</v>
      </c>
      <c r="B87" s="1">
        <v>44545</v>
      </c>
      <c r="C87" s="10" t="s">
        <v>4983</v>
      </c>
      <c r="D87" s="1">
        <v>44610</v>
      </c>
      <c r="E87">
        <v>5865</v>
      </c>
      <c r="F87">
        <v>5865</v>
      </c>
      <c r="G87">
        <v>1</v>
      </c>
      <c r="H87">
        <v>5</v>
      </c>
      <c r="I87">
        <v>0</v>
      </c>
      <c r="J87">
        <v>0</v>
      </c>
      <c r="K87" s="1"/>
      <c r="L87">
        <v>0</v>
      </c>
      <c r="M87">
        <v>1</v>
      </c>
      <c r="N87">
        <v>1</v>
      </c>
      <c r="O87">
        <v>0</v>
      </c>
      <c r="P87">
        <v>0</v>
      </c>
      <c r="Q87" s="1">
        <v>44562</v>
      </c>
      <c r="R87" s="1">
        <v>44834</v>
      </c>
      <c r="S87" s="1">
        <v>44835</v>
      </c>
    </row>
    <row r="88" spans="1:19" x14ac:dyDescent="0.25">
      <c r="A88" s="10" t="s">
        <v>2843</v>
      </c>
      <c r="B88" s="1">
        <v>44545</v>
      </c>
      <c r="C88" s="10" t="s">
        <v>4984</v>
      </c>
      <c r="D88" s="1">
        <v>44614</v>
      </c>
      <c r="E88">
        <v>7000</v>
      </c>
      <c r="F88">
        <v>7000</v>
      </c>
      <c r="G88">
        <v>1</v>
      </c>
      <c r="H88">
        <v>5</v>
      </c>
      <c r="I88">
        <v>0</v>
      </c>
      <c r="J88">
        <v>0</v>
      </c>
      <c r="K88" s="1"/>
      <c r="L88">
        <v>0</v>
      </c>
      <c r="M88">
        <v>1</v>
      </c>
      <c r="N88">
        <v>1</v>
      </c>
      <c r="O88">
        <v>0</v>
      </c>
      <c r="P88">
        <v>0</v>
      </c>
      <c r="Q88" s="1">
        <v>44562</v>
      </c>
      <c r="R88" s="1">
        <v>44834</v>
      </c>
      <c r="S88" s="1">
        <v>44835</v>
      </c>
    </row>
    <row r="89" spans="1:19" x14ac:dyDescent="0.25">
      <c r="A89" s="10" t="s">
        <v>2843</v>
      </c>
      <c r="B89" s="1">
        <v>44545</v>
      </c>
      <c r="C89" s="10" t="s">
        <v>4984</v>
      </c>
      <c r="D89" s="1">
        <v>44614</v>
      </c>
      <c r="E89">
        <v>41000</v>
      </c>
      <c r="F89">
        <v>41000</v>
      </c>
      <c r="G89">
        <v>1</v>
      </c>
      <c r="H89">
        <v>5</v>
      </c>
      <c r="I89">
        <v>0</v>
      </c>
      <c r="J89">
        <v>0</v>
      </c>
      <c r="K89" s="1"/>
      <c r="L89">
        <v>0</v>
      </c>
      <c r="M89">
        <v>20</v>
      </c>
      <c r="N89">
        <v>20</v>
      </c>
      <c r="O89">
        <v>0</v>
      </c>
      <c r="P89">
        <v>0</v>
      </c>
      <c r="Q89" s="1">
        <v>44562</v>
      </c>
      <c r="R89" s="1">
        <v>44834</v>
      </c>
      <c r="S89" s="1">
        <v>44835</v>
      </c>
    </row>
    <row r="90" spans="1:19" x14ac:dyDescent="0.25">
      <c r="A90" s="10" t="s">
        <v>2843</v>
      </c>
      <c r="B90" s="1">
        <v>44545</v>
      </c>
      <c r="C90" s="10" t="s">
        <v>4961</v>
      </c>
      <c r="D90" s="1">
        <v>44615</v>
      </c>
      <c r="E90">
        <v>24100</v>
      </c>
      <c r="F90">
        <v>24100</v>
      </c>
      <c r="G90">
        <v>1</v>
      </c>
      <c r="H90">
        <v>5</v>
      </c>
      <c r="I90">
        <v>0</v>
      </c>
      <c r="J90">
        <v>0</v>
      </c>
      <c r="K90" s="1"/>
      <c r="L90">
        <v>0</v>
      </c>
      <c r="M90">
        <v>1</v>
      </c>
      <c r="N90">
        <v>1</v>
      </c>
      <c r="O90">
        <v>0</v>
      </c>
      <c r="P90">
        <v>0</v>
      </c>
      <c r="Q90" s="1">
        <v>44562</v>
      </c>
      <c r="R90" s="1">
        <v>44834</v>
      </c>
      <c r="S90" s="1">
        <v>44835</v>
      </c>
    </row>
    <row r="91" spans="1:19" x14ac:dyDescent="0.25">
      <c r="A91" s="10" t="s">
        <v>2843</v>
      </c>
      <c r="B91" s="1">
        <v>44545</v>
      </c>
      <c r="C91" s="10" t="s">
        <v>4961</v>
      </c>
      <c r="D91" s="1">
        <v>44615</v>
      </c>
      <c r="E91">
        <v>2000</v>
      </c>
      <c r="F91">
        <v>2000</v>
      </c>
      <c r="G91">
        <v>1</v>
      </c>
      <c r="H91">
        <v>5</v>
      </c>
      <c r="I91">
        <v>0</v>
      </c>
      <c r="J91">
        <v>0</v>
      </c>
      <c r="K91" s="1"/>
      <c r="L91">
        <v>0</v>
      </c>
      <c r="M91">
        <v>20</v>
      </c>
      <c r="N91">
        <v>1</v>
      </c>
      <c r="O91">
        <v>0</v>
      </c>
      <c r="P91">
        <v>0</v>
      </c>
      <c r="Q91" s="1">
        <v>44562</v>
      </c>
      <c r="R91" s="1">
        <v>44834</v>
      </c>
      <c r="S91" s="1">
        <v>44835</v>
      </c>
    </row>
    <row r="92" spans="1:19" x14ac:dyDescent="0.25">
      <c r="A92" s="10" t="s">
        <v>2843</v>
      </c>
      <c r="B92" s="1">
        <v>44545</v>
      </c>
      <c r="C92" s="10" t="s">
        <v>4961</v>
      </c>
      <c r="D92" s="1">
        <v>44615</v>
      </c>
      <c r="E92">
        <v>30000</v>
      </c>
      <c r="F92">
        <v>30000</v>
      </c>
      <c r="G92">
        <v>1</v>
      </c>
      <c r="H92">
        <v>5</v>
      </c>
      <c r="I92">
        <v>0</v>
      </c>
      <c r="J92">
        <v>0</v>
      </c>
      <c r="K92" s="1"/>
      <c r="L92">
        <v>0</v>
      </c>
      <c r="M92">
        <v>31</v>
      </c>
      <c r="N92">
        <v>1</v>
      </c>
      <c r="O92">
        <v>0</v>
      </c>
      <c r="P92">
        <v>0</v>
      </c>
      <c r="Q92" s="1">
        <v>44562</v>
      </c>
      <c r="R92" s="1">
        <v>44834</v>
      </c>
      <c r="S92" s="1">
        <v>44835</v>
      </c>
    </row>
    <row r="93" spans="1:19" x14ac:dyDescent="0.25">
      <c r="A93" s="10" t="s">
        <v>2843</v>
      </c>
      <c r="B93" s="1">
        <v>44545</v>
      </c>
      <c r="C93" s="10" t="s">
        <v>4961</v>
      </c>
      <c r="D93" s="1">
        <v>44615</v>
      </c>
      <c r="E93">
        <v>6000</v>
      </c>
      <c r="F93">
        <v>6000</v>
      </c>
      <c r="G93">
        <v>1</v>
      </c>
      <c r="H93">
        <v>5</v>
      </c>
      <c r="I93">
        <v>0</v>
      </c>
      <c r="J93">
        <v>0</v>
      </c>
      <c r="K93" s="1"/>
      <c r="L93">
        <v>0</v>
      </c>
      <c r="M93">
        <v>40</v>
      </c>
      <c r="N93">
        <v>1</v>
      </c>
      <c r="O93">
        <v>0</v>
      </c>
      <c r="P93">
        <v>0</v>
      </c>
      <c r="Q93" s="1">
        <v>44562</v>
      </c>
      <c r="R93" s="1">
        <v>44834</v>
      </c>
      <c r="S93" s="1">
        <v>44835</v>
      </c>
    </row>
    <row r="94" spans="1:19" x14ac:dyDescent="0.25">
      <c r="A94" s="10" t="s">
        <v>2843</v>
      </c>
      <c r="B94" s="1">
        <v>44545</v>
      </c>
      <c r="C94" s="10" t="s">
        <v>4961</v>
      </c>
      <c r="D94" s="1">
        <v>44615</v>
      </c>
      <c r="E94">
        <v>50000</v>
      </c>
      <c r="F94">
        <v>50000</v>
      </c>
      <c r="G94">
        <v>1</v>
      </c>
      <c r="H94">
        <v>5</v>
      </c>
      <c r="I94">
        <v>0</v>
      </c>
      <c r="J94">
        <v>0</v>
      </c>
      <c r="K94" s="1"/>
      <c r="L94">
        <v>0</v>
      </c>
      <c r="M94">
        <v>4500</v>
      </c>
      <c r="N94">
        <v>4500</v>
      </c>
      <c r="O94">
        <v>0</v>
      </c>
      <c r="P94">
        <v>0</v>
      </c>
      <c r="Q94" s="1">
        <v>44562</v>
      </c>
      <c r="R94" s="1">
        <v>44834</v>
      </c>
      <c r="S94" s="1">
        <v>44835</v>
      </c>
    </row>
    <row r="95" spans="1:19" x14ac:dyDescent="0.25">
      <c r="A95" s="10" t="s">
        <v>2843</v>
      </c>
      <c r="B95" s="1">
        <v>44545</v>
      </c>
      <c r="C95" s="10" t="s">
        <v>4985</v>
      </c>
      <c r="D95" s="1">
        <v>44622</v>
      </c>
      <c r="E95">
        <v>14800</v>
      </c>
      <c r="F95">
        <v>14800</v>
      </c>
      <c r="G95">
        <v>1</v>
      </c>
      <c r="H95">
        <v>5</v>
      </c>
      <c r="I95">
        <v>0</v>
      </c>
      <c r="J95">
        <v>0</v>
      </c>
      <c r="K95" s="1"/>
      <c r="L95">
        <v>0</v>
      </c>
      <c r="M95">
        <v>1</v>
      </c>
      <c r="N95">
        <v>1</v>
      </c>
      <c r="O95">
        <v>0</v>
      </c>
      <c r="P95">
        <v>0</v>
      </c>
      <c r="Q95" s="1">
        <v>44562</v>
      </c>
      <c r="R95" s="1">
        <v>44834</v>
      </c>
      <c r="S95" s="1">
        <v>44835</v>
      </c>
    </row>
    <row r="96" spans="1:19" x14ac:dyDescent="0.25">
      <c r="A96" s="10" t="s">
        <v>2843</v>
      </c>
      <c r="B96" s="1">
        <v>44545</v>
      </c>
      <c r="C96" s="10" t="s">
        <v>4985</v>
      </c>
      <c r="D96" s="1">
        <v>44622</v>
      </c>
      <c r="E96">
        <v>1000</v>
      </c>
      <c r="F96">
        <v>1000</v>
      </c>
      <c r="G96">
        <v>1</v>
      </c>
      <c r="H96">
        <v>5</v>
      </c>
      <c r="I96">
        <v>0</v>
      </c>
      <c r="J96">
        <v>0</v>
      </c>
      <c r="K96" s="1"/>
      <c r="L96">
        <v>0</v>
      </c>
      <c r="M96">
        <v>20</v>
      </c>
      <c r="N96">
        <v>20</v>
      </c>
      <c r="O96">
        <v>0</v>
      </c>
      <c r="P96">
        <v>0</v>
      </c>
      <c r="Q96" s="1">
        <v>44562</v>
      </c>
      <c r="R96" s="1">
        <v>44834</v>
      </c>
      <c r="S96" s="1">
        <v>44835</v>
      </c>
    </row>
    <row r="97" spans="1:19" x14ac:dyDescent="0.25">
      <c r="A97" s="10" t="s">
        <v>2843</v>
      </c>
      <c r="B97" s="1">
        <v>44545</v>
      </c>
      <c r="C97" s="10" t="s">
        <v>4962</v>
      </c>
      <c r="D97" s="1">
        <v>44623</v>
      </c>
      <c r="E97">
        <v>8000</v>
      </c>
      <c r="F97">
        <v>8000</v>
      </c>
      <c r="G97">
        <v>1</v>
      </c>
      <c r="H97">
        <v>5</v>
      </c>
      <c r="I97">
        <v>0</v>
      </c>
      <c r="J97">
        <v>0</v>
      </c>
      <c r="K97" s="1"/>
      <c r="L97">
        <v>0</v>
      </c>
      <c r="M97">
        <v>1</v>
      </c>
      <c r="N97">
        <v>1</v>
      </c>
      <c r="O97">
        <v>0</v>
      </c>
      <c r="P97">
        <v>0</v>
      </c>
      <c r="Q97" s="1">
        <v>44562</v>
      </c>
      <c r="R97" s="1">
        <v>44834</v>
      </c>
      <c r="S97" s="1">
        <v>44835</v>
      </c>
    </row>
    <row r="98" spans="1:19" x14ac:dyDescent="0.25">
      <c r="A98" s="10" t="s">
        <v>2843</v>
      </c>
      <c r="B98" s="1">
        <v>44545</v>
      </c>
      <c r="C98" s="10" t="s">
        <v>4963</v>
      </c>
      <c r="D98" s="1">
        <v>44629</v>
      </c>
      <c r="E98">
        <v>2000</v>
      </c>
      <c r="F98">
        <v>2000</v>
      </c>
      <c r="G98">
        <v>1</v>
      </c>
      <c r="H98">
        <v>5</v>
      </c>
      <c r="I98">
        <v>0</v>
      </c>
      <c r="J98">
        <v>0</v>
      </c>
      <c r="K98" s="1"/>
      <c r="L98">
        <v>0</v>
      </c>
      <c r="M98">
        <v>1</v>
      </c>
      <c r="N98">
        <v>1</v>
      </c>
      <c r="O98">
        <v>0</v>
      </c>
      <c r="P98">
        <v>0</v>
      </c>
      <c r="Q98" s="1">
        <v>44562</v>
      </c>
      <c r="R98" s="1">
        <v>44834</v>
      </c>
      <c r="S98" s="1">
        <v>44835</v>
      </c>
    </row>
    <row r="99" spans="1:19" x14ac:dyDescent="0.25">
      <c r="A99" s="10" t="s">
        <v>2843</v>
      </c>
      <c r="B99" s="1">
        <v>44545</v>
      </c>
      <c r="C99" s="10" t="s">
        <v>4963</v>
      </c>
      <c r="D99" s="1">
        <v>44629</v>
      </c>
      <c r="E99">
        <v>8000</v>
      </c>
      <c r="F99">
        <v>8000</v>
      </c>
      <c r="G99">
        <v>1</v>
      </c>
      <c r="H99">
        <v>5</v>
      </c>
      <c r="I99">
        <v>0</v>
      </c>
      <c r="J99">
        <v>0</v>
      </c>
      <c r="K99" s="1"/>
      <c r="L99">
        <v>0</v>
      </c>
      <c r="M99">
        <v>1014</v>
      </c>
      <c r="N99">
        <v>20</v>
      </c>
      <c r="O99">
        <v>0</v>
      </c>
      <c r="P99">
        <v>0</v>
      </c>
      <c r="Q99" s="1">
        <v>44562</v>
      </c>
      <c r="R99" s="1">
        <v>44834</v>
      </c>
      <c r="S99" s="1">
        <v>44835</v>
      </c>
    </row>
    <row r="100" spans="1:19" x14ac:dyDescent="0.25">
      <c r="A100" s="10" t="s">
        <v>2843</v>
      </c>
      <c r="B100" s="1">
        <v>44545</v>
      </c>
      <c r="C100" s="10" t="s">
        <v>4986</v>
      </c>
      <c r="D100" s="1">
        <v>44634</v>
      </c>
      <c r="E100">
        <v>55000</v>
      </c>
      <c r="F100">
        <v>55000</v>
      </c>
      <c r="G100">
        <v>1</v>
      </c>
      <c r="H100">
        <v>5</v>
      </c>
      <c r="I100">
        <v>0</v>
      </c>
      <c r="J100">
        <v>0</v>
      </c>
      <c r="K100" s="1"/>
      <c r="L100">
        <v>0</v>
      </c>
      <c r="M100">
        <v>1</v>
      </c>
      <c r="N100">
        <v>1</v>
      </c>
      <c r="O100">
        <v>0</v>
      </c>
      <c r="P100">
        <v>0</v>
      </c>
      <c r="Q100" s="1">
        <v>44562</v>
      </c>
      <c r="R100" s="1">
        <v>44834</v>
      </c>
      <c r="S100" s="1">
        <v>44835</v>
      </c>
    </row>
    <row r="101" spans="1:19" x14ac:dyDescent="0.25">
      <c r="A101" s="10" t="s">
        <v>2843</v>
      </c>
      <c r="B101" s="1">
        <v>44545</v>
      </c>
      <c r="C101" s="10" t="s">
        <v>4986</v>
      </c>
      <c r="D101" s="1">
        <v>44634</v>
      </c>
      <c r="E101">
        <v>6429</v>
      </c>
      <c r="F101">
        <v>6429</v>
      </c>
      <c r="G101">
        <v>1</v>
      </c>
      <c r="H101">
        <v>5</v>
      </c>
      <c r="I101">
        <v>0</v>
      </c>
      <c r="J101">
        <v>0</v>
      </c>
      <c r="K101" s="1"/>
      <c r="L101">
        <v>0</v>
      </c>
      <c r="M101">
        <v>1103</v>
      </c>
      <c r="N101">
        <v>1103</v>
      </c>
      <c r="O101">
        <v>0</v>
      </c>
      <c r="P101">
        <v>0</v>
      </c>
      <c r="Q101" s="1">
        <v>44562</v>
      </c>
      <c r="R101" s="1">
        <v>44834</v>
      </c>
      <c r="S101" s="1">
        <v>44835</v>
      </c>
    </row>
    <row r="102" spans="1:19" x14ac:dyDescent="0.25">
      <c r="A102" s="10" t="s">
        <v>2843</v>
      </c>
      <c r="B102" s="1">
        <v>44545</v>
      </c>
      <c r="C102" s="10" t="s">
        <v>4987</v>
      </c>
      <c r="D102" s="1">
        <v>44636</v>
      </c>
      <c r="E102">
        <v>6000</v>
      </c>
      <c r="F102">
        <v>6000</v>
      </c>
      <c r="G102">
        <v>1</v>
      </c>
      <c r="H102">
        <v>5</v>
      </c>
      <c r="I102">
        <v>0</v>
      </c>
      <c r="J102">
        <v>0</v>
      </c>
      <c r="K102" s="1"/>
      <c r="L102">
        <v>0</v>
      </c>
      <c r="M102">
        <v>1</v>
      </c>
      <c r="N102">
        <v>1</v>
      </c>
      <c r="O102">
        <v>0</v>
      </c>
      <c r="P102">
        <v>0</v>
      </c>
      <c r="Q102" s="1">
        <v>44562</v>
      </c>
      <c r="R102" s="1">
        <v>44834</v>
      </c>
      <c r="S102" s="1">
        <v>44835</v>
      </c>
    </row>
    <row r="103" spans="1:19" x14ac:dyDescent="0.25">
      <c r="A103" s="10" t="s">
        <v>2843</v>
      </c>
      <c r="B103" s="1">
        <v>44545</v>
      </c>
      <c r="C103" s="10" t="s">
        <v>4987</v>
      </c>
      <c r="D103" s="1">
        <v>44636</v>
      </c>
      <c r="E103">
        <v>3000</v>
      </c>
      <c r="F103">
        <v>3000</v>
      </c>
      <c r="G103">
        <v>1</v>
      </c>
      <c r="H103">
        <v>5</v>
      </c>
      <c r="I103">
        <v>0</v>
      </c>
      <c r="J103">
        <v>0</v>
      </c>
      <c r="K103" s="1"/>
      <c r="L103">
        <v>0</v>
      </c>
      <c r="M103">
        <v>20</v>
      </c>
      <c r="N103">
        <v>20</v>
      </c>
      <c r="O103">
        <v>0</v>
      </c>
      <c r="P103">
        <v>0</v>
      </c>
      <c r="Q103" s="1">
        <v>44562</v>
      </c>
      <c r="R103" s="1">
        <v>44834</v>
      </c>
      <c r="S103" s="1">
        <v>44835</v>
      </c>
    </row>
    <row r="104" spans="1:19" x14ac:dyDescent="0.25">
      <c r="A104" s="10" t="s">
        <v>2843</v>
      </c>
      <c r="B104" s="1">
        <v>44545</v>
      </c>
      <c r="C104" s="10" t="s">
        <v>4987</v>
      </c>
      <c r="D104" s="1">
        <v>44636</v>
      </c>
      <c r="E104">
        <v>10000</v>
      </c>
      <c r="F104">
        <v>10000</v>
      </c>
      <c r="G104">
        <v>1</v>
      </c>
      <c r="H104">
        <v>5</v>
      </c>
      <c r="I104">
        <v>0</v>
      </c>
      <c r="J104">
        <v>0</v>
      </c>
      <c r="K104" s="1"/>
      <c r="L104">
        <v>0</v>
      </c>
      <c r="M104">
        <v>1014</v>
      </c>
      <c r="N104">
        <v>1014</v>
      </c>
      <c r="O104">
        <v>0</v>
      </c>
      <c r="P104">
        <v>0</v>
      </c>
      <c r="Q104" s="1">
        <v>44562</v>
      </c>
      <c r="R104" s="1">
        <v>44834</v>
      </c>
      <c r="S104" s="1">
        <v>44835</v>
      </c>
    </row>
    <row r="105" spans="1:19" x14ac:dyDescent="0.25">
      <c r="A105" s="10" t="s">
        <v>2843</v>
      </c>
      <c r="B105" s="1">
        <v>44545</v>
      </c>
      <c r="C105" s="10" t="s">
        <v>4964</v>
      </c>
      <c r="D105" s="1">
        <v>44643</v>
      </c>
      <c r="E105">
        <v>10000</v>
      </c>
      <c r="F105">
        <v>10000</v>
      </c>
      <c r="G105">
        <v>1</v>
      </c>
      <c r="H105">
        <v>5</v>
      </c>
      <c r="I105">
        <v>0</v>
      </c>
      <c r="J105">
        <v>0</v>
      </c>
      <c r="K105" s="1"/>
      <c r="L105">
        <v>0</v>
      </c>
      <c r="M105">
        <v>1</v>
      </c>
      <c r="N105">
        <v>1</v>
      </c>
      <c r="O105">
        <v>0</v>
      </c>
      <c r="P105">
        <v>0</v>
      </c>
      <c r="Q105" s="1">
        <v>44562</v>
      </c>
      <c r="R105" s="1">
        <v>44834</v>
      </c>
      <c r="S105" s="1">
        <v>44835</v>
      </c>
    </row>
    <row r="106" spans="1:19" x14ac:dyDescent="0.25">
      <c r="A106" s="10" t="s">
        <v>2843</v>
      </c>
      <c r="B106" s="1">
        <v>44545</v>
      </c>
      <c r="C106" s="10" t="s">
        <v>4964</v>
      </c>
      <c r="D106" s="1">
        <v>44643</v>
      </c>
      <c r="E106">
        <v>3000</v>
      </c>
      <c r="F106">
        <v>3000</v>
      </c>
      <c r="G106">
        <v>1</v>
      </c>
      <c r="H106">
        <v>5</v>
      </c>
      <c r="I106">
        <v>0</v>
      </c>
      <c r="J106">
        <v>0</v>
      </c>
      <c r="K106" s="1"/>
      <c r="L106">
        <v>0</v>
      </c>
      <c r="M106">
        <v>20</v>
      </c>
      <c r="N106">
        <v>1</v>
      </c>
      <c r="O106">
        <v>0</v>
      </c>
      <c r="P106">
        <v>0</v>
      </c>
      <c r="Q106" s="1">
        <v>44562</v>
      </c>
      <c r="R106" s="1">
        <v>44834</v>
      </c>
      <c r="S106" s="1">
        <v>44835</v>
      </c>
    </row>
    <row r="107" spans="1:19" x14ac:dyDescent="0.25">
      <c r="A107" s="10" t="s">
        <v>2843</v>
      </c>
      <c r="B107" s="1">
        <v>44545</v>
      </c>
      <c r="C107" s="10" t="s">
        <v>4964</v>
      </c>
      <c r="D107" s="1">
        <v>44643</v>
      </c>
      <c r="E107">
        <v>9000</v>
      </c>
      <c r="F107">
        <v>9000</v>
      </c>
      <c r="G107">
        <v>1</v>
      </c>
      <c r="H107">
        <v>5</v>
      </c>
      <c r="I107">
        <v>0</v>
      </c>
      <c r="J107">
        <v>0</v>
      </c>
      <c r="K107" s="1"/>
      <c r="L107">
        <v>0</v>
      </c>
      <c r="M107">
        <v>40</v>
      </c>
      <c r="N107">
        <v>20</v>
      </c>
      <c r="O107">
        <v>0</v>
      </c>
      <c r="P107">
        <v>0</v>
      </c>
      <c r="Q107" s="1">
        <v>44562</v>
      </c>
      <c r="R107" s="1">
        <v>44834</v>
      </c>
      <c r="S107" s="1">
        <v>44835</v>
      </c>
    </row>
    <row r="108" spans="1:19" x14ac:dyDescent="0.25">
      <c r="A108" s="10" t="s">
        <v>2843</v>
      </c>
      <c r="B108" s="1">
        <v>44545</v>
      </c>
      <c r="C108" s="10" t="s">
        <v>4964</v>
      </c>
      <c r="D108" s="1">
        <v>44643</v>
      </c>
      <c r="E108">
        <v>1000</v>
      </c>
      <c r="F108">
        <v>1000</v>
      </c>
      <c r="G108">
        <v>1</v>
      </c>
      <c r="H108">
        <v>5</v>
      </c>
      <c r="I108">
        <v>0</v>
      </c>
      <c r="J108">
        <v>0</v>
      </c>
      <c r="K108" s="1"/>
      <c r="L108">
        <v>0</v>
      </c>
      <c r="M108">
        <v>1014</v>
      </c>
      <c r="N108">
        <v>20</v>
      </c>
      <c r="O108">
        <v>0</v>
      </c>
      <c r="P108">
        <v>0</v>
      </c>
      <c r="Q108" s="1">
        <v>44562</v>
      </c>
      <c r="R108" s="1">
        <v>44834</v>
      </c>
      <c r="S108" s="1">
        <v>44835</v>
      </c>
    </row>
    <row r="109" spans="1:19" x14ac:dyDescent="0.25">
      <c r="A109" s="10" t="s">
        <v>2843</v>
      </c>
      <c r="B109" s="1">
        <v>44545</v>
      </c>
      <c r="C109" s="10" t="s">
        <v>4964</v>
      </c>
      <c r="D109" s="1">
        <v>44643</v>
      </c>
      <c r="E109">
        <v>9000</v>
      </c>
      <c r="F109">
        <v>9000</v>
      </c>
      <c r="G109">
        <v>1</v>
      </c>
      <c r="H109">
        <v>5</v>
      </c>
      <c r="I109">
        <v>0</v>
      </c>
      <c r="J109">
        <v>0</v>
      </c>
      <c r="K109" s="1"/>
      <c r="L109">
        <v>0</v>
      </c>
      <c r="M109">
        <v>1014</v>
      </c>
      <c r="N109">
        <v>40</v>
      </c>
      <c r="O109">
        <v>0</v>
      </c>
      <c r="P109">
        <v>0</v>
      </c>
      <c r="Q109" s="1">
        <v>44562</v>
      </c>
      <c r="R109" s="1">
        <v>44834</v>
      </c>
      <c r="S109" s="1">
        <v>44835</v>
      </c>
    </row>
    <row r="110" spans="1:19" x14ac:dyDescent="0.25">
      <c r="A110" s="10" t="s">
        <v>2843</v>
      </c>
      <c r="B110" s="1">
        <v>44545</v>
      </c>
      <c r="C110" s="10" t="s">
        <v>4964</v>
      </c>
      <c r="D110" s="1">
        <v>44643</v>
      </c>
      <c r="E110">
        <v>4000</v>
      </c>
      <c r="F110">
        <v>4000</v>
      </c>
      <c r="G110">
        <v>1</v>
      </c>
      <c r="H110">
        <v>5</v>
      </c>
      <c r="I110">
        <v>0</v>
      </c>
      <c r="J110">
        <v>0</v>
      </c>
      <c r="K110" s="1"/>
      <c r="L110">
        <v>0</v>
      </c>
      <c r="M110">
        <v>1014</v>
      </c>
      <c r="N110">
        <v>1014</v>
      </c>
      <c r="O110">
        <v>0</v>
      </c>
      <c r="P110">
        <v>0</v>
      </c>
      <c r="Q110" s="1">
        <v>44562</v>
      </c>
      <c r="R110" s="1">
        <v>44834</v>
      </c>
      <c r="S110" s="1">
        <v>44835</v>
      </c>
    </row>
    <row r="111" spans="1:19" x14ac:dyDescent="0.25">
      <c r="A111" s="10" t="s">
        <v>2843</v>
      </c>
      <c r="B111" s="1">
        <v>44545</v>
      </c>
      <c r="C111" s="10" t="s">
        <v>4965</v>
      </c>
      <c r="D111" s="1">
        <v>44648</v>
      </c>
      <c r="E111">
        <v>16000</v>
      </c>
      <c r="F111">
        <v>16000</v>
      </c>
      <c r="G111">
        <v>1</v>
      </c>
      <c r="H111">
        <v>5</v>
      </c>
      <c r="I111">
        <v>0</v>
      </c>
      <c r="J111">
        <v>0</v>
      </c>
      <c r="K111" s="1"/>
      <c r="L111">
        <v>0</v>
      </c>
      <c r="M111">
        <v>31</v>
      </c>
      <c r="N111">
        <v>31</v>
      </c>
      <c r="O111">
        <v>0</v>
      </c>
      <c r="P111">
        <v>0</v>
      </c>
      <c r="Q111" s="1">
        <v>44562</v>
      </c>
      <c r="R111" s="1">
        <v>44834</v>
      </c>
      <c r="S111" s="1">
        <v>44835</v>
      </c>
    </row>
    <row r="112" spans="1:19" x14ac:dyDescent="0.25">
      <c r="A112" s="10" t="s">
        <v>2843</v>
      </c>
      <c r="B112" s="1">
        <v>44545</v>
      </c>
      <c r="C112" s="10" t="s">
        <v>4988</v>
      </c>
      <c r="D112" s="1">
        <v>44650</v>
      </c>
      <c r="E112">
        <v>4000</v>
      </c>
      <c r="F112">
        <v>4000</v>
      </c>
      <c r="G112">
        <v>1</v>
      </c>
      <c r="H112">
        <v>5</v>
      </c>
      <c r="I112">
        <v>0</v>
      </c>
      <c r="J112">
        <v>0</v>
      </c>
      <c r="K112" s="1"/>
      <c r="L112">
        <v>0</v>
      </c>
      <c r="M112">
        <v>1</v>
      </c>
      <c r="N112">
        <v>1</v>
      </c>
      <c r="O112">
        <v>0</v>
      </c>
      <c r="P112">
        <v>0</v>
      </c>
      <c r="Q112" s="1">
        <v>44562</v>
      </c>
      <c r="R112" s="1">
        <v>44834</v>
      </c>
      <c r="S112" s="1">
        <v>44835</v>
      </c>
    </row>
    <row r="113" spans="1:19" x14ac:dyDescent="0.25">
      <c r="A113" s="10" t="s">
        <v>2843</v>
      </c>
      <c r="B113" s="1">
        <v>44545</v>
      </c>
      <c r="C113" s="10" t="s">
        <v>4988</v>
      </c>
      <c r="D113" s="1">
        <v>44650</v>
      </c>
      <c r="E113">
        <v>12000</v>
      </c>
      <c r="F113">
        <v>12000</v>
      </c>
      <c r="G113">
        <v>1</v>
      </c>
      <c r="H113">
        <v>5</v>
      </c>
      <c r="I113">
        <v>0</v>
      </c>
      <c r="J113">
        <v>0</v>
      </c>
      <c r="K113" s="1"/>
      <c r="L113">
        <v>0</v>
      </c>
      <c r="M113">
        <v>1</v>
      </c>
      <c r="N113">
        <v>20</v>
      </c>
      <c r="O113">
        <v>0</v>
      </c>
      <c r="P113">
        <v>0</v>
      </c>
      <c r="Q113" s="1">
        <v>44562</v>
      </c>
      <c r="R113" s="1">
        <v>44834</v>
      </c>
      <c r="S113" s="1">
        <v>44835</v>
      </c>
    </row>
    <row r="114" spans="1:19" x14ac:dyDescent="0.25">
      <c r="A114" s="10" t="s">
        <v>2843</v>
      </c>
      <c r="B114" s="1">
        <v>44545</v>
      </c>
      <c r="C114" s="10" t="s">
        <v>4988</v>
      </c>
      <c r="D114" s="1">
        <v>44650</v>
      </c>
      <c r="E114">
        <v>13000</v>
      </c>
      <c r="F114">
        <v>13000</v>
      </c>
      <c r="G114">
        <v>1</v>
      </c>
      <c r="H114">
        <v>5</v>
      </c>
      <c r="I114">
        <v>0</v>
      </c>
      <c r="J114">
        <v>0</v>
      </c>
      <c r="K114" s="1"/>
      <c r="L114">
        <v>0</v>
      </c>
      <c r="M114">
        <v>20</v>
      </c>
      <c r="N114">
        <v>20</v>
      </c>
      <c r="O114">
        <v>0</v>
      </c>
      <c r="P114">
        <v>0</v>
      </c>
      <c r="Q114" s="1">
        <v>44562</v>
      </c>
      <c r="R114" s="1">
        <v>44834</v>
      </c>
      <c r="S114" s="1">
        <v>44835</v>
      </c>
    </row>
    <row r="115" spans="1:19" x14ac:dyDescent="0.25">
      <c r="A115" s="10" t="s">
        <v>2843</v>
      </c>
      <c r="B115" s="1">
        <v>44545</v>
      </c>
      <c r="C115" s="10" t="s">
        <v>4988</v>
      </c>
      <c r="D115" s="1">
        <v>44650</v>
      </c>
      <c r="E115">
        <v>2000</v>
      </c>
      <c r="F115">
        <v>2000</v>
      </c>
      <c r="G115">
        <v>1</v>
      </c>
      <c r="H115">
        <v>5</v>
      </c>
      <c r="I115">
        <v>0</v>
      </c>
      <c r="J115">
        <v>0</v>
      </c>
      <c r="K115" s="1"/>
      <c r="L115">
        <v>0</v>
      </c>
      <c r="M115">
        <v>31</v>
      </c>
      <c r="N115">
        <v>20</v>
      </c>
      <c r="O115">
        <v>0</v>
      </c>
      <c r="P115">
        <v>0</v>
      </c>
      <c r="Q115" s="1">
        <v>44562</v>
      </c>
      <c r="R115" s="1">
        <v>44834</v>
      </c>
      <c r="S115" s="1">
        <v>44835</v>
      </c>
    </row>
    <row r="116" spans="1:19" x14ac:dyDescent="0.25">
      <c r="A116" s="10" t="s">
        <v>2843</v>
      </c>
      <c r="B116" s="1">
        <v>44545</v>
      </c>
      <c r="C116" s="10" t="s">
        <v>4988</v>
      </c>
      <c r="D116" s="1">
        <v>44650</v>
      </c>
      <c r="E116">
        <v>2000</v>
      </c>
      <c r="F116">
        <v>2000</v>
      </c>
      <c r="G116">
        <v>1</v>
      </c>
      <c r="H116">
        <v>5</v>
      </c>
      <c r="I116">
        <v>0</v>
      </c>
      <c r="J116">
        <v>0</v>
      </c>
      <c r="K116" s="1"/>
      <c r="L116">
        <v>0</v>
      </c>
      <c r="M116">
        <v>1014</v>
      </c>
      <c r="N116">
        <v>20</v>
      </c>
      <c r="O116">
        <v>0</v>
      </c>
      <c r="P116">
        <v>0</v>
      </c>
      <c r="Q116" s="1">
        <v>44562</v>
      </c>
      <c r="R116" s="1">
        <v>44834</v>
      </c>
      <c r="S116" s="1">
        <v>44835</v>
      </c>
    </row>
    <row r="117" spans="1:19" x14ac:dyDescent="0.25">
      <c r="A117" s="10" t="s">
        <v>2843</v>
      </c>
      <c r="B117" s="1">
        <v>44545</v>
      </c>
      <c r="C117" s="10" t="s">
        <v>4988</v>
      </c>
      <c r="D117" s="1">
        <v>44650</v>
      </c>
      <c r="E117">
        <v>2000</v>
      </c>
      <c r="F117">
        <v>2000</v>
      </c>
      <c r="G117">
        <v>1</v>
      </c>
      <c r="H117">
        <v>5</v>
      </c>
      <c r="I117">
        <v>0</v>
      </c>
      <c r="J117">
        <v>0</v>
      </c>
      <c r="K117" s="1"/>
      <c r="L117">
        <v>0</v>
      </c>
      <c r="M117">
        <v>1014</v>
      </c>
      <c r="N117">
        <v>31</v>
      </c>
      <c r="O117">
        <v>0</v>
      </c>
      <c r="P117">
        <v>0</v>
      </c>
      <c r="Q117" s="1">
        <v>44562</v>
      </c>
      <c r="R117" s="1">
        <v>44834</v>
      </c>
      <c r="S117" s="1">
        <v>44835</v>
      </c>
    </row>
    <row r="118" spans="1:19" x14ac:dyDescent="0.25">
      <c r="A118" s="10" t="s">
        <v>2843</v>
      </c>
      <c r="B118" s="1">
        <v>44545</v>
      </c>
      <c r="C118" s="10" t="s">
        <v>4966</v>
      </c>
      <c r="D118" s="1">
        <v>44658</v>
      </c>
      <c r="E118">
        <v>7700</v>
      </c>
      <c r="F118">
        <v>7700</v>
      </c>
      <c r="G118">
        <v>1</v>
      </c>
      <c r="H118">
        <v>5</v>
      </c>
      <c r="I118">
        <v>0</v>
      </c>
      <c r="J118">
        <v>0</v>
      </c>
      <c r="K118" s="1"/>
      <c r="L118">
        <v>0</v>
      </c>
      <c r="M118">
        <v>1</v>
      </c>
      <c r="N118">
        <v>1</v>
      </c>
      <c r="O118">
        <v>0</v>
      </c>
      <c r="P118">
        <v>0</v>
      </c>
      <c r="Q118" s="1">
        <v>44562</v>
      </c>
      <c r="R118" s="1">
        <v>44834</v>
      </c>
      <c r="S118" s="1">
        <v>44835</v>
      </c>
    </row>
    <row r="119" spans="1:19" x14ac:dyDescent="0.25">
      <c r="A119" s="10" t="s">
        <v>2843</v>
      </c>
      <c r="B119" s="1">
        <v>44545</v>
      </c>
      <c r="C119" s="10" t="s">
        <v>4966</v>
      </c>
      <c r="D119" s="1">
        <v>44658</v>
      </c>
      <c r="E119">
        <v>50000</v>
      </c>
      <c r="F119">
        <v>50000</v>
      </c>
      <c r="G119">
        <v>1</v>
      </c>
      <c r="H119">
        <v>5</v>
      </c>
      <c r="I119">
        <v>0</v>
      </c>
      <c r="J119">
        <v>0</v>
      </c>
      <c r="K119" s="1"/>
      <c r="L119">
        <v>0</v>
      </c>
      <c r="M119">
        <v>20</v>
      </c>
      <c r="N119">
        <v>1</v>
      </c>
      <c r="O119">
        <v>0</v>
      </c>
      <c r="P119">
        <v>0</v>
      </c>
      <c r="Q119" s="1">
        <v>44562</v>
      </c>
      <c r="R119" s="1">
        <v>44834</v>
      </c>
      <c r="S119" s="1">
        <v>44835</v>
      </c>
    </row>
    <row r="120" spans="1:19" x14ac:dyDescent="0.25">
      <c r="A120" s="10" t="s">
        <v>2843</v>
      </c>
      <c r="B120" s="1">
        <v>44545</v>
      </c>
      <c r="C120" s="10" t="s">
        <v>4966</v>
      </c>
      <c r="D120" s="1">
        <v>44658</v>
      </c>
      <c r="E120">
        <v>11000</v>
      </c>
      <c r="F120">
        <v>11000</v>
      </c>
      <c r="G120">
        <v>1</v>
      </c>
      <c r="H120">
        <v>5</v>
      </c>
      <c r="I120">
        <v>0</v>
      </c>
      <c r="J120">
        <v>0</v>
      </c>
      <c r="K120" s="1"/>
      <c r="L120">
        <v>0</v>
      </c>
      <c r="M120">
        <v>40</v>
      </c>
      <c r="N120">
        <v>40</v>
      </c>
      <c r="O120">
        <v>0</v>
      </c>
      <c r="P120">
        <v>0</v>
      </c>
      <c r="Q120" s="1">
        <v>44562</v>
      </c>
      <c r="R120" s="1">
        <v>44834</v>
      </c>
      <c r="S120" s="1">
        <v>44835</v>
      </c>
    </row>
    <row r="121" spans="1:19" x14ac:dyDescent="0.25">
      <c r="A121" s="10" t="s">
        <v>2843</v>
      </c>
      <c r="B121" s="1">
        <v>44545</v>
      </c>
      <c r="C121" s="10" t="s">
        <v>4967</v>
      </c>
      <c r="D121" s="1">
        <v>44665</v>
      </c>
      <c r="E121">
        <v>56000</v>
      </c>
      <c r="F121">
        <v>56000</v>
      </c>
      <c r="G121">
        <v>1</v>
      </c>
      <c r="H121">
        <v>5</v>
      </c>
      <c r="I121">
        <v>0</v>
      </c>
      <c r="J121">
        <v>0</v>
      </c>
      <c r="K121" s="1"/>
      <c r="L121">
        <v>0</v>
      </c>
      <c r="M121">
        <v>1</v>
      </c>
      <c r="N121">
        <v>1</v>
      </c>
      <c r="O121">
        <v>0</v>
      </c>
      <c r="P121">
        <v>0</v>
      </c>
      <c r="Q121" s="1">
        <v>44562</v>
      </c>
      <c r="R121" s="1">
        <v>44834</v>
      </c>
      <c r="S121" s="1">
        <v>44835</v>
      </c>
    </row>
    <row r="122" spans="1:19" x14ac:dyDescent="0.25">
      <c r="A122" s="10" t="s">
        <v>2843</v>
      </c>
      <c r="B122" s="1">
        <v>44545</v>
      </c>
      <c r="C122" s="10" t="s">
        <v>4967</v>
      </c>
      <c r="D122" s="1">
        <v>44665</v>
      </c>
      <c r="E122">
        <v>40000</v>
      </c>
      <c r="F122">
        <v>40000</v>
      </c>
      <c r="G122">
        <v>1</v>
      </c>
      <c r="H122">
        <v>5</v>
      </c>
      <c r="I122">
        <v>0</v>
      </c>
      <c r="J122">
        <v>0</v>
      </c>
      <c r="K122" s="1"/>
      <c r="L122">
        <v>0</v>
      </c>
      <c r="M122">
        <v>4500</v>
      </c>
      <c r="N122">
        <v>4500</v>
      </c>
      <c r="O122">
        <v>0</v>
      </c>
      <c r="P122">
        <v>0</v>
      </c>
      <c r="Q122" s="1">
        <v>44562</v>
      </c>
      <c r="R122" s="1">
        <v>44834</v>
      </c>
      <c r="S122" s="1">
        <v>44835</v>
      </c>
    </row>
    <row r="123" spans="1:19" x14ac:dyDescent="0.25">
      <c r="A123" s="10" t="s">
        <v>2843</v>
      </c>
      <c r="B123" s="1">
        <v>44545</v>
      </c>
      <c r="C123" s="10" t="s">
        <v>4989</v>
      </c>
      <c r="D123" s="1">
        <v>44669</v>
      </c>
      <c r="E123">
        <v>9000</v>
      </c>
      <c r="F123">
        <v>9000</v>
      </c>
      <c r="G123">
        <v>1</v>
      </c>
      <c r="H123">
        <v>5</v>
      </c>
      <c r="I123">
        <v>0</v>
      </c>
      <c r="J123">
        <v>0</v>
      </c>
      <c r="K123" s="1"/>
      <c r="L123">
        <v>0</v>
      </c>
      <c r="M123">
        <v>1</v>
      </c>
      <c r="N123">
        <v>1</v>
      </c>
      <c r="O123">
        <v>0</v>
      </c>
      <c r="P123">
        <v>0</v>
      </c>
      <c r="Q123" s="1">
        <v>44562</v>
      </c>
      <c r="R123" s="1">
        <v>44834</v>
      </c>
      <c r="S123" s="1">
        <v>44835</v>
      </c>
    </row>
    <row r="124" spans="1:19" x14ac:dyDescent="0.25">
      <c r="A124" s="10" t="s">
        <v>2843</v>
      </c>
      <c r="B124" s="1">
        <v>44545</v>
      </c>
      <c r="C124" s="10" t="s">
        <v>4968</v>
      </c>
      <c r="D124" s="1">
        <v>44676</v>
      </c>
      <c r="E124">
        <v>21500</v>
      </c>
      <c r="F124">
        <v>21500</v>
      </c>
      <c r="G124">
        <v>1</v>
      </c>
      <c r="H124">
        <v>5</v>
      </c>
      <c r="I124">
        <v>0</v>
      </c>
      <c r="J124">
        <v>0</v>
      </c>
      <c r="K124" s="1"/>
      <c r="L124">
        <v>0</v>
      </c>
      <c r="M124">
        <v>1</v>
      </c>
      <c r="N124">
        <v>1</v>
      </c>
      <c r="O124">
        <v>0</v>
      </c>
      <c r="P124">
        <v>0</v>
      </c>
      <c r="Q124" s="1">
        <v>44562</v>
      </c>
      <c r="R124" s="1">
        <v>44834</v>
      </c>
      <c r="S124" s="1">
        <v>44835</v>
      </c>
    </row>
    <row r="125" spans="1:19" x14ac:dyDescent="0.25">
      <c r="A125" s="10" t="s">
        <v>2843</v>
      </c>
      <c r="B125" s="1">
        <v>44545</v>
      </c>
      <c r="C125" s="10" t="s">
        <v>4968</v>
      </c>
      <c r="D125" s="1">
        <v>44676</v>
      </c>
      <c r="E125">
        <v>170000</v>
      </c>
      <c r="F125">
        <v>170000</v>
      </c>
      <c r="G125">
        <v>1</v>
      </c>
      <c r="H125">
        <v>5</v>
      </c>
      <c r="I125">
        <v>0</v>
      </c>
      <c r="J125">
        <v>0</v>
      </c>
      <c r="K125" s="1"/>
      <c r="L125">
        <v>0</v>
      </c>
      <c r="M125">
        <v>40</v>
      </c>
      <c r="N125">
        <v>1</v>
      </c>
      <c r="O125">
        <v>0</v>
      </c>
      <c r="P125">
        <v>0</v>
      </c>
      <c r="Q125" s="1">
        <v>44562</v>
      </c>
      <c r="R125" s="1">
        <v>44834</v>
      </c>
      <c r="S125" s="1">
        <v>44835</v>
      </c>
    </row>
    <row r="126" spans="1:19" x14ac:dyDescent="0.25">
      <c r="A126" s="10" t="s">
        <v>2843</v>
      </c>
      <c r="B126" s="1">
        <v>44545</v>
      </c>
      <c r="C126" s="10" t="s">
        <v>4969</v>
      </c>
      <c r="D126" s="1">
        <v>44677</v>
      </c>
      <c r="E126">
        <v>75300</v>
      </c>
      <c r="F126">
        <v>75300</v>
      </c>
      <c r="G126">
        <v>1</v>
      </c>
      <c r="H126">
        <v>5</v>
      </c>
      <c r="I126">
        <v>0</v>
      </c>
      <c r="J126">
        <v>0</v>
      </c>
      <c r="K126" s="1"/>
      <c r="L126">
        <v>0</v>
      </c>
      <c r="M126">
        <v>1</v>
      </c>
      <c r="N126">
        <v>1</v>
      </c>
      <c r="O126">
        <v>0</v>
      </c>
      <c r="P126">
        <v>0</v>
      </c>
      <c r="Q126" s="1">
        <v>44562</v>
      </c>
      <c r="R126" s="1">
        <v>44834</v>
      </c>
      <c r="S126" s="1">
        <v>44835</v>
      </c>
    </row>
    <row r="127" spans="1:19" x14ac:dyDescent="0.25">
      <c r="A127" s="10" t="s">
        <v>2843</v>
      </c>
      <c r="B127" s="1">
        <v>44545</v>
      </c>
      <c r="C127" s="10" t="s">
        <v>4969</v>
      </c>
      <c r="D127" s="1">
        <v>44677</v>
      </c>
      <c r="E127">
        <v>52000</v>
      </c>
      <c r="F127">
        <v>52000</v>
      </c>
      <c r="G127">
        <v>1</v>
      </c>
      <c r="H127">
        <v>5</v>
      </c>
      <c r="I127">
        <v>0</v>
      </c>
      <c r="J127">
        <v>0</v>
      </c>
      <c r="K127" s="1"/>
      <c r="L127">
        <v>0</v>
      </c>
      <c r="M127">
        <v>20</v>
      </c>
      <c r="N127">
        <v>1</v>
      </c>
      <c r="O127">
        <v>0</v>
      </c>
      <c r="P127">
        <v>0</v>
      </c>
      <c r="Q127" s="1">
        <v>44562</v>
      </c>
      <c r="R127" s="1">
        <v>44834</v>
      </c>
      <c r="S127" s="1">
        <v>44835</v>
      </c>
    </row>
    <row r="128" spans="1:19" x14ac:dyDescent="0.25">
      <c r="A128" s="10" t="s">
        <v>2843</v>
      </c>
      <c r="B128" s="1">
        <v>44545</v>
      </c>
      <c r="C128" s="10" t="s">
        <v>4969</v>
      </c>
      <c r="D128" s="1">
        <v>44677</v>
      </c>
      <c r="E128">
        <v>16000</v>
      </c>
      <c r="F128">
        <v>16000</v>
      </c>
      <c r="G128">
        <v>1</v>
      </c>
      <c r="H128">
        <v>5</v>
      </c>
      <c r="I128">
        <v>0</v>
      </c>
      <c r="J128">
        <v>0</v>
      </c>
      <c r="K128" s="1"/>
      <c r="L128">
        <v>0</v>
      </c>
      <c r="M128">
        <v>31</v>
      </c>
      <c r="N128">
        <v>1</v>
      </c>
      <c r="O128">
        <v>0</v>
      </c>
      <c r="P128">
        <v>0</v>
      </c>
      <c r="Q128" s="1">
        <v>44562</v>
      </c>
      <c r="R128" s="1">
        <v>44834</v>
      </c>
      <c r="S128" s="1">
        <v>44835</v>
      </c>
    </row>
    <row r="129" spans="1:19" x14ac:dyDescent="0.25">
      <c r="A129" s="10" t="s">
        <v>2843</v>
      </c>
      <c r="B129" s="1">
        <v>44545</v>
      </c>
      <c r="C129" s="10" t="s">
        <v>4969</v>
      </c>
      <c r="D129" s="1">
        <v>44677</v>
      </c>
      <c r="E129">
        <v>11000</v>
      </c>
      <c r="F129">
        <v>11000</v>
      </c>
      <c r="G129">
        <v>1</v>
      </c>
      <c r="H129">
        <v>5</v>
      </c>
      <c r="I129">
        <v>0</v>
      </c>
      <c r="J129">
        <v>0</v>
      </c>
      <c r="K129" s="1"/>
      <c r="L129">
        <v>0</v>
      </c>
      <c r="M129">
        <v>40</v>
      </c>
      <c r="N129">
        <v>1</v>
      </c>
      <c r="O129">
        <v>0</v>
      </c>
      <c r="P129">
        <v>0</v>
      </c>
      <c r="Q129" s="1">
        <v>44562</v>
      </c>
      <c r="R129" s="1">
        <v>44834</v>
      </c>
      <c r="S129" s="1">
        <v>44835</v>
      </c>
    </row>
    <row r="130" spans="1:19" x14ac:dyDescent="0.25">
      <c r="A130" s="10" t="s">
        <v>2843</v>
      </c>
      <c r="B130" s="1">
        <v>44545</v>
      </c>
      <c r="C130" s="10" t="s">
        <v>4969</v>
      </c>
      <c r="D130" s="1">
        <v>44677</v>
      </c>
      <c r="E130">
        <v>8500</v>
      </c>
      <c r="F130">
        <v>8500</v>
      </c>
      <c r="G130">
        <v>1</v>
      </c>
      <c r="H130">
        <v>5</v>
      </c>
      <c r="I130">
        <v>0</v>
      </c>
      <c r="J130">
        <v>0</v>
      </c>
      <c r="K130" s="1"/>
      <c r="L130">
        <v>0</v>
      </c>
      <c r="M130">
        <v>4050</v>
      </c>
      <c r="N130">
        <v>4050</v>
      </c>
      <c r="O130">
        <v>0</v>
      </c>
      <c r="P130">
        <v>0</v>
      </c>
      <c r="Q130" s="1">
        <v>44562</v>
      </c>
      <c r="R130" s="1">
        <v>44834</v>
      </c>
      <c r="S130" s="1">
        <v>44835</v>
      </c>
    </row>
    <row r="131" spans="1:19" x14ac:dyDescent="0.25">
      <c r="A131" s="10" t="s">
        <v>2843</v>
      </c>
      <c r="B131" s="1">
        <v>44545</v>
      </c>
      <c r="C131" s="10" t="s">
        <v>4990</v>
      </c>
      <c r="D131" s="1">
        <v>44685</v>
      </c>
      <c r="E131">
        <v>31000</v>
      </c>
      <c r="F131">
        <v>31000</v>
      </c>
      <c r="G131">
        <v>1</v>
      </c>
      <c r="H131">
        <v>5</v>
      </c>
      <c r="I131">
        <v>0</v>
      </c>
      <c r="J131">
        <v>0</v>
      </c>
      <c r="K131" s="1"/>
      <c r="L131">
        <v>0</v>
      </c>
      <c r="M131">
        <v>1</v>
      </c>
      <c r="N131">
        <v>1</v>
      </c>
      <c r="O131">
        <v>0</v>
      </c>
      <c r="P131">
        <v>0</v>
      </c>
      <c r="Q131" s="1">
        <v>44562</v>
      </c>
      <c r="R131" s="1">
        <v>44834</v>
      </c>
      <c r="S131" s="1">
        <v>44835</v>
      </c>
    </row>
    <row r="132" spans="1:19" x14ac:dyDescent="0.25">
      <c r="A132" s="10" t="s">
        <v>2843</v>
      </c>
      <c r="B132" s="1">
        <v>44545</v>
      </c>
      <c r="C132" s="10" t="s">
        <v>4990</v>
      </c>
      <c r="D132" s="1">
        <v>44685</v>
      </c>
      <c r="E132">
        <v>1000</v>
      </c>
      <c r="F132">
        <v>1000</v>
      </c>
      <c r="G132">
        <v>1</v>
      </c>
      <c r="H132">
        <v>5</v>
      </c>
      <c r="I132">
        <v>0</v>
      </c>
      <c r="J132">
        <v>0</v>
      </c>
      <c r="K132" s="1"/>
      <c r="L132">
        <v>0</v>
      </c>
      <c r="M132">
        <v>1</v>
      </c>
      <c r="N132">
        <v>20</v>
      </c>
      <c r="O132">
        <v>0</v>
      </c>
      <c r="P132">
        <v>0</v>
      </c>
      <c r="Q132" s="1">
        <v>44562</v>
      </c>
      <c r="R132" s="1">
        <v>44834</v>
      </c>
      <c r="S132" s="1">
        <v>44835</v>
      </c>
    </row>
    <row r="133" spans="1:19" x14ac:dyDescent="0.25">
      <c r="A133" s="10" t="s">
        <v>2843</v>
      </c>
      <c r="B133" s="1">
        <v>44545</v>
      </c>
      <c r="C133" s="10" t="s">
        <v>4990</v>
      </c>
      <c r="D133" s="1">
        <v>44685</v>
      </c>
      <c r="E133">
        <v>108500</v>
      </c>
      <c r="F133">
        <v>108500</v>
      </c>
      <c r="G133">
        <v>1</v>
      </c>
      <c r="H133">
        <v>5</v>
      </c>
      <c r="I133">
        <v>0</v>
      </c>
      <c r="J133">
        <v>0</v>
      </c>
      <c r="K133" s="1"/>
      <c r="L133">
        <v>0</v>
      </c>
      <c r="M133">
        <v>1</v>
      </c>
      <c r="N133">
        <v>40</v>
      </c>
      <c r="O133">
        <v>0</v>
      </c>
      <c r="P133">
        <v>0</v>
      </c>
      <c r="Q133" s="1">
        <v>44562</v>
      </c>
      <c r="R133" s="1">
        <v>44834</v>
      </c>
      <c r="S133" s="1">
        <v>44835</v>
      </c>
    </row>
    <row r="134" spans="1:19" x14ac:dyDescent="0.25">
      <c r="A134" s="10" t="s">
        <v>2843</v>
      </c>
      <c r="B134" s="1">
        <v>44545</v>
      </c>
      <c r="C134" s="10" t="s">
        <v>4990</v>
      </c>
      <c r="D134" s="1">
        <v>44685</v>
      </c>
      <c r="E134">
        <v>1000</v>
      </c>
      <c r="F134">
        <v>1000</v>
      </c>
      <c r="G134">
        <v>1</v>
      </c>
      <c r="H134">
        <v>5</v>
      </c>
      <c r="I134">
        <v>0</v>
      </c>
      <c r="J134">
        <v>0</v>
      </c>
      <c r="K134" s="1"/>
      <c r="L134">
        <v>0</v>
      </c>
      <c r="M134">
        <v>20</v>
      </c>
      <c r="N134">
        <v>40</v>
      </c>
      <c r="O134">
        <v>0</v>
      </c>
      <c r="P134">
        <v>0</v>
      </c>
      <c r="Q134" s="1">
        <v>44562</v>
      </c>
      <c r="R134" s="1">
        <v>44834</v>
      </c>
      <c r="S134" s="1">
        <v>44835</v>
      </c>
    </row>
    <row r="135" spans="1:19" x14ac:dyDescent="0.25">
      <c r="A135" s="10" t="s">
        <v>2843</v>
      </c>
      <c r="B135" s="1">
        <v>44545</v>
      </c>
      <c r="C135" s="10" t="s">
        <v>4970</v>
      </c>
      <c r="D135" s="1">
        <v>44690</v>
      </c>
      <c r="E135">
        <v>7000</v>
      </c>
      <c r="F135">
        <v>7000</v>
      </c>
      <c r="G135">
        <v>1</v>
      </c>
      <c r="H135">
        <v>5</v>
      </c>
      <c r="I135">
        <v>0</v>
      </c>
      <c r="J135">
        <v>0</v>
      </c>
      <c r="K135" s="1"/>
      <c r="L135">
        <v>0</v>
      </c>
      <c r="M135">
        <v>1</v>
      </c>
      <c r="N135">
        <v>1</v>
      </c>
      <c r="O135">
        <v>0</v>
      </c>
      <c r="P135">
        <v>0</v>
      </c>
      <c r="Q135" s="1">
        <v>44562</v>
      </c>
      <c r="R135" s="1">
        <v>44834</v>
      </c>
      <c r="S135" s="1">
        <v>44835</v>
      </c>
    </row>
    <row r="136" spans="1:19" x14ac:dyDescent="0.25">
      <c r="A136" s="10" t="s">
        <v>2843</v>
      </c>
      <c r="B136" s="1">
        <v>44545</v>
      </c>
      <c r="C136" s="10" t="s">
        <v>4970</v>
      </c>
      <c r="D136" s="1">
        <v>44690</v>
      </c>
      <c r="E136">
        <v>30000</v>
      </c>
      <c r="F136">
        <v>30000</v>
      </c>
      <c r="G136">
        <v>1</v>
      </c>
      <c r="H136">
        <v>5</v>
      </c>
      <c r="I136">
        <v>0</v>
      </c>
      <c r="J136">
        <v>0</v>
      </c>
      <c r="K136" s="1"/>
      <c r="L136">
        <v>0</v>
      </c>
      <c r="M136">
        <v>1017</v>
      </c>
      <c r="N136">
        <v>1017</v>
      </c>
      <c r="O136">
        <v>0</v>
      </c>
      <c r="P136">
        <v>0</v>
      </c>
      <c r="Q136" s="1">
        <v>44562</v>
      </c>
      <c r="R136" s="1">
        <v>44834</v>
      </c>
      <c r="S136" s="1">
        <v>44835</v>
      </c>
    </row>
    <row r="137" spans="1:19" x14ac:dyDescent="0.25">
      <c r="A137" s="10" t="s">
        <v>2843</v>
      </c>
      <c r="B137" s="1">
        <v>44545</v>
      </c>
      <c r="C137" s="10" t="s">
        <v>4991</v>
      </c>
      <c r="D137" s="1">
        <v>44691</v>
      </c>
      <c r="E137">
        <v>3000</v>
      </c>
      <c r="F137">
        <v>3000</v>
      </c>
      <c r="G137">
        <v>1</v>
      </c>
      <c r="H137">
        <v>5</v>
      </c>
      <c r="I137">
        <v>0</v>
      </c>
      <c r="J137">
        <v>0</v>
      </c>
      <c r="K137" s="1"/>
      <c r="L137">
        <v>0</v>
      </c>
      <c r="M137">
        <v>1</v>
      </c>
      <c r="N137">
        <v>20</v>
      </c>
      <c r="O137">
        <v>0</v>
      </c>
      <c r="P137">
        <v>0</v>
      </c>
      <c r="Q137" s="1">
        <v>44562</v>
      </c>
      <c r="R137" s="1">
        <v>44834</v>
      </c>
      <c r="S137" s="1">
        <v>44835</v>
      </c>
    </row>
    <row r="138" spans="1:19" x14ac:dyDescent="0.25">
      <c r="A138" s="10" t="s">
        <v>2843</v>
      </c>
      <c r="B138" s="1">
        <v>44545</v>
      </c>
      <c r="C138" s="10" t="s">
        <v>4991</v>
      </c>
      <c r="D138" s="1">
        <v>44691</v>
      </c>
      <c r="E138">
        <v>30000</v>
      </c>
      <c r="F138">
        <v>30000</v>
      </c>
      <c r="G138">
        <v>1</v>
      </c>
      <c r="H138">
        <v>5</v>
      </c>
      <c r="I138">
        <v>0</v>
      </c>
      <c r="J138">
        <v>0</v>
      </c>
      <c r="K138" s="1"/>
      <c r="L138">
        <v>0</v>
      </c>
      <c r="M138">
        <v>20</v>
      </c>
      <c r="N138">
        <v>20</v>
      </c>
      <c r="O138">
        <v>0</v>
      </c>
      <c r="P138">
        <v>0</v>
      </c>
      <c r="Q138" s="1">
        <v>44562</v>
      </c>
      <c r="R138" s="1">
        <v>44834</v>
      </c>
      <c r="S138" s="1">
        <v>44835</v>
      </c>
    </row>
    <row r="139" spans="1:19" x14ac:dyDescent="0.25">
      <c r="A139" s="10" t="s">
        <v>2843</v>
      </c>
      <c r="B139" s="1">
        <v>44545</v>
      </c>
      <c r="C139" s="10" t="s">
        <v>4991</v>
      </c>
      <c r="D139" s="1">
        <v>44691</v>
      </c>
      <c r="E139">
        <v>2000</v>
      </c>
      <c r="F139">
        <v>2000</v>
      </c>
      <c r="G139">
        <v>1</v>
      </c>
      <c r="H139">
        <v>5</v>
      </c>
      <c r="I139">
        <v>0</v>
      </c>
      <c r="J139">
        <v>0</v>
      </c>
      <c r="K139" s="1"/>
      <c r="L139">
        <v>0</v>
      </c>
      <c r="M139">
        <v>20</v>
      </c>
      <c r="N139">
        <v>40</v>
      </c>
      <c r="O139">
        <v>0</v>
      </c>
      <c r="P139">
        <v>0</v>
      </c>
      <c r="Q139" s="1">
        <v>44562</v>
      </c>
      <c r="R139" s="1">
        <v>44834</v>
      </c>
      <c r="S139" s="1">
        <v>44835</v>
      </c>
    </row>
    <row r="140" spans="1:19" x14ac:dyDescent="0.25">
      <c r="A140" s="10" t="s">
        <v>2843</v>
      </c>
      <c r="B140" s="1">
        <v>44545</v>
      </c>
      <c r="C140" s="10" t="s">
        <v>4991</v>
      </c>
      <c r="D140" s="1">
        <v>44691</v>
      </c>
      <c r="E140">
        <v>98000</v>
      </c>
      <c r="F140">
        <v>98000</v>
      </c>
      <c r="G140">
        <v>1</v>
      </c>
      <c r="H140">
        <v>5</v>
      </c>
      <c r="I140">
        <v>0</v>
      </c>
      <c r="J140">
        <v>0</v>
      </c>
      <c r="K140" s="1"/>
      <c r="L140">
        <v>0</v>
      </c>
      <c r="M140">
        <v>40</v>
      </c>
      <c r="N140">
        <v>40</v>
      </c>
      <c r="O140">
        <v>0</v>
      </c>
      <c r="P140">
        <v>0</v>
      </c>
      <c r="Q140" s="1">
        <v>44562</v>
      </c>
      <c r="R140" s="1">
        <v>44834</v>
      </c>
      <c r="S140" s="1">
        <v>44835</v>
      </c>
    </row>
    <row r="141" spans="1:19" x14ac:dyDescent="0.25">
      <c r="A141" s="10" t="s">
        <v>2843</v>
      </c>
      <c r="B141" s="1">
        <v>44545</v>
      </c>
      <c r="C141" s="10" t="s">
        <v>4991</v>
      </c>
      <c r="D141" s="1">
        <v>44691</v>
      </c>
      <c r="E141">
        <v>2000</v>
      </c>
      <c r="F141">
        <v>2000</v>
      </c>
      <c r="G141">
        <v>1</v>
      </c>
      <c r="H141">
        <v>5</v>
      </c>
      <c r="I141">
        <v>0</v>
      </c>
      <c r="J141">
        <v>0</v>
      </c>
      <c r="K141" s="1"/>
      <c r="L141">
        <v>0</v>
      </c>
      <c r="M141">
        <v>40</v>
      </c>
      <c r="N141">
        <v>1014</v>
      </c>
      <c r="O141">
        <v>0</v>
      </c>
      <c r="P141">
        <v>0</v>
      </c>
      <c r="Q141" s="1">
        <v>44562</v>
      </c>
      <c r="R141" s="1">
        <v>44834</v>
      </c>
      <c r="S141" s="1">
        <v>44835</v>
      </c>
    </row>
    <row r="142" spans="1:19" x14ac:dyDescent="0.25">
      <c r="A142" s="10" t="s">
        <v>2843</v>
      </c>
      <c r="B142" s="1">
        <v>44545</v>
      </c>
      <c r="C142" s="10" t="s">
        <v>4992</v>
      </c>
      <c r="D142" s="1">
        <v>44692</v>
      </c>
      <c r="E142">
        <v>152000</v>
      </c>
      <c r="F142">
        <v>152000</v>
      </c>
      <c r="G142">
        <v>1</v>
      </c>
      <c r="H142">
        <v>5</v>
      </c>
      <c r="I142">
        <v>0</v>
      </c>
      <c r="J142">
        <v>0</v>
      </c>
      <c r="K142" s="1"/>
      <c r="L142">
        <v>0</v>
      </c>
      <c r="M142">
        <v>1</v>
      </c>
      <c r="N142">
        <v>1</v>
      </c>
      <c r="O142">
        <v>0</v>
      </c>
      <c r="P142">
        <v>0</v>
      </c>
      <c r="Q142" s="1">
        <v>44562</v>
      </c>
      <c r="R142" s="1">
        <v>44834</v>
      </c>
      <c r="S142" s="1">
        <v>44835</v>
      </c>
    </row>
    <row r="143" spans="1:19" x14ac:dyDescent="0.25">
      <c r="A143" s="10" t="s">
        <v>2843</v>
      </c>
      <c r="B143" s="1">
        <v>44545</v>
      </c>
      <c r="C143" s="10" t="s">
        <v>4992</v>
      </c>
      <c r="D143" s="1">
        <v>44692</v>
      </c>
      <c r="E143">
        <v>309000</v>
      </c>
      <c r="F143">
        <v>309000</v>
      </c>
      <c r="G143">
        <v>1</v>
      </c>
      <c r="H143">
        <v>5</v>
      </c>
      <c r="I143">
        <v>0</v>
      </c>
      <c r="J143">
        <v>0</v>
      </c>
      <c r="K143" s="1"/>
      <c r="L143">
        <v>0</v>
      </c>
      <c r="M143">
        <v>20</v>
      </c>
      <c r="N143">
        <v>20</v>
      </c>
      <c r="O143">
        <v>0</v>
      </c>
      <c r="P143">
        <v>0</v>
      </c>
      <c r="Q143" s="1">
        <v>44562</v>
      </c>
      <c r="R143" s="1">
        <v>44834</v>
      </c>
      <c r="S143" s="1">
        <v>44835</v>
      </c>
    </row>
    <row r="144" spans="1:19" x14ac:dyDescent="0.25">
      <c r="A144" s="10" t="s">
        <v>2843</v>
      </c>
      <c r="B144" s="1">
        <v>44545</v>
      </c>
      <c r="C144" s="10" t="s">
        <v>4992</v>
      </c>
      <c r="D144" s="1">
        <v>44692</v>
      </c>
      <c r="E144">
        <v>3000</v>
      </c>
      <c r="F144">
        <v>3000</v>
      </c>
      <c r="G144">
        <v>1</v>
      </c>
      <c r="H144">
        <v>5</v>
      </c>
      <c r="I144">
        <v>0</v>
      </c>
      <c r="J144">
        <v>0</v>
      </c>
      <c r="K144" s="1"/>
      <c r="L144">
        <v>0</v>
      </c>
      <c r="M144">
        <v>20</v>
      </c>
      <c r="N144">
        <v>1017</v>
      </c>
      <c r="O144">
        <v>0</v>
      </c>
      <c r="P144">
        <v>0</v>
      </c>
      <c r="Q144" s="1">
        <v>44562</v>
      </c>
      <c r="R144" s="1">
        <v>44834</v>
      </c>
      <c r="S144" s="1">
        <v>44835</v>
      </c>
    </row>
    <row r="145" spans="1:19" x14ac:dyDescent="0.25">
      <c r="A145" s="10" t="s">
        <v>2843</v>
      </c>
      <c r="B145" s="1">
        <v>44545</v>
      </c>
      <c r="C145" s="10" t="s">
        <v>4993</v>
      </c>
      <c r="D145" s="1">
        <v>44698</v>
      </c>
      <c r="E145">
        <v>24500</v>
      </c>
      <c r="F145">
        <v>24500</v>
      </c>
      <c r="G145">
        <v>1</v>
      </c>
      <c r="H145">
        <v>5</v>
      </c>
      <c r="I145">
        <v>0</v>
      </c>
      <c r="J145">
        <v>0</v>
      </c>
      <c r="K145" s="1"/>
      <c r="L145">
        <v>0</v>
      </c>
      <c r="M145">
        <v>1</v>
      </c>
      <c r="N145">
        <v>1</v>
      </c>
      <c r="O145">
        <v>0</v>
      </c>
      <c r="P145">
        <v>0</v>
      </c>
      <c r="Q145" s="1">
        <v>44562</v>
      </c>
      <c r="R145" s="1">
        <v>44834</v>
      </c>
      <c r="S145" s="1">
        <v>44835</v>
      </c>
    </row>
    <row r="146" spans="1:19" x14ac:dyDescent="0.25">
      <c r="A146" s="10" t="s">
        <v>2843</v>
      </c>
      <c r="B146" s="1">
        <v>44545</v>
      </c>
      <c r="C146" s="10" t="s">
        <v>4993</v>
      </c>
      <c r="D146" s="1">
        <v>44698</v>
      </c>
      <c r="E146">
        <v>4500</v>
      </c>
      <c r="F146">
        <v>4500</v>
      </c>
      <c r="G146">
        <v>1</v>
      </c>
      <c r="H146">
        <v>5</v>
      </c>
      <c r="I146">
        <v>0</v>
      </c>
      <c r="J146">
        <v>0</v>
      </c>
      <c r="K146" s="1"/>
      <c r="L146">
        <v>0</v>
      </c>
      <c r="M146">
        <v>20</v>
      </c>
      <c r="N146">
        <v>1</v>
      </c>
      <c r="O146">
        <v>0</v>
      </c>
      <c r="P146">
        <v>0</v>
      </c>
      <c r="Q146" s="1">
        <v>44562</v>
      </c>
      <c r="R146" s="1">
        <v>44834</v>
      </c>
      <c r="S146" s="1">
        <v>44835</v>
      </c>
    </row>
    <row r="147" spans="1:19" x14ac:dyDescent="0.25">
      <c r="A147" s="10" t="s">
        <v>2843</v>
      </c>
      <c r="B147" s="1">
        <v>44545</v>
      </c>
      <c r="C147" s="10" t="s">
        <v>4993</v>
      </c>
      <c r="D147" s="1">
        <v>44698</v>
      </c>
      <c r="E147">
        <v>18500</v>
      </c>
      <c r="F147">
        <v>18500</v>
      </c>
      <c r="G147">
        <v>1</v>
      </c>
      <c r="H147">
        <v>5</v>
      </c>
      <c r="I147">
        <v>0</v>
      </c>
      <c r="J147">
        <v>0</v>
      </c>
      <c r="K147" s="1"/>
      <c r="L147">
        <v>0</v>
      </c>
      <c r="M147">
        <v>20</v>
      </c>
      <c r="N147">
        <v>20</v>
      </c>
      <c r="O147">
        <v>0</v>
      </c>
      <c r="P147">
        <v>0</v>
      </c>
      <c r="Q147" s="1">
        <v>44562</v>
      </c>
      <c r="R147" s="1">
        <v>44834</v>
      </c>
      <c r="S147" s="1">
        <v>44835</v>
      </c>
    </row>
    <row r="148" spans="1:19" x14ac:dyDescent="0.25">
      <c r="A148" s="10" t="s">
        <v>2843</v>
      </c>
      <c r="B148" s="1">
        <v>44545</v>
      </c>
      <c r="C148" s="10" t="s">
        <v>4993</v>
      </c>
      <c r="D148" s="1">
        <v>44698</v>
      </c>
      <c r="E148">
        <v>5000</v>
      </c>
      <c r="F148">
        <v>5000</v>
      </c>
      <c r="G148">
        <v>1</v>
      </c>
      <c r="H148">
        <v>5</v>
      </c>
      <c r="I148">
        <v>0</v>
      </c>
      <c r="J148">
        <v>0</v>
      </c>
      <c r="K148" s="1"/>
      <c r="L148">
        <v>0</v>
      </c>
      <c r="M148">
        <v>40</v>
      </c>
      <c r="N148">
        <v>20</v>
      </c>
      <c r="O148">
        <v>0</v>
      </c>
      <c r="P148">
        <v>0</v>
      </c>
      <c r="Q148" s="1">
        <v>44562</v>
      </c>
      <c r="R148" s="1">
        <v>44834</v>
      </c>
      <c r="S148" s="1">
        <v>44835</v>
      </c>
    </row>
    <row r="149" spans="1:19" x14ac:dyDescent="0.25">
      <c r="A149" s="10" t="s">
        <v>2843</v>
      </c>
      <c r="B149" s="1">
        <v>44545</v>
      </c>
      <c r="C149" s="10" t="s">
        <v>4993</v>
      </c>
      <c r="D149" s="1">
        <v>44698</v>
      </c>
      <c r="E149">
        <v>20000</v>
      </c>
      <c r="F149">
        <v>20000</v>
      </c>
      <c r="G149">
        <v>1</v>
      </c>
      <c r="H149">
        <v>5</v>
      </c>
      <c r="I149">
        <v>0</v>
      </c>
      <c r="J149">
        <v>0</v>
      </c>
      <c r="K149" s="1"/>
      <c r="L149">
        <v>0</v>
      </c>
      <c r="M149">
        <v>40</v>
      </c>
      <c r="N149">
        <v>40</v>
      </c>
      <c r="O149">
        <v>0</v>
      </c>
      <c r="P149">
        <v>0</v>
      </c>
      <c r="Q149" s="1">
        <v>44562</v>
      </c>
      <c r="R149" s="1">
        <v>44834</v>
      </c>
      <c r="S149" s="1">
        <v>44835</v>
      </c>
    </row>
    <row r="150" spans="1:19" x14ac:dyDescent="0.25">
      <c r="A150" s="10" t="s">
        <v>2843</v>
      </c>
      <c r="B150" s="1">
        <v>44545</v>
      </c>
      <c r="C150" s="10" t="s">
        <v>4993</v>
      </c>
      <c r="D150" s="1">
        <v>44698</v>
      </c>
      <c r="E150">
        <v>10000</v>
      </c>
      <c r="F150">
        <v>10000</v>
      </c>
      <c r="G150">
        <v>1</v>
      </c>
      <c r="H150">
        <v>5</v>
      </c>
      <c r="I150">
        <v>0</v>
      </c>
      <c r="J150">
        <v>0</v>
      </c>
      <c r="K150" s="1"/>
      <c r="L150">
        <v>0</v>
      </c>
      <c r="M150">
        <v>1017</v>
      </c>
      <c r="N150">
        <v>1017</v>
      </c>
      <c r="O150">
        <v>0</v>
      </c>
      <c r="P150">
        <v>0</v>
      </c>
      <c r="Q150" s="1">
        <v>44562</v>
      </c>
      <c r="R150" s="1">
        <v>44834</v>
      </c>
      <c r="S150" s="1">
        <v>44835</v>
      </c>
    </row>
    <row r="151" spans="1:19" x14ac:dyDescent="0.25">
      <c r="A151" s="10" t="s">
        <v>2843</v>
      </c>
      <c r="B151" s="1">
        <v>44545</v>
      </c>
      <c r="C151" s="10" t="s">
        <v>4994</v>
      </c>
      <c r="D151" s="1">
        <v>44699</v>
      </c>
      <c r="E151">
        <v>8750</v>
      </c>
      <c r="F151">
        <v>8750</v>
      </c>
      <c r="G151">
        <v>1</v>
      </c>
      <c r="H151">
        <v>5</v>
      </c>
      <c r="I151">
        <v>0</v>
      </c>
      <c r="J151">
        <v>0</v>
      </c>
      <c r="K151" s="1"/>
      <c r="L151">
        <v>0</v>
      </c>
      <c r="M151">
        <v>1</v>
      </c>
      <c r="N151">
        <v>1</v>
      </c>
      <c r="O151">
        <v>0</v>
      </c>
      <c r="P151">
        <v>0</v>
      </c>
      <c r="Q151" s="1">
        <v>44562</v>
      </c>
      <c r="R151" s="1">
        <v>44834</v>
      </c>
      <c r="S151" s="1">
        <v>44835</v>
      </c>
    </row>
    <row r="152" spans="1:19" x14ac:dyDescent="0.25">
      <c r="A152" s="10" t="s">
        <v>2843</v>
      </c>
      <c r="B152" s="1">
        <v>44545</v>
      </c>
      <c r="C152" s="10" t="s">
        <v>4994</v>
      </c>
      <c r="D152" s="1">
        <v>44699</v>
      </c>
      <c r="E152">
        <v>4000</v>
      </c>
      <c r="F152">
        <v>4000</v>
      </c>
      <c r="G152">
        <v>1</v>
      </c>
      <c r="H152">
        <v>5</v>
      </c>
      <c r="I152">
        <v>0</v>
      </c>
      <c r="J152">
        <v>0</v>
      </c>
      <c r="K152" s="1"/>
      <c r="L152">
        <v>0</v>
      </c>
      <c r="M152">
        <v>20</v>
      </c>
      <c r="N152">
        <v>20</v>
      </c>
      <c r="O152">
        <v>0</v>
      </c>
      <c r="P152">
        <v>0</v>
      </c>
      <c r="Q152" s="1">
        <v>44562</v>
      </c>
      <c r="R152" s="1">
        <v>44834</v>
      </c>
      <c r="S152" s="1">
        <v>44835</v>
      </c>
    </row>
    <row r="153" spans="1:19" x14ac:dyDescent="0.25">
      <c r="A153" s="10" t="s">
        <v>2843</v>
      </c>
      <c r="B153" s="1">
        <v>44545</v>
      </c>
      <c r="C153" s="10" t="s">
        <v>4971</v>
      </c>
      <c r="D153" s="1">
        <v>44704</v>
      </c>
      <c r="E153">
        <v>70300</v>
      </c>
      <c r="F153">
        <v>70300</v>
      </c>
      <c r="G153">
        <v>1</v>
      </c>
      <c r="H153">
        <v>5</v>
      </c>
      <c r="I153">
        <v>0</v>
      </c>
      <c r="J153">
        <v>0</v>
      </c>
      <c r="K153" s="1"/>
      <c r="L153">
        <v>0</v>
      </c>
      <c r="M153">
        <v>1</v>
      </c>
      <c r="N153">
        <v>1</v>
      </c>
      <c r="O153">
        <v>0</v>
      </c>
      <c r="P153">
        <v>0</v>
      </c>
      <c r="Q153" s="1">
        <v>44562</v>
      </c>
      <c r="R153" s="1">
        <v>44834</v>
      </c>
      <c r="S153" s="1">
        <v>44835</v>
      </c>
    </row>
    <row r="154" spans="1:19" x14ac:dyDescent="0.25">
      <c r="A154" s="10" t="s">
        <v>2843</v>
      </c>
      <c r="B154" s="1">
        <v>44545</v>
      </c>
      <c r="C154" s="10" t="s">
        <v>4971</v>
      </c>
      <c r="D154" s="1">
        <v>44704</v>
      </c>
      <c r="E154">
        <v>20800</v>
      </c>
      <c r="F154">
        <v>20800</v>
      </c>
      <c r="G154">
        <v>1</v>
      </c>
      <c r="H154">
        <v>5</v>
      </c>
      <c r="I154">
        <v>0</v>
      </c>
      <c r="J154">
        <v>0</v>
      </c>
      <c r="K154" s="1"/>
      <c r="L154">
        <v>0</v>
      </c>
      <c r="M154">
        <v>1</v>
      </c>
      <c r="N154">
        <v>20</v>
      </c>
      <c r="O154">
        <v>0</v>
      </c>
      <c r="P154">
        <v>0</v>
      </c>
      <c r="Q154" s="1">
        <v>44562</v>
      </c>
      <c r="R154" s="1">
        <v>44834</v>
      </c>
      <c r="S154" s="1">
        <v>44835</v>
      </c>
    </row>
    <row r="155" spans="1:19" x14ac:dyDescent="0.25">
      <c r="A155" s="10" t="s">
        <v>2843</v>
      </c>
      <c r="B155" s="1">
        <v>44545</v>
      </c>
      <c r="C155" s="10" t="s">
        <v>4971</v>
      </c>
      <c r="D155" s="1">
        <v>44704</v>
      </c>
      <c r="E155">
        <v>40200</v>
      </c>
      <c r="F155">
        <v>40200</v>
      </c>
      <c r="G155">
        <v>1</v>
      </c>
      <c r="H155">
        <v>5</v>
      </c>
      <c r="I155">
        <v>0</v>
      </c>
      <c r="J155">
        <v>0</v>
      </c>
      <c r="K155" s="1"/>
      <c r="L155">
        <v>0</v>
      </c>
      <c r="M155">
        <v>40</v>
      </c>
      <c r="N155">
        <v>20</v>
      </c>
      <c r="O155">
        <v>0</v>
      </c>
      <c r="P155">
        <v>0</v>
      </c>
      <c r="Q155" s="1">
        <v>44562</v>
      </c>
      <c r="R155" s="1">
        <v>44834</v>
      </c>
      <c r="S155" s="1">
        <v>44835</v>
      </c>
    </row>
    <row r="156" spans="1:19" x14ac:dyDescent="0.25">
      <c r="A156" s="10" t="s">
        <v>2843</v>
      </c>
      <c r="B156" s="1">
        <v>44545</v>
      </c>
      <c r="C156" s="10" t="s">
        <v>4971</v>
      </c>
      <c r="D156" s="1">
        <v>44704</v>
      </c>
      <c r="E156">
        <v>11000</v>
      </c>
      <c r="F156">
        <v>11000</v>
      </c>
      <c r="G156">
        <v>1</v>
      </c>
      <c r="H156">
        <v>5</v>
      </c>
      <c r="I156">
        <v>0</v>
      </c>
      <c r="J156">
        <v>0</v>
      </c>
      <c r="K156" s="1"/>
      <c r="L156">
        <v>0</v>
      </c>
      <c r="M156">
        <v>1017</v>
      </c>
      <c r="N156">
        <v>20</v>
      </c>
      <c r="O156">
        <v>0</v>
      </c>
      <c r="P156">
        <v>0</v>
      </c>
      <c r="Q156" s="1">
        <v>44562</v>
      </c>
      <c r="R156" s="1">
        <v>44834</v>
      </c>
      <c r="S156" s="1">
        <v>44835</v>
      </c>
    </row>
    <row r="157" spans="1:19" x14ac:dyDescent="0.25">
      <c r="A157" s="10" t="s">
        <v>2843</v>
      </c>
      <c r="B157" s="1">
        <v>44545</v>
      </c>
      <c r="C157" s="10" t="s">
        <v>4971</v>
      </c>
      <c r="D157" s="1">
        <v>44704</v>
      </c>
      <c r="E157">
        <v>21000</v>
      </c>
      <c r="F157">
        <v>21000</v>
      </c>
      <c r="G157">
        <v>1</v>
      </c>
      <c r="H157">
        <v>5</v>
      </c>
      <c r="I157">
        <v>0</v>
      </c>
      <c r="J157">
        <v>0</v>
      </c>
      <c r="K157" s="1"/>
      <c r="L157">
        <v>0</v>
      </c>
      <c r="M157">
        <v>1017</v>
      </c>
      <c r="N157">
        <v>40</v>
      </c>
      <c r="O157">
        <v>0</v>
      </c>
      <c r="P157">
        <v>0</v>
      </c>
      <c r="Q157" s="1">
        <v>44562</v>
      </c>
      <c r="R157" s="1">
        <v>44834</v>
      </c>
      <c r="S157" s="1">
        <v>44835</v>
      </c>
    </row>
    <row r="158" spans="1:19" x14ac:dyDescent="0.25">
      <c r="A158" s="10" t="s">
        <v>2843</v>
      </c>
      <c r="B158" s="1">
        <v>44545</v>
      </c>
      <c r="C158" s="10" t="s">
        <v>4972</v>
      </c>
      <c r="D158" s="1">
        <v>44706</v>
      </c>
      <c r="E158">
        <v>10000</v>
      </c>
      <c r="F158">
        <v>10000</v>
      </c>
      <c r="G158">
        <v>1</v>
      </c>
      <c r="H158">
        <v>5</v>
      </c>
      <c r="I158">
        <v>0</v>
      </c>
      <c r="J158">
        <v>0</v>
      </c>
      <c r="K158" s="1"/>
      <c r="L158">
        <v>0</v>
      </c>
      <c r="M158">
        <v>1</v>
      </c>
      <c r="N158">
        <v>1</v>
      </c>
      <c r="O158">
        <v>0</v>
      </c>
      <c r="P158">
        <v>0</v>
      </c>
      <c r="Q158" s="1">
        <v>44562</v>
      </c>
      <c r="R158" s="1">
        <v>44834</v>
      </c>
      <c r="S158" s="1">
        <v>44835</v>
      </c>
    </row>
    <row r="159" spans="1:19" x14ac:dyDescent="0.25">
      <c r="A159" s="10" t="s">
        <v>2843</v>
      </c>
      <c r="B159" s="1">
        <v>44545</v>
      </c>
      <c r="C159" s="10" t="s">
        <v>4972</v>
      </c>
      <c r="D159" s="1">
        <v>44706</v>
      </c>
      <c r="E159">
        <v>5000</v>
      </c>
      <c r="F159">
        <v>5000</v>
      </c>
      <c r="G159">
        <v>1</v>
      </c>
      <c r="H159">
        <v>5</v>
      </c>
      <c r="I159">
        <v>0</v>
      </c>
      <c r="J159">
        <v>0</v>
      </c>
      <c r="K159" s="1"/>
      <c r="L159">
        <v>0</v>
      </c>
      <c r="M159">
        <v>1</v>
      </c>
      <c r="N159">
        <v>20</v>
      </c>
      <c r="O159">
        <v>0</v>
      </c>
      <c r="P159">
        <v>0</v>
      </c>
      <c r="Q159" s="1">
        <v>44562</v>
      </c>
      <c r="R159" s="1">
        <v>44834</v>
      </c>
      <c r="S159" s="1">
        <v>44835</v>
      </c>
    </row>
    <row r="160" spans="1:19" x14ac:dyDescent="0.25">
      <c r="A160" s="10" t="s">
        <v>2843</v>
      </c>
      <c r="B160" s="1">
        <v>44545</v>
      </c>
      <c r="C160" s="10" t="s">
        <v>4972</v>
      </c>
      <c r="D160" s="1">
        <v>44706</v>
      </c>
      <c r="E160">
        <v>69000</v>
      </c>
      <c r="F160">
        <v>69000</v>
      </c>
      <c r="G160">
        <v>1</v>
      </c>
      <c r="H160">
        <v>5</v>
      </c>
      <c r="I160">
        <v>0</v>
      </c>
      <c r="J160">
        <v>0</v>
      </c>
      <c r="K160" s="1"/>
      <c r="L160">
        <v>0</v>
      </c>
      <c r="M160">
        <v>20</v>
      </c>
      <c r="N160">
        <v>20</v>
      </c>
      <c r="O160">
        <v>0</v>
      </c>
      <c r="P160">
        <v>0</v>
      </c>
      <c r="Q160" s="1">
        <v>44562</v>
      </c>
      <c r="R160" s="1">
        <v>44834</v>
      </c>
      <c r="S160" s="1">
        <v>44835</v>
      </c>
    </row>
    <row r="161" spans="1:19" x14ac:dyDescent="0.25">
      <c r="A161" s="10" t="s">
        <v>2843</v>
      </c>
      <c r="B161" s="1">
        <v>44545</v>
      </c>
      <c r="C161" s="10" t="s">
        <v>4972</v>
      </c>
      <c r="D161" s="1">
        <v>44706</v>
      </c>
      <c r="E161">
        <v>2100</v>
      </c>
      <c r="F161">
        <v>2100</v>
      </c>
      <c r="G161">
        <v>1</v>
      </c>
      <c r="H161">
        <v>5</v>
      </c>
      <c r="I161">
        <v>0</v>
      </c>
      <c r="J161">
        <v>0</v>
      </c>
      <c r="K161" s="1"/>
      <c r="L161">
        <v>0</v>
      </c>
      <c r="M161">
        <v>20</v>
      </c>
      <c r="N161">
        <v>40</v>
      </c>
      <c r="O161">
        <v>0</v>
      </c>
      <c r="P161">
        <v>0</v>
      </c>
      <c r="Q161" s="1">
        <v>44562</v>
      </c>
      <c r="R161" s="1">
        <v>44834</v>
      </c>
      <c r="S161" s="1">
        <v>44835</v>
      </c>
    </row>
    <row r="162" spans="1:19" x14ac:dyDescent="0.25">
      <c r="A162" s="10" t="s">
        <v>2843</v>
      </c>
      <c r="B162" s="1">
        <v>44545</v>
      </c>
      <c r="C162" s="10" t="s">
        <v>4972</v>
      </c>
      <c r="D162" s="1">
        <v>44706</v>
      </c>
      <c r="E162">
        <v>5000</v>
      </c>
      <c r="F162">
        <v>5000</v>
      </c>
      <c r="G162">
        <v>1</v>
      </c>
      <c r="H162">
        <v>5</v>
      </c>
      <c r="I162">
        <v>0</v>
      </c>
      <c r="J162">
        <v>0</v>
      </c>
      <c r="K162" s="1"/>
      <c r="L162">
        <v>0</v>
      </c>
      <c r="M162">
        <v>31</v>
      </c>
      <c r="N162">
        <v>40</v>
      </c>
      <c r="O162">
        <v>0</v>
      </c>
      <c r="P162">
        <v>0</v>
      </c>
      <c r="Q162" s="1">
        <v>44562</v>
      </c>
      <c r="R162" s="1">
        <v>44834</v>
      </c>
      <c r="S162" s="1">
        <v>44835</v>
      </c>
    </row>
    <row r="163" spans="1:19" x14ac:dyDescent="0.25">
      <c r="A163" s="10" t="s">
        <v>2843</v>
      </c>
      <c r="B163" s="1">
        <v>44545</v>
      </c>
      <c r="C163" s="10" t="s">
        <v>4972</v>
      </c>
      <c r="D163" s="1">
        <v>44706</v>
      </c>
      <c r="E163">
        <v>21000</v>
      </c>
      <c r="F163">
        <v>21000</v>
      </c>
      <c r="G163">
        <v>1</v>
      </c>
      <c r="H163">
        <v>5</v>
      </c>
      <c r="I163">
        <v>0</v>
      </c>
      <c r="J163">
        <v>0</v>
      </c>
      <c r="K163" s="1"/>
      <c r="L163">
        <v>0</v>
      </c>
      <c r="M163">
        <v>40</v>
      </c>
      <c r="N163">
        <v>40</v>
      </c>
      <c r="O163">
        <v>0</v>
      </c>
      <c r="P163">
        <v>0</v>
      </c>
      <c r="Q163" s="1">
        <v>44562</v>
      </c>
      <c r="R163" s="1">
        <v>44834</v>
      </c>
      <c r="S163" s="1">
        <v>44835</v>
      </c>
    </row>
    <row r="164" spans="1:19" x14ac:dyDescent="0.25">
      <c r="A164" s="10" t="s">
        <v>2843</v>
      </c>
      <c r="B164" s="1">
        <v>44545</v>
      </c>
      <c r="C164" s="10" t="s">
        <v>4972</v>
      </c>
      <c r="D164" s="1">
        <v>44706</v>
      </c>
      <c r="E164">
        <v>627.62</v>
      </c>
      <c r="F164">
        <v>627.62</v>
      </c>
      <c r="G164">
        <v>1</v>
      </c>
      <c r="H164">
        <v>5</v>
      </c>
      <c r="I164">
        <v>0</v>
      </c>
      <c r="J164">
        <v>0</v>
      </c>
      <c r="K164" s="1"/>
      <c r="L164">
        <v>0</v>
      </c>
      <c r="M164">
        <v>1018</v>
      </c>
      <c r="N164">
        <v>1018</v>
      </c>
      <c r="O164">
        <v>0</v>
      </c>
      <c r="P164">
        <v>0</v>
      </c>
      <c r="Q164" s="1">
        <v>44562</v>
      </c>
      <c r="R164" s="1">
        <v>44834</v>
      </c>
      <c r="S164" s="1">
        <v>44835</v>
      </c>
    </row>
    <row r="165" spans="1:19" x14ac:dyDescent="0.25">
      <c r="A165" s="10" t="s">
        <v>2843</v>
      </c>
      <c r="B165" s="1">
        <v>44545</v>
      </c>
      <c r="C165" s="10" t="s">
        <v>4995</v>
      </c>
      <c r="D165" s="1">
        <v>44711</v>
      </c>
      <c r="E165">
        <v>2000</v>
      </c>
      <c r="F165">
        <v>2000</v>
      </c>
      <c r="G165">
        <v>1</v>
      </c>
      <c r="H165">
        <v>5</v>
      </c>
      <c r="I165">
        <v>0</v>
      </c>
      <c r="J165">
        <v>0</v>
      </c>
      <c r="K165" s="1"/>
      <c r="L165">
        <v>0</v>
      </c>
      <c r="M165">
        <v>1</v>
      </c>
      <c r="N165">
        <v>40</v>
      </c>
      <c r="O165">
        <v>0</v>
      </c>
      <c r="P165">
        <v>0</v>
      </c>
      <c r="Q165" s="1">
        <v>44562</v>
      </c>
      <c r="R165" s="1">
        <v>44834</v>
      </c>
      <c r="S165" s="1">
        <v>44835</v>
      </c>
    </row>
    <row r="166" spans="1:19" x14ac:dyDescent="0.25">
      <c r="A166" s="10" t="s">
        <v>2843</v>
      </c>
      <c r="B166" s="1">
        <v>44545</v>
      </c>
      <c r="C166" s="10" t="s">
        <v>4995</v>
      </c>
      <c r="D166" s="1">
        <v>44711</v>
      </c>
      <c r="E166">
        <v>5000</v>
      </c>
      <c r="F166">
        <v>5000</v>
      </c>
      <c r="G166">
        <v>1</v>
      </c>
      <c r="H166">
        <v>5</v>
      </c>
      <c r="I166">
        <v>0</v>
      </c>
      <c r="J166">
        <v>0</v>
      </c>
      <c r="K166" s="1"/>
      <c r="L166">
        <v>0</v>
      </c>
      <c r="M166">
        <v>20</v>
      </c>
      <c r="N166">
        <v>40</v>
      </c>
      <c r="O166">
        <v>0</v>
      </c>
      <c r="P166">
        <v>0</v>
      </c>
      <c r="Q166" s="1">
        <v>44562</v>
      </c>
      <c r="R166" s="1">
        <v>44834</v>
      </c>
      <c r="S166" s="1">
        <v>44835</v>
      </c>
    </row>
    <row r="167" spans="1:19" x14ac:dyDescent="0.25">
      <c r="A167" s="10" t="s">
        <v>2843</v>
      </c>
      <c r="B167" s="1">
        <v>44545</v>
      </c>
      <c r="C167" s="10" t="s">
        <v>4995</v>
      </c>
      <c r="D167" s="1">
        <v>44711</v>
      </c>
      <c r="E167">
        <v>67000</v>
      </c>
      <c r="F167">
        <v>67000</v>
      </c>
      <c r="G167">
        <v>1</v>
      </c>
      <c r="H167">
        <v>5</v>
      </c>
      <c r="I167">
        <v>0</v>
      </c>
      <c r="J167">
        <v>0</v>
      </c>
      <c r="K167" s="1"/>
      <c r="L167">
        <v>0</v>
      </c>
      <c r="M167">
        <v>31</v>
      </c>
      <c r="N167">
        <v>40</v>
      </c>
      <c r="O167">
        <v>0</v>
      </c>
      <c r="P167">
        <v>0</v>
      </c>
      <c r="Q167" s="1">
        <v>44562</v>
      </c>
      <c r="R167" s="1">
        <v>44834</v>
      </c>
      <c r="S167" s="1">
        <v>44835</v>
      </c>
    </row>
    <row r="168" spans="1:19" x14ac:dyDescent="0.25">
      <c r="A168" s="10" t="s">
        <v>2843</v>
      </c>
      <c r="B168" s="1">
        <v>44545</v>
      </c>
      <c r="C168" s="10" t="s">
        <v>4995</v>
      </c>
      <c r="D168" s="1">
        <v>44711</v>
      </c>
      <c r="E168">
        <v>12000</v>
      </c>
      <c r="F168">
        <v>12000</v>
      </c>
      <c r="G168">
        <v>1</v>
      </c>
      <c r="H168">
        <v>5</v>
      </c>
      <c r="I168">
        <v>0</v>
      </c>
      <c r="J168">
        <v>0</v>
      </c>
      <c r="K168" s="1"/>
      <c r="L168">
        <v>0</v>
      </c>
      <c r="M168">
        <v>40</v>
      </c>
      <c r="N168">
        <v>40</v>
      </c>
      <c r="O168">
        <v>0</v>
      </c>
      <c r="P168">
        <v>0</v>
      </c>
      <c r="Q168" s="1">
        <v>44562</v>
      </c>
      <c r="R168" s="1">
        <v>44834</v>
      </c>
      <c r="S168" s="1">
        <v>44835</v>
      </c>
    </row>
    <row r="169" spans="1:19" x14ac:dyDescent="0.25">
      <c r="A169" s="10" t="s">
        <v>2843</v>
      </c>
      <c r="B169" s="1">
        <v>44545</v>
      </c>
      <c r="C169" s="10" t="s">
        <v>4995</v>
      </c>
      <c r="D169" s="1">
        <v>44711</v>
      </c>
      <c r="E169">
        <v>50000</v>
      </c>
      <c r="F169">
        <v>50000</v>
      </c>
      <c r="G169">
        <v>1</v>
      </c>
      <c r="H169">
        <v>5</v>
      </c>
      <c r="I169">
        <v>0</v>
      </c>
      <c r="J169">
        <v>0</v>
      </c>
      <c r="K169" s="1"/>
      <c r="L169">
        <v>0</v>
      </c>
      <c r="M169">
        <v>4500</v>
      </c>
      <c r="N169">
        <v>4500</v>
      </c>
      <c r="O169">
        <v>0</v>
      </c>
      <c r="P169">
        <v>0</v>
      </c>
      <c r="Q169" s="1">
        <v>44562</v>
      </c>
      <c r="R169" s="1">
        <v>44834</v>
      </c>
      <c r="S169" s="1">
        <v>44835</v>
      </c>
    </row>
    <row r="170" spans="1:19" x14ac:dyDescent="0.25">
      <c r="A170" s="10" t="s">
        <v>2843</v>
      </c>
      <c r="B170" s="1">
        <v>44545</v>
      </c>
      <c r="C170" s="10" t="s">
        <v>5475</v>
      </c>
      <c r="D170" s="1">
        <v>44714</v>
      </c>
      <c r="E170">
        <v>35000</v>
      </c>
      <c r="F170">
        <v>35000</v>
      </c>
      <c r="G170">
        <v>1</v>
      </c>
      <c r="H170">
        <v>5</v>
      </c>
      <c r="I170">
        <v>0</v>
      </c>
      <c r="J170">
        <v>0</v>
      </c>
      <c r="K170" s="1"/>
      <c r="L170">
        <v>0</v>
      </c>
      <c r="M170">
        <v>1</v>
      </c>
      <c r="N170">
        <v>1</v>
      </c>
      <c r="O170">
        <v>0</v>
      </c>
      <c r="P170">
        <v>0</v>
      </c>
      <c r="Q170" s="1">
        <v>44562</v>
      </c>
      <c r="R170" s="1">
        <v>44834</v>
      </c>
      <c r="S170" s="1">
        <v>44835</v>
      </c>
    </row>
    <row r="171" spans="1:19" x14ac:dyDescent="0.25">
      <c r="A171" s="10" t="s">
        <v>2843</v>
      </c>
      <c r="B171" s="1">
        <v>44545</v>
      </c>
      <c r="C171" s="10" t="s">
        <v>5475</v>
      </c>
      <c r="D171" s="1">
        <v>44714</v>
      </c>
      <c r="E171">
        <v>11100</v>
      </c>
      <c r="F171">
        <v>11100</v>
      </c>
      <c r="G171">
        <v>1</v>
      </c>
      <c r="H171">
        <v>5</v>
      </c>
      <c r="I171">
        <v>0</v>
      </c>
      <c r="J171">
        <v>0</v>
      </c>
      <c r="K171" s="1"/>
      <c r="L171">
        <v>0</v>
      </c>
      <c r="M171">
        <v>1</v>
      </c>
      <c r="N171">
        <v>20</v>
      </c>
      <c r="O171">
        <v>0</v>
      </c>
      <c r="P171">
        <v>0</v>
      </c>
      <c r="Q171" s="1">
        <v>44562</v>
      </c>
      <c r="R171" s="1">
        <v>44834</v>
      </c>
      <c r="S171" s="1">
        <v>44835</v>
      </c>
    </row>
    <row r="172" spans="1:19" x14ac:dyDescent="0.25">
      <c r="A172" s="10" t="s">
        <v>2843</v>
      </c>
      <c r="B172" s="1">
        <v>44545</v>
      </c>
      <c r="C172" s="10" t="s">
        <v>5475</v>
      </c>
      <c r="D172" s="1">
        <v>44714</v>
      </c>
      <c r="E172">
        <v>49900</v>
      </c>
      <c r="F172">
        <v>49900</v>
      </c>
      <c r="G172">
        <v>1</v>
      </c>
      <c r="H172">
        <v>5</v>
      </c>
      <c r="I172">
        <v>0</v>
      </c>
      <c r="J172">
        <v>0</v>
      </c>
      <c r="K172" s="1"/>
      <c r="L172">
        <v>0</v>
      </c>
      <c r="M172">
        <v>20</v>
      </c>
      <c r="N172">
        <v>20</v>
      </c>
      <c r="O172">
        <v>0</v>
      </c>
      <c r="P172">
        <v>0</v>
      </c>
      <c r="Q172" s="1">
        <v>44562</v>
      </c>
      <c r="R172" s="1">
        <v>44834</v>
      </c>
      <c r="S172" s="1">
        <v>44835</v>
      </c>
    </row>
    <row r="173" spans="1:19" x14ac:dyDescent="0.25">
      <c r="A173" s="10" t="s">
        <v>2843</v>
      </c>
      <c r="B173" s="1">
        <v>44545</v>
      </c>
      <c r="C173" s="10" t="s">
        <v>5475</v>
      </c>
      <c r="D173" s="1">
        <v>44714</v>
      </c>
      <c r="E173">
        <v>4600</v>
      </c>
      <c r="F173">
        <v>4600</v>
      </c>
      <c r="G173">
        <v>1</v>
      </c>
      <c r="H173">
        <v>5</v>
      </c>
      <c r="I173">
        <v>0</v>
      </c>
      <c r="J173">
        <v>0</v>
      </c>
      <c r="K173" s="1"/>
      <c r="L173">
        <v>0</v>
      </c>
      <c r="M173">
        <v>20</v>
      </c>
      <c r="N173">
        <v>40</v>
      </c>
      <c r="O173">
        <v>0</v>
      </c>
      <c r="P173">
        <v>0</v>
      </c>
      <c r="Q173" s="1">
        <v>44562</v>
      </c>
      <c r="R173" s="1">
        <v>44834</v>
      </c>
      <c r="S173" s="1">
        <v>44835</v>
      </c>
    </row>
    <row r="174" spans="1:19" x14ac:dyDescent="0.25">
      <c r="A174" s="10" t="s">
        <v>2843</v>
      </c>
      <c r="B174" s="1">
        <v>44545</v>
      </c>
      <c r="C174" s="10" t="s">
        <v>5475</v>
      </c>
      <c r="D174" s="1">
        <v>44714</v>
      </c>
      <c r="E174">
        <v>6500</v>
      </c>
      <c r="F174">
        <v>6500</v>
      </c>
      <c r="G174">
        <v>1</v>
      </c>
      <c r="H174">
        <v>5</v>
      </c>
      <c r="I174">
        <v>0</v>
      </c>
      <c r="J174">
        <v>0</v>
      </c>
      <c r="K174" s="1"/>
      <c r="L174">
        <v>0</v>
      </c>
      <c r="M174">
        <v>1017</v>
      </c>
      <c r="N174">
        <v>40</v>
      </c>
      <c r="O174">
        <v>0</v>
      </c>
      <c r="P174">
        <v>0</v>
      </c>
      <c r="Q174" s="1">
        <v>44562</v>
      </c>
      <c r="R174" s="1">
        <v>44834</v>
      </c>
      <c r="S174" s="1">
        <v>44835</v>
      </c>
    </row>
    <row r="175" spans="1:19" x14ac:dyDescent="0.25">
      <c r="A175" s="10" t="s">
        <v>2843</v>
      </c>
      <c r="B175" s="1">
        <v>44545</v>
      </c>
      <c r="C175" s="10" t="s">
        <v>5475</v>
      </c>
      <c r="D175" s="1">
        <v>44714</v>
      </c>
      <c r="E175">
        <v>3500</v>
      </c>
      <c r="F175">
        <v>3500</v>
      </c>
      <c r="G175">
        <v>1</v>
      </c>
      <c r="H175">
        <v>5</v>
      </c>
      <c r="I175">
        <v>0</v>
      </c>
      <c r="J175">
        <v>0</v>
      </c>
      <c r="K175" s="1"/>
      <c r="L175">
        <v>0</v>
      </c>
      <c r="M175">
        <v>1017</v>
      </c>
      <c r="N175">
        <v>1014</v>
      </c>
      <c r="O175">
        <v>0</v>
      </c>
      <c r="P175">
        <v>0</v>
      </c>
      <c r="Q175" s="1">
        <v>44562</v>
      </c>
      <c r="R175" s="1">
        <v>44834</v>
      </c>
      <c r="S175" s="1">
        <v>44835</v>
      </c>
    </row>
    <row r="176" spans="1:19" x14ac:dyDescent="0.25">
      <c r="A176" s="10" t="s">
        <v>2843</v>
      </c>
      <c r="B176" s="1">
        <v>44545</v>
      </c>
      <c r="C176" s="10" t="s">
        <v>5475</v>
      </c>
      <c r="D176" s="1">
        <v>44714</v>
      </c>
      <c r="E176">
        <v>1500</v>
      </c>
      <c r="F176">
        <v>1500</v>
      </c>
      <c r="G176">
        <v>1</v>
      </c>
      <c r="H176">
        <v>5</v>
      </c>
      <c r="I176">
        <v>0</v>
      </c>
      <c r="J176">
        <v>0</v>
      </c>
      <c r="K176" s="1"/>
      <c r="L176">
        <v>0</v>
      </c>
      <c r="M176">
        <v>1112</v>
      </c>
      <c r="N176">
        <v>1112</v>
      </c>
      <c r="O176">
        <v>0</v>
      </c>
      <c r="P176">
        <v>0</v>
      </c>
      <c r="Q176" s="1">
        <v>44562</v>
      </c>
      <c r="R176" s="1">
        <v>44834</v>
      </c>
      <c r="S176" s="1">
        <v>44835</v>
      </c>
    </row>
    <row r="177" spans="1:19" x14ac:dyDescent="0.25">
      <c r="A177" s="10" t="s">
        <v>2843</v>
      </c>
      <c r="B177" s="1">
        <v>44545</v>
      </c>
      <c r="C177" s="10" t="s">
        <v>5476</v>
      </c>
      <c r="D177" s="1">
        <v>44719</v>
      </c>
      <c r="E177">
        <v>3000</v>
      </c>
      <c r="F177">
        <v>3000</v>
      </c>
      <c r="G177">
        <v>1</v>
      </c>
      <c r="H177">
        <v>5</v>
      </c>
      <c r="I177">
        <v>0</v>
      </c>
      <c r="J177">
        <v>0</v>
      </c>
      <c r="K177" s="1"/>
      <c r="L177">
        <v>0</v>
      </c>
      <c r="M177">
        <v>1</v>
      </c>
      <c r="N177">
        <v>20</v>
      </c>
      <c r="O177">
        <v>0</v>
      </c>
      <c r="P177">
        <v>0</v>
      </c>
      <c r="Q177" s="1">
        <v>44562</v>
      </c>
      <c r="R177" s="1">
        <v>44834</v>
      </c>
      <c r="S177" s="1">
        <v>44835</v>
      </c>
    </row>
    <row r="178" spans="1:19" x14ac:dyDescent="0.25">
      <c r="A178" s="10" t="s">
        <v>2843</v>
      </c>
      <c r="B178" s="1">
        <v>44545</v>
      </c>
      <c r="C178" s="10" t="s">
        <v>5476</v>
      </c>
      <c r="D178" s="1">
        <v>44719</v>
      </c>
      <c r="E178">
        <v>57000</v>
      </c>
      <c r="F178">
        <v>57000</v>
      </c>
      <c r="G178">
        <v>1</v>
      </c>
      <c r="H178">
        <v>5</v>
      </c>
      <c r="I178">
        <v>0</v>
      </c>
      <c r="J178">
        <v>0</v>
      </c>
      <c r="K178" s="1"/>
      <c r="L178">
        <v>0</v>
      </c>
      <c r="M178">
        <v>1</v>
      </c>
      <c r="N178">
        <v>40</v>
      </c>
      <c r="O178">
        <v>0</v>
      </c>
      <c r="P178">
        <v>0</v>
      </c>
      <c r="Q178" s="1">
        <v>44562</v>
      </c>
      <c r="R178" s="1">
        <v>44834</v>
      </c>
      <c r="S178" s="1">
        <v>44835</v>
      </c>
    </row>
    <row r="179" spans="1:19" x14ac:dyDescent="0.25">
      <c r="A179" s="10" t="s">
        <v>2843</v>
      </c>
      <c r="B179" s="1">
        <v>44545</v>
      </c>
      <c r="C179" s="10" t="s">
        <v>5476</v>
      </c>
      <c r="D179" s="1">
        <v>44719</v>
      </c>
      <c r="E179">
        <v>250000</v>
      </c>
      <c r="F179">
        <v>250000</v>
      </c>
      <c r="G179">
        <v>1</v>
      </c>
      <c r="H179">
        <v>5</v>
      </c>
      <c r="I179">
        <v>0</v>
      </c>
      <c r="J179">
        <v>0</v>
      </c>
      <c r="K179" s="1"/>
      <c r="L179">
        <v>0</v>
      </c>
      <c r="M179">
        <v>40</v>
      </c>
      <c r="N179">
        <v>40</v>
      </c>
      <c r="O179">
        <v>0</v>
      </c>
      <c r="P179">
        <v>0</v>
      </c>
      <c r="Q179" s="1">
        <v>44562</v>
      </c>
      <c r="R179" s="1">
        <v>44834</v>
      </c>
      <c r="S179" s="1">
        <v>44835</v>
      </c>
    </row>
    <row r="180" spans="1:19" x14ac:dyDescent="0.25">
      <c r="A180" s="10" t="s">
        <v>2843</v>
      </c>
      <c r="B180" s="1">
        <v>44545</v>
      </c>
      <c r="C180" s="10" t="s">
        <v>5476</v>
      </c>
      <c r="D180" s="1">
        <v>44719</v>
      </c>
      <c r="E180">
        <v>3000</v>
      </c>
      <c r="F180">
        <v>3000</v>
      </c>
      <c r="G180">
        <v>1</v>
      </c>
      <c r="H180">
        <v>5</v>
      </c>
      <c r="I180">
        <v>0</v>
      </c>
      <c r="J180">
        <v>0</v>
      </c>
      <c r="K180" s="1"/>
      <c r="L180">
        <v>0</v>
      </c>
      <c r="M180">
        <v>1017</v>
      </c>
      <c r="N180">
        <v>40</v>
      </c>
      <c r="O180">
        <v>0</v>
      </c>
      <c r="P180">
        <v>0</v>
      </c>
      <c r="Q180" s="1">
        <v>44562</v>
      </c>
      <c r="R180" s="1">
        <v>44834</v>
      </c>
      <c r="S180" s="1">
        <v>44835</v>
      </c>
    </row>
    <row r="181" spans="1:19" x14ac:dyDescent="0.25">
      <c r="A181" s="10" t="s">
        <v>2843</v>
      </c>
      <c r="B181" s="1">
        <v>44545</v>
      </c>
      <c r="C181" s="10" t="s">
        <v>5476</v>
      </c>
      <c r="D181" s="1">
        <v>44719</v>
      </c>
      <c r="E181">
        <v>15000</v>
      </c>
      <c r="F181">
        <v>15000</v>
      </c>
      <c r="G181">
        <v>1</v>
      </c>
      <c r="H181">
        <v>5</v>
      </c>
      <c r="I181">
        <v>0</v>
      </c>
      <c r="J181">
        <v>0</v>
      </c>
      <c r="K181" s="1"/>
      <c r="L181">
        <v>0</v>
      </c>
      <c r="M181">
        <v>4500</v>
      </c>
      <c r="N181">
        <v>4500</v>
      </c>
      <c r="O181">
        <v>0</v>
      </c>
      <c r="P181">
        <v>0</v>
      </c>
      <c r="Q181" s="1">
        <v>44562</v>
      </c>
      <c r="R181" s="1">
        <v>44834</v>
      </c>
      <c r="S181" s="1">
        <v>44835</v>
      </c>
    </row>
    <row r="182" spans="1:19" x14ac:dyDescent="0.25">
      <c r="A182" s="10" t="s">
        <v>2843</v>
      </c>
      <c r="B182" s="1">
        <v>44545</v>
      </c>
      <c r="C182" s="10" t="s">
        <v>5476</v>
      </c>
      <c r="D182" s="1">
        <v>44719</v>
      </c>
      <c r="E182">
        <v>40000</v>
      </c>
      <c r="F182">
        <v>40000</v>
      </c>
      <c r="G182">
        <v>1</v>
      </c>
      <c r="H182">
        <v>5</v>
      </c>
      <c r="I182">
        <v>0</v>
      </c>
      <c r="J182">
        <v>0</v>
      </c>
      <c r="K182" s="1"/>
      <c r="L182">
        <v>0</v>
      </c>
      <c r="M182">
        <v>4503</v>
      </c>
      <c r="N182">
        <v>4503</v>
      </c>
      <c r="O182">
        <v>0</v>
      </c>
      <c r="P182">
        <v>0</v>
      </c>
      <c r="Q182" s="1">
        <v>44562</v>
      </c>
      <c r="R182" s="1">
        <v>44834</v>
      </c>
      <c r="S182" s="1">
        <v>44835</v>
      </c>
    </row>
    <row r="183" spans="1:19" x14ac:dyDescent="0.25">
      <c r="A183" s="10" t="s">
        <v>2843</v>
      </c>
      <c r="B183" s="1">
        <v>44545</v>
      </c>
      <c r="C183" s="10" t="s">
        <v>5473</v>
      </c>
      <c r="D183" s="1">
        <v>44721</v>
      </c>
      <c r="E183">
        <v>14800</v>
      </c>
      <c r="F183">
        <v>14800</v>
      </c>
      <c r="G183">
        <v>1</v>
      </c>
      <c r="H183">
        <v>5</v>
      </c>
      <c r="I183">
        <v>0</v>
      </c>
      <c r="J183">
        <v>0</v>
      </c>
      <c r="K183" s="1"/>
      <c r="L183">
        <v>0</v>
      </c>
      <c r="M183">
        <v>1</v>
      </c>
      <c r="N183">
        <v>1</v>
      </c>
      <c r="O183">
        <v>0</v>
      </c>
      <c r="P183">
        <v>0</v>
      </c>
      <c r="Q183" s="1">
        <v>44562</v>
      </c>
      <c r="R183" s="1">
        <v>44834</v>
      </c>
      <c r="S183" s="1">
        <v>44835</v>
      </c>
    </row>
    <row r="184" spans="1:19" x14ac:dyDescent="0.25">
      <c r="A184" s="10" t="s">
        <v>2843</v>
      </c>
      <c r="B184" s="1">
        <v>44545</v>
      </c>
      <c r="C184" s="10" t="s">
        <v>5473</v>
      </c>
      <c r="D184" s="1">
        <v>44721</v>
      </c>
      <c r="E184">
        <v>187400</v>
      </c>
      <c r="F184">
        <v>187400</v>
      </c>
      <c r="G184">
        <v>1</v>
      </c>
      <c r="H184">
        <v>5</v>
      </c>
      <c r="I184">
        <v>0</v>
      </c>
      <c r="J184">
        <v>0</v>
      </c>
      <c r="K184" s="1"/>
      <c r="L184">
        <v>0</v>
      </c>
      <c r="M184">
        <v>1</v>
      </c>
      <c r="N184">
        <v>40</v>
      </c>
      <c r="O184">
        <v>0</v>
      </c>
      <c r="P184">
        <v>0</v>
      </c>
      <c r="Q184" s="1">
        <v>44562</v>
      </c>
      <c r="R184" s="1">
        <v>44834</v>
      </c>
      <c r="S184" s="1">
        <v>44835</v>
      </c>
    </row>
    <row r="185" spans="1:19" x14ac:dyDescent="0.25">
      <c r="A185" s="10" t="s">
        <v>2843</v>
      </c>
      <c r="B185" s="1">
        <v>44545</v>
      </c>
      <c r="C185" s="10" t="s">
        <v>5473</v>
      </c>
      <c r="D185" s="1">
        <v>44721</v>
      </c>
      <c r="E185">
        <v>2900</v>
      </c>
      <c r="F185">
        <v>2900</v>
      </c>
      <c r="G185">
        <v>1</v>
      </c>
      <c r="H185">
        <v>5</v>
      </c>
      <c r="I185">
        <v>0</v>
      </c>
      <c r="J185">
        <v>0</v>
      </c>
      <c r="K185" s="1"/>
      <c r="L185">
        <v>0</v>
      </c>
      <c r="M185">
        <v>40</v>
      </c>
      <c r="N185">
        <v>40</v>
      </c>
      <c r="O185">
        <v>0</v>
      </c>
      <c r="P185">
        <v>0</v>
      </c>
      <c r="Q185" s="1">
        <v>44562</v>
      </c>
      <c r="R185" s="1">
        <v>44834</v>
      </c>
      <c r="S185" s="1">
        <v>44835</v>
      </c>
    </row>
    <row r="186" spans="1:19" x14ac:dyDescent="0.25">
      <c r="A186" s="10" t="s">
        <v>2843</v>
      </c>
      <c r="B186" s="1">
        <v>44545</v>
      </c>
      <c r="C186" s="10" t="s">
        <v>5477</v>
      </c>
      <c r="D186" s="1">
        <v>44722</v>
      </c>
      <c r="E186">
        <v>16000</v>
      </c>
      <c r="F186">
        <v>16000</v>
      </c>
      <c r="G186">
        <v>1</v>
      </c>
      <c r="H186">
        <v>5</v>
      </c>
      <c r="I186">
        <v>0</v>
      </c>
      <c r="J186">
        <v>0</v>
      </c>
      <c r="K186" s="1"/>
      <c r="L186">
        <v>0</v>
      </c>
      <c r="M186">
        <v>1</v>
      </c>
      <c r="N186">
        <v>1</v>
      </c>
      <c r="O186">
        <v>0</v>
      </c>
      <c r="P186">
        <v>0</v>
      </c>
      <c r="Q186" s="1">
        <v>44562</v>
      </c>
      <c r="R186" s="1">
        <v>44834</v>
      </c>
      <c r="S186" s="1">
        <v>44835</v>
      </c>
    </row>
    <row r="187" spans="1:19" x14ac:dyDescent="0.25">
      <c r="A187" s="10" t="s">
        <v>2843</v>
      </c>
      <c r="B187" s="1">
        <v>44545</v>
      </c>
      <c r="C187" s="10" t="s">
        <v>5477</v>
      </c>
      <c r="D187" s="1">
        <v>44722</v>
      </c>
      <c r="E187">
        <v>36200</v>
      </c>
      <c r="F187">
        <v>36200</v>
      </c>
      <c r="G187">
        <v>1</v>
      </c>
      <c r="H187">
        <v>5</v>
      </c>
      <c r="I187">
        <v>0</v>
      </c>
      <c r="J187">
        <v>0</v>
      </c>
      <c r="K187" s="1"/>
      <c r="L187">
        <v>0</v>
      </c>
      <c r="M187">
        <v>20</v>
      </c>
      <c r="N187">
        <v>1</v>
      </c>
      <c r="O187">
        <v>0</v>
      </c>
      <c r="P187">
        <v>0</v>
      </c>
      <c r="Q187" s="1">
        <v>44562</v>
      </c>
      <c r="R187" s="1">
        <v>44834</v>
      </c>
      <c r="S187" s="1">
        <v>44835</v>
      </c>
    </row>
    <row r="188" spans="1:19" x14ac:dyDescent="0.25">
      <c r="A188" s="10" t="s">
        <v>2843</v>
      </c>
      <c r="B188" s="1">
        <v>44545</v>
      </c>
      <c r="C188" s="10" t="s">
        <v>5477</v>
      </c>
      <c r="D188" s="1">
        <v>44722</v>
      </c>
      <c r="E188">
        <v>35394</v>
      </c>
      <c r="F188">
        <v>35394</v>
      </c>
      <c r="G188">
        <v>1</v>
      </c>
      <c r="H188">
        <v>5</v>
      </c>
      <c r="I188">
        <v>0</v>
      </c>
      <c r="J188">
        <v>0</v>
      </c>
      <c r="K188" s="1"/>
      <c r="L188">
        <v>0</v>
      </c>
      <c r="M188">
        <v>40</v>
      </c>
      <c r="N188">
        <v>40</v>
      </c>
      <c r="O188">
        <v>0</v>
      </c>
      <c r="P188">
        <v>0</v>
      </c>
      <c r="Q188" s="1">
        <v>44562</v>
      </c>
      <c r="R188" s="1">
        <v>44834</v>
      </c>
      <c r="S188" s="1">
        <v>44835</v>
      </c>
    </row>
    <row r="189" spans="1:19" x14ac:dyDescent="0.25">
      <c r="A189" s="10" t="s">
        <v>2843</v>
      </c>
      <c r="B189" s="1">
        <v>44545</v>
      </c>
      <c r="C189" s="10" t="s">
        <v>5478</v>
      </c>
      <c r="D189" s="1">
        <v>44726</v>
      </c>
      <c r="E189">
        <v>249000</v>
      </c>
      <c r="F189">
        <v>249000</v>
      </c>
      <c r="G189">
        <v>1</v>
      </c>
      <c r="H189">
        <v>5</v>
      </c>
      <c r="I189">
        <v>0</v>
      </c>
      <c r="J189">
        <v>0</v>
      </c>
      <c r="K189" s="1"/>
      <c r="L189">
        <v>0</v>
      </c>
      <c r="M189">
        <v>1</v>
      </c>
      <c r="N189">
        <v>1</v>
      </c>
      <c r="O189">
        <v>0</v>
      </c>
      <c r="P189">
        <v>0</v>
      </c>
      <c r="Q189" s="1">
        <v>44562</v>
      </c>
      <c r="R189" s="1">
        <v>44834</v>
      </c>
      <c r="S189" s="1">
        <v>44835</v>
      </c>
    </row>
    <row r="190" spans="1:19" x14ac:dyDescent="0.25">
      <c r="A190" s="10" t="s">
        <v>2843</v>
      </c>
      <c r="B190" s="1">
        <v>44545</v>
      </c>
      <c r="C190" s="10" t="s">
        <v>5478</v>
      </c>
      <c r="D190" s="1">
        <v>44726</v>
      </c>
      <c r="E190">
        <v>60000</v>
      </c>
      <c r="F190">
        <v>60000</v>
      </c>
      <c r="G190">
        <v>1</v>
      </c>
      <c r="H190">
        <v>5</v>
      </c>
      <c r="I190">
        <v>0</v>
      </c>
      <c r="J190">
        <v>0</v>
      </c>
      <c r="K190" s="1"/>
      <c r="L190">
        <v>0</v>
      </c>
      <c r="M190">
        <v>1</v>
      </c>
      <c r="N190">
        <v>40</v>
      </c>
      <c r="O190">
        <v>0</v>
      </c>
      <c r="P190">
        <v>0</v>
      </c>
      <c r="Q190" s="1">
        <v>44562</v>
      </c>
      <c r="R190" s="1">
        <v>44834</v>
      </c>
      <c r="S190" s="1">
        <v>44835</v>
      </c>
    </row>
    <row r="191" spans="1:19" x14ac:dyDescent="0.25">
      <c r="A191" s="10" t="s">
        <v>2843</v>
      </c>
      <c r="B191" s="1">
        <v>44545</v>
      </c>
      <c r="C191" s="10" t="s">
        <v>5478</v>
      </c>
      <c r="D191" s="1">
        <v>44726</v>
      </c>
      <c r="E191">
        <v>40000</v>
      </c>
      <c r="F191">
        <v>40000</v>
      </c>
      <c r="G191">
        <v>1</v>
      </c>
      <c r="H191">
        <v>5</v>
      </c>
      <c r="I191">
        <v>0</v>
      </c>
      <c r="J191">
        <v>0</v>
      </c>
      <c r="K191" s="1"/>
      <c r="L191">
        <v>0</v>
      </c>
      <c r="M191">
        <v>4503</v>
      </c>
      <c r="N191">
        <v>4503</v>
      </c>
      <c r="O191">
        <v>0</v>
      </c>
      <c r="P191">
        <v>0</v>
      </c>
      <c r="Q191" s="1">
        <v>44562</v>
      </c>
      <c r="R191" s="1">
        <v>44834</v>
      </c>
      <c r="S191" s="1">
        <v>44835</v>
      </c>
    </row>
    <row r="192" spans="1:19" x14ac:dyDescent="0.25">
      <c r="A192" s="10" t="s">
        <v>2843</v>
      </c>
      <c r="B192" s="1">
        <v>44545</v>
      </c>
      <c r="C192" s="10" t="s">
        <v>5474</v>
      </c>
      <c r="D192" s="1">
        <v>44732</v>
      </c>
      <c r="E192">
        <v>24250</v>
      </c>
      <c r="F192">
        <v>24250</v>
      </c>
      <c r="G192">
        <v>1</v>
      </c>
      <c r="H192">
        <v>5</v>
      </c>
      <c r="I192">
        <v>0</v>
      </c>
      <c r="J192">
        <v>0</v>
      </c>
      <c r="K192" s="1"/>
      <c r="L192">
        <v>0</v>
      </c>
      <c r="M192">
        <v>1</v>
      </c>
      <c r="N192">
        <v>1</v>
      </c>
      <c r="O192">
        <v>0</v>
      </c>
      <c r="P192">
        <v>0</v>
      </c>
      <c r="Q192" s="1">
        <v>44562</v>
      </c>
      <c r="R192" s="1">
        <v>44834</v>
      </c>
      <c r="S192" s="1">
        <v>44835</v>
      </c>
    </row>
    <row r="193" spans="1:19" x14ac:dyDescent="0.25">
      <c r="A193" s="10" t="s">
        <v>2843</v>
      </c>
      <c r="B193" s="1">
        <v>44545</v>
      </c>
      <c r="C193" s="10" t="s">
        <v>5474</v>
      </c>
      <c r="D193" s="1">
        <v>44732</v>
      </c>
      <c r="E193">
        <v>2000</v>
      </c>
      <c r="F193">
        <v>2000</v>
      </c>
      <c r="G193">
        <v>1</v>
      </c>
      <c r="H193">
        <v>5</v>
      </c>
      <c r="I193">
        <v>0</v>
      </c>
      <c r="J193">
        <v>0</v>
      </c>
      <c r="K193" s="1"/>
      <c r="L193">
        <v>0</v>
      </c>
      <c r="M193">
        <v>40</v>
      </c>
      <c r="N193">
        <v>20</v>
      </c>
      <c r="O193">
        <v>0</v>
      </c>
      <c r="P193">
        <v>0</v>
      </c>
      <c r="Q193" s="1">
        <v>44562</v>
      </c>
      <c r="R193" s="1">
        <v>44834</v>
      </c>
      <c r="S193" s="1">
        <v>44835</v>
      </c>
    </row>
    <row r="194" spans="1:19" x14ac:dyDescent="0.25">
      <c r="A194" s="10" t="s">
        <v>2843</v>
      </c>
      <c r="B194" s="1">
        <v>44545</v>
      </c>
      <c r="C194" s="10" t="s">
        <v>5474</v>
      </c>
      <c r="D194" s="1">
        <v>44732</v>
      </c>
      <c r="E194">
        <v>34000</v>
      </c>
      <c r="F194">
        <v>34000</v>
      </c>
      <c r="G194">
        <v>1</v>
      </c>
      <c r="H194">
        <v>5</v>
      </c>
      <c r="I194">
        <v>0</v>
      </c>
      <c r="J194">
        <v>0</v>
      </c>
      <c r="K194" s="1"/>
      <c r="L194">
        <v>0</v>
      </c>
      <c r="M194">
        <v>40</v>
      </c>
      <c r="N194">
        <v>40</v>
      </c>
      <c r="O194">
        <v>0</v>
      </c>
      <c r="P194">
        <v>0</v>
      </c>
      <c r="Q194" s="1">
        <v>44562</v>
      </c>
      <c r="R194" s="1">
        <v>44834</v>
      </c>
      <c r="S194" s="1">
        <v>44835</v>
      </c>
    </row>
    <row r="195" spans="1:19" x14ac:dyDescent="0.25">
      <c r="A195" s="10" t="s">
        <v>2843</v>
      </c>
      <c r="B195" s="1">
        <v>44545</v>
      </c>
      <c r="C195" s="10" t="s">
        <v>5479</v>
      </c>
      <c r="D195" s="1">
        <v>44739</v>
      </c>
      <c r="E195">
        <v>174750</v>
      </c>
      <c r="F195">
        <v>174750</v>
      </c>
      <c r="G195">
        <v>1</v>
      </c>
      <c r="H195">
        <v>5</v>
      </c>
      <c r="I195">
        <v>0</v>
      </c>
      <c r="J195">
        <v>0</v>
      </c>
      <c r="K195" s="1"/>
      <c r="L195">
        <v>0</v>
      </c>
      <c r="M195">
        <v>1</v>
      </c>
      <c r="N195">
        <v>1</v>
      </c>
      <c r="O195">
        <v>0</v>
      </c>
      <c r="P195">
        <v>0</v>
      </c>
      <c r="Q195" s="1">
        <v>44562</v>
      </c>
      <c r="R195" s="1">
        <v>44834</v>
      </c>
      <c r="S195" s="1">
        <v>44835</v>
      </c>
    </row>
    <row r="196" spans="1:19" x14ac:dyDescent="0.25">
      <c r="A196" s="10" t="s">
        <v>2843</v>
      </c>
      <c r="B196" s="1">
        <v>44545</v>
      </c>
      <c r="C196" s="10" t="s">
        <v>5479</v>
      </c>
      <c r="D196" s="1">
        <v>44739</v>
      </c>
      <c r="E196">
        <v>30850</v>
      </c>
      <c r="F196">
        <v>30850</v>
      </c>
      <c r="G196">
        <v>1</v>
      </c>
      <c r="H196">
        <v>5</v>
      </c>
      <c r="I196">
        <v>0</v>
      </c>
      <c r="J196">
        <v>0</v>
      </c>
      <c r="K196" s="1"/>
      <c r="L196">
        <v>0</v>
      </c>
      <c r="M196">
        <v>1</v>
      </c>
      <c r="N196">
        <v>40</v>
      </c>
      <c r="O196">
        <v>0</v>
      </c>
      <c r="P196">
        <v>0</v>
      </c>
      <c r="Q196" s="1">
        <v>44562</v>
      </c>
      <c r="R196" s="1">
        <v>44834</v>
      </c>
      <c r="S196" s="1">
        <v>44835</v>
      </c>
    </row>
    <row r="197" spans="1:19" x14ac:dyDescent="0.25">
      <c r="A197" s="10" t="s">
        <v>2843</v>
      </c>
      <c r="B197" s="1">
        <v>44545</v>
      </c>
      <c r="C197" s="10" t="s">
        <v>5479</v>
      </c>
      <c r="D197" s="1">
        <v>44739</v>
      </c>
      <c r="E197">
        <v>56500</v>
      </c>
      <c r="F197">
        <v>56500</v>
      </c>
      <c r="G197">
        <v>1</v>
      </c>
      <c r="H197">
        <v>5</v>
      </c>
      <c r="I197">
        <v>0</v>
      </c>
      <c r="J197">
        <v>0</v>
      </c>
      <c r="K197" s="1"/>
      <c r="L197">
        <v>0</v>
      </c>
      <c r="M197">
        <v>20</v>
      </c>
      <c r="N197">
        <v>40</v>
      </c>
      <c r="O197">
        <v>0</v>
      </c>
      <c r="P197">
        <v>0</v>
      </c>
      <c r="Q197" s="1">
        <v>44562</v>
      </c>
      <c r="R197" s="1">
        <v>44834</v>
      </c>
      <c r="S197" s="1">
        <v>44835</v>
      </c>
    </row>
    <row r="198" spans="1:19" x14ac:dyDescent="0.25">
      <c r="A198" s="10" t="s">
        <v>2843</v>
      </c>
      <c r="B198" s="1">
        <v>44545</v>
      </c>
      <c r="C198" s="10" t="s">
        <v>5479</v>
      </c>
      <c r="D198" s="1">
        <v>44739</v>
      </c>
      <c r="E198">
        <v>18550</v>
      </c>
      <c r="F198">
        <v>18550</v>
      </c>
      <c r="G198">
        <v>1</v>
      </c>
      <c r="H198">
        <v>5</v>
      </c>
      <c r="I198">
        <v>0</v>
      </c>
      <c r="J198">
        <v>0</v>
      </c>
      <c r="K198" s="1"/>
      <c r="L198">
        <v>0</v>
      </c>
      <c r="M198">
        <v>31</v>
      </c>
      <c r="N198">
        <v>40</v>
      </c>
      <c r="O198">
        <v>0</v>
      </c>
      <c r="P198">
        <v>0</v>
      </c>
      <c r="Q198" s="1">
        <v>44562</v>
      </c>
      <c r="R198" s="1">
        <v>44834</v>
      </c>
      <c r="S198" s="1">
        <v>44835</v>
      </c>
    </row>
    <row r="199" spans="1:19" x14ac:dyDescent="0.25">
      <c r="A199" s="10" t="s">
        <v>2843</v>
      </c>
      <c r="B199" s="1">
        <v>44545</v>
      </c>
      <c r="C199" s="10" t="s">
        <v>5479</v>
      </c>
      <c r="D199" s="1">
        <v>44739</v>
      </c>
      <c r="E199">
        <v>15800</v>
      </c>
      <c r="F199">
        <v>15800</v>
      </c>
      <c r="G199">
        <v>1</v>
      </c>
      <c r="H199">
        <v>5</v>
      </c>
      <c r="I199">
        <v>0</v>
      </c>
      <c r="J199">
        <v>0</v>
      </c>
      <c r="K199" s="1"/>
      <c r="L199">
        <v>0</v>
      </c>
      <c r="M199">
        <v>40</v>
      </c>
      <c r="N199">
        <v>40</v>
      </c>
      <c r="O199">
        <v>0</v>
      </c>
      <c r="P199">
        <v>0</v>
      </c>
      <c r="Q199" s="1">
        <v>44562</v>
      </c>
      <c r="R199" s="1">
        <v>44834</v>
      </c>
      <c r="S199" s="1">
        <v>44835</v>
      </c>
    </row>
    <row r="200" spans="1:19" x14ac:dyDescent="0.25">
      <c r="A200" s="10" t="s">
        <v>2843</v>
      </c>
      <c r="B200" s="1">
        <v>44545</v>
      </c>
      <c r="C200" s="10" t="s">
        <v>5479</v>
      </c>
      <c r="D200" s="1">
        <v>44739</v>
      </c>
      <c r="E200">
        <v>10000</v>
      </c>
      <c r="F200">
        <v>10000</v>
      </c>
      <c r="G200">
        <v>1</v>
      </c>
      <c r="H200">
        <v>5</v>
      </c>
      <c r="I200">
        <v>0</v>
      </c>
      <c r="J200">
        <v>0</v>
      </c>
      <c r="K200" s="1"/>
      <c r="L200">
        <v>0</v>
      </c>
      <c r="M200">
        <v>1021</v>
      </c>
      <c r="N200">
        <v>40</v>
      </c>
      <c r="O200">
        <v>0</v>
      </c>
      <c r="P200">
        <v>0</v>
      </c>
      <c r="Q200" s="1">
        <v>44562</v>
      </c>
      <c r="R200" s="1">
        <v>44834</v>
      </c>
      <c r="S200" s="1">
        <v>44835</v>
      </c>
    </row>
    <row r="201" spans="1:19" x14ac:dyDescent="0.25">
      <c r="A201" s="10" t="s">
        <v>2843</v>
      </c>
      <c r="B201" s="1">
        <v>44545</v>
      </c>
      <c r="C201" s="10" t="s">
        <v>5479</v>
      </c>
      <c r="D201" s="1">
        <v>44739</v>
      </c>
      <c r="E201">
        <v>500</v>
      </c>
      <c r="F201">
        <v>500</v>
      </c>
      <c r="G201">
        <v>1</v>
      </c>
      <c r="H201">
        <v>5</v>
      </c>
      <c r="I201">
        <v>0</v>
      </c>
      <c r="J201">
        <v>0</v>
      </c>
      <c r="K201" s="1"/>
      <c r="L201">
        <v>0</v>
      </c>
      <c r="M201">
        <v>1112</v>
      </c>
      <c r="N201">
        <v>40</v>
      </c>
      <c r="O201">
        <v>0</v>
      </c>
      <c r="P201">
        <v>0</v>
      </c>
      <c r="Q201" s="1">
        <v>44562</v>
      </c>
      <c r="R201" s="1">
        <v>44834</v>
      </c>
      <c r="S201" s="1">
        <v>44835</v>
      </c>
    </row>
    <row r="202" spans="1:19" x14ac:dyDescent="0.25">
      <c r="A202" s="10" t="s">
        <v>2843</v>
      </c>
      <c r="B202" s="1">
        <v>44545</v>
      </c>
      <c r="C202" s="10" t="s">
        <v>5479</v>
      </c>
      <c r="D202" s="1">
        <v>44739</v>
      </c>
      <c r="E202">
        <v>10000</v>
      </c>
      <c r="F202">
        <v>10000</v>
      </c>
      <c r="G202">
        <v>1</v>
      </c>
      <c r="H202">
        <v>5</v>
      </c>
      <c r="I202">
        <v>0</v>
      </c>
      <c r="J202">
        <v>0</v>
      </c>
      <c r="K202" s="1"/>
      <c r="L202">
        <v>0</v>
      </c>
      <c r="M202">
        <v>4011</v>
      </c>
      <c r="N202">
        <v>40</v>
      </c>
      <c r="O202">
        <v>0</v>
      </c>
      <c r="P202">
        <v>0</v>
      </c>
      <c r="Q202" s="1">
        <v>44562</v>
      </c>
      <c r="R202" s="1">
        <v>44834</v>
      </c>
      <c r="S202" s="1">
        <v>44835</v>
      </c>
    </row>
    <row r="203" spans="1:19" x14ac:dyDescent="0.25">
      <c r="A203" s="10" t="s">
        <v>2843</v>
      </c>
      <c r="B203" s="1">
        <v>44545</v>
      </c>
      <c r="C203" s="10" t="s">
        <v>5479</v>
      </c>
      <c r="D203" s="1">
        <v>44739</v>
      </c>
      <c r="E203">
        <v>10000</v>
      </c>
      <c r="F203">
        <v>10000</v>
      </c>
      <c r="G203">
        <v>1</v>
      </c>
      <c r="H203">
        <v>5</v>
      </c>
      <c r="I203">
        <v>0</v>
      </c>
      <c r="J203">
        <v>0</v>
      </c>
      <c r="K203" s="1"/>
      <c r="L203">
        <v>0</v>
      </c>
      <c r="M203">
        <v>4090</v>
      </c>
      <c r="N203">
        <v>40</v>
      </c>
      <c r="O203">
        <v>0</v>
      </c>
      <c r="P203">
        <v>0</v>
      </c>
      <c r="Q203" s="1">
        <v>44562</v>
      </c>
      <c r="R203" s="1">
        <v>44834</v>
      </c>
      <c r="S203" s="1">
        <v>44835</v>
      </c>
    </row>
    <row r="204" spans="1:19" x14ac:dyDescent="0.25">
      <c r="A204" s="10" t="s">
        <v>2843</v>
      </c>
      <c r="B204" s="1">
        <v>44545</v>
      </c>
      <c r="C204" s="10" t="s">
        <v>5479</v>
      </c>
      <c r="D204" s="1">
        <v>44739</v>
      </c>
      <c r="E204">
        <v>39000</v>
      </c>
      <c r="F204">
        <v>39000</v>
      </c>
      <c r="G204">
        <v>1</v>
      </c>
      <c r="H204">
        <v>5</v>
      </c>
      <c r="I204">
        <v>0</v>
      </c>
      <c r="J204">
        <v>0</v>
      </c>
      <c r="K204" s="1"/>
      <c r="L204">
        <v>0</v>
      </c>
      <c r="M204">
        <v>4500</v>
      </c>
      <c r="N204">
        <v>40</v>
      </c>
      <c r="O204">
        <v>0</v>
      </c>
      <c r="P204">
        <v>0</v>
      </c>
      <c r="Q204" s="1">
        <v>44562</v>
      </c>
      <c r="R204" s="1">
        <v>44834</v>
      </c>
      <c r="S204" s="1">
        <v>44835</v>
      </c>
    </row>
    <row r="205" spans="1:19" x14ac:dyDescent="0.25">
      <c r="A205" s="10" t="s">
        <v>2843</v>
      </c>
      <c r="B205" s="1">
        <v>44545</v>
      </c>
      <c r="C205" s="10" t="s">
        <v>5480</v>
      </c>
      <c r="D205" s="1">
        <v>44741</v>
      </c>
      <c r="E205">
        <v>36000</v>
      </c>
      <c r="F205">
        <v>36000</v>
      </c>
      <c r="G205">
        <v>1</v>
      </c>
      <c r="H205">
        <v>5</v>
      </c>
      <c r="I205">
        <v>0</v>
      </c>
      <c r="J205">
        <v>0</v>
      </c>
      <c r="K205" s="1"/>
      <c r="L205">
        <v>0</v>
      </c>
      <c r="M205">
        <v>1</v>
      </c>
      <c r="N205">
        <v>1</v>
      </c>
      <c r="O205">
        <v>0</v>
      </c>
      <c r="P205">
        <v>0</v>
      </c>
      <c r="Q205" s="1">
        <v>44562</v>
      </c>
      <c r="R205" s="1">
        <v>44834</v>
      </c>
      <c r="S205" s="1">
        <v>44835</v>
      </c>
    </row>
    <row r="206" spans="1:19" x14ac:dyDescent="0.25">
      <c r="A206" s="10" t="s">
        <v>2843</v>
      </c>
      <c r="B206" s="1">
        <v>44545</v>
      </c>
      <c r="C206" s="10" t="s">
        <v>5480</v>
      </c>
      <c r="D206" s="1">
        <v>44741</v>
      </c>
      <c r="E206">
        <v>51000</v>
      </c>
      <c r="F206">
        <v>51000</v>
      </c>
      <c r="G206">
        <v>1</v>
      </c>
      <c r="H206">
        <v>5</v>
      </c>
      <c r="I206">
        <v>0</v>
      </c>
      <c r="J206">
        <v>0</v>
      </c>
      <c r="K206" s="1"/>
      <c r="L206">
        <v>0</v>
      </c>
      <c r="M206">
        <v>20</v>
      </c>
      <c r="N206">
        <v>1</v>
      </c>
      <c r="O206">
        <v>0</v>
      </c>
      <c r="P206">
        <v>0</v>
      </c>
      <c r="Q206" s="1">
        <v>44562</v>
      </c>
      <c r="R206" s="1">
        <v>44834</v>
      </c>
      <c r="S206" s="1">
        <v>44835</v>
      </c>
    </row>
    <row r="207" spans="1:19" x14ac:dyDescent="0.25">
      <c r="A207" s="10" t="s">
        <v>2843</v>
      </c>
      <c r="B207" s="1">
        <v>44545</v>
      </c>
      <c r="C207" s="10" t="s">
        <v>5480</v>
      </c>
      <c r="D207" s="1">
        <v>44741</v>
      </c>
      <c r="E207">
        <v>7000</v>
      </c>
      <c r="F207">
        <v>7000</v>
      </c>
      <c r="G207">
        <v>1</v>
      </c>
      <c r="H207">
        <v>5</v>
      </c>
      <c r="I207">
        <v>0</v>
      </c>
      <c r="J207">
        <v>0</v>
      </c>
      <c r="K207" s="1"/>
      <c r="L207">
        <v>0</v>
      </c>
      <c r="M207">
        <v>31</v>
      </c>
      <c r="N207">
        <v>1</v>
      </c>
      <c r="O207">
        <v>0</v>
      </c>
      <c r="P207">
        <v>0</v>
      </c>
      <c r="Q207" s="1">
        <v>44562</v>
      </c>
      <c r="R207" s="1">
        <v>44834</v>
      </c>
      <c r="S207" s="1">
        <v>44835</v>
      </c>
    </row>
    <row r="208" spans="1:19" x14ac:dyDescent="0.25">
      <c r="A208" s="10" t="s">
        <v>2843</v>
      </c>
      <c r="B208" s="1">
        <v>44545</v>
      </c>
      <c r="C208" s="10" t="s">
        <v>5480</v>
      </c>
      <c r="D208" s="1">
        <v>44741</v>
      </c>
      <c r="E208">
        <v>50000</v>
      </c>
      <c r="F208">
        <v>50000</v>
      </c>
      <c r="G208">
        <v>1</v>
      </c>
      <c r="H208">
        <v>5</v>
      </c>
      <c r="I208">
        <v>0</v>
      </c>
      <c r="J208">
        <v>0</v>
      </c>
      <c r="K208" s="1"/>
      <c r="L208">
        <v>0</v>
      </c>
      <c r="M208">
        <v>31</v>
      </c>
      <c r="N208">
        <v>20</v>
      </c>
      <c r="O208">
        <v>0</v>
      </c>
      <c r="P208">
        <v>0</v>
      </c>
      <c r="Q208" s="1">
        <v>44562</v>
      </c>
      <c r="R208" s="1">
        <v>44834</v>
      </c>
      <c r="S208" s="1">
        <v>44835</v>
      </c>
    </row>
    <row r="209" spans="1:19" x14ac:dyDescent="0.25">
      <c r="A209" s="10" t="s">
        <v>2843</v>
      </c>
      <c r="B209" s="1">
        <v>44545</v>
      </c>
      <c r="C209" s="10" t="s">
        <v>5480</v>
      </c>
      <c r="D209" s="1">
        <v>44741</v>
      </c>
      <c r="E209">
        <v>16000</v>
      </c>
      <c r="F209">
        <v>16000</v>
      </c>
      <c r="G209">
        <v>1</v>
      </c>
      <c r="H209">
        <v>5</v>
      </c>
      <c r="I209">
        <v>0</v>
      </c>
      <c r="J209">
        <v>0</v>
      </c>
      <c r="K209" s="1"/>
      <c r="L209">
        <v>0</v>
      </c>
      <c r="M209">
        <v>31</v>
      </c>
      <c r="N209">
        <v>40</v>
      </c>
      <c r="O209">
        <v>0</v>
      </c>
      <c r="P209">
        <v>0</v>
      </c>
      <c r="Q209" s="1">
        <v>44562</v>
      </c>
      <c r="R209" s="1">
        <v>44834</v>
      </c>
      <c r="S209" s="1">
        <v>44835</v>
      </c>
    </row>
    <row r="210" spans="1:19" x14ac:dyDescent="0.25">
      <c r="A210" s="10" t="s">
        <v>2843</v>
      </c>
      <c r="B210" s="1">
        <v>44545</v>
      </c>
      <c r="C210" s="10" t="s">
        <v>5480</v>
      </c>
      <c r="D210" s="1">
        <v>44741</v>
      </c>
      <c r="E210">
        <v>9000</v>
      </c>
      <c r="F210">
        <v>9000</v>
      </c>
      <c r="G210">
        <v>1</v>
      </c>
      <c r="H210">
        <v>5</v>
      </c>
      <c r="I210">
        <v>0</v>
      </c>
      <c r="J210">
        <v>0</v>
      </c>
      <c r="K210" s="1"/>
      <c r="L210">
        <v>0</v>
      </c>
      <c r="M210">
        <v>40</v>
      </c>
      <c r="N210">
        <v>40</v>
      </c>
      <c r="O210">
        <v>0</v>
      </c>
      <c r="P210">
        <v>0</v>
      </c>
      <c r="Q210" s="1">
        <v>44562</v>
      </c>
      <c r="R210" s="1">
        <v>44834</v>
      </c>
      <c r="S210" s="1">
        <v>44835</v>
      </c>
    </row>
    <row r="211" spans="1:19" x14ac:dyDescent="0.25">
      <c r="A211" s="10" t="s">
        <v>2843</v>
      </c>
      <c r="B211" s="1">
        <v>44545</v>
      </c>
      <c r="C211" s="10" t="s">
        <v>6779</v>
      </c>
      <c r="D211" s="1">
        <v>44746</v>
      </c>
      <c r="E211">
        <v>50660</v>
      </c>
      <c r="F211">
        <v>50660</v>
      </c>
      <c r="G211">
        <v>1</v>
      </c>
      <c r="H211">
        <v>5</v>
      </c>
      <c r="I211">
        <v>0</v>
      </c>
      <c r="J211">
        <v>0</v>
      </c>
      <c r="K211" s="1"/>
      <c r="L211">
        <v>0</v>
      </c>
      <c r="M211">
        <v>1</v>
      </c>
      <c r="N211">
        <v>1</v>
      </c>
      <c r="O211">
        <v>0</v>
      </c>
      <c r="P211">
        <v>0</v>
      </c>
      <c r="Q211" s="1">
        <v>44562</v>
      </c>
      <c r="R211" s="1">
        <v>44834</v>
      </c>
      <c r="S211" s="1">
        <v>44835</v>
      </c>
    </row>
    <row r="212" spans="1:19" x14ac:dyDescent="0.25">
      <c r="A212" s="10" t="s">
        <v>2843</v>
      </c>
      <c r="B212" s="1">
        <v>44545</v>
      </c>
      <c r="C212" s="10" t="s">
        <v>6779</v>
      </c>
      <c r="D212" s="1">
        <v>44746</v>
      </c>
      <c r="E212">
        <v>11000</v>
      </c>
      <c r="F212">
        <v>11000</v>
      </c>
      <c r="G212">
        <v>1</v>
      </c>
      <c r="H212">
        <v>5</v>
      </c>
      <c r="I212">
        <v>0</v>
      </c>
      <c r="J212">
        <v>0</v>
      </c>
      <c r="K212" s="1"/>
      <c r="L212">
        <v>0</v>
      </c>
      <c r="M212">
        <v>1064</v>
      </c>
      <c r="N212">
        <v>1064</v>
      </c>
      <c r="O212">
        <v>0</v>
      </c>
      <c r="P212">
        <v>0</v>
      </c>
      <c r="Q212" s="1">
        <v>44562</v>
      </c>
      <c r="R212" s="1">
        <v>44834</v>
      </c>
      <c r="S212" s="1">
        <v>44835</v>
      </c>
    </row>
    <row r="213" spans="1:19" x14ac:dyDescent="0.25">
      <c r="A213" s="10" t="s">
        <v>2843</v>
      </c>
      <c r="B213" s="1">
        <v>44545</v>
      </c>
      <c r="C213" s="10" t="s">
        <v>6780</v>
      </c>
      <c r="D213" s="1">
        <v>44747</v>
      </c>
      <c r="E213">
        <v>74400</v>
      </c>
      <c r="F213">
        <v>74400</v>
      </c>
      <c r="G213">
        <v>1</v>
      </c>
      <c r="H213">
        <v>5</v>
      </c>
      <c r="I213">
        <v>0</v>
      </c>
      <c r="J213">
        <v>0</v>
      </c>
      <c r="K213" s="1"/>
      <c r="L213">
        <v>0</v>
      </c>
      <c r="M213">
        <v>1</v>
      </c>
      <c r="N213">
        <v>1</v>
      </c>
      <c r="O213">
        <v>0</v>
      </c>
      <c r="P213">
        <v>0</v>
      </c>
      <c r="Q213" s="1">
        <v>44562</v>
      </c>
      <c r="R213" s="1">
        <v>44834</v>
      </c>
      <c r="S213" s="1">
        <v>44835</v>
      </c>
    </row>
    <row r="214" spans="1:19" x14ac:dyDescent="0.25">
      <c r="A214" s="10" t="s">
        <v>2843</v>
      </c>
      <c r="B214" s="1">
        <v>44545</v>
      </c>
      <c r="C214" s="10" t="s">
        <v>6780</v>
      </c>
      <c r="D214" s="1">
        <v>44747</v>
      </c>
      <c r="E214">
        <v>4600</v>
      </c>
      <c r="F214">
        <v>4600</v>
      </c>
      <c r="G214">
        <v>1</v>
      </c>
      <c r="H214">
        <v>5</v>
      </c>
      <c r="I214">
        <v>0</v>
      </c>
      <c r="J214">
        <v>0</v>
      </c>
      <c r="K214" s="1"/>
      <c r="L214">
        <v>0</v>
      </c>
      <c r="M214">
        <v>1</v>
      </c>
      <c r="N214">
        <v>20</v>
      </c>
      <c r="O214">
        <v>0</v>
      </c>
      <c r="P214">
        <v>0</v>
      </c>
      <c r="Q214" s="1">
        <v>44562</v>
      </c>
      <c r="R214" s="1">
        <v>44834</v>
      </c>
      <c r="S214" s="1">
        <v>44835</v>
      </c>
    </row>
    <row r="215" spans="1:19" x14ac:dyDescent="0.25">
      <c r="A215" s="10" t="s">
        <v>2843</v>
      </c>
      <c r="B215" s="1">
        <v>44545</v>
      </c>
      <c r="C215" s="10" t="s">
        <v>6780</v>
      </c>
      <c r="D215" s="1">
        <v>44747</v>
      </c>
      <c r="E215">
        <v>8000</v>
      </c>
      <c r="F215">
        <v>8000</v>
      </c>
      <c r="G215">
        <v>1</v>
      </c>
      <c r="H215">
        <v>5</v>
      </c>
      <c r="I215">
        <v>0</v>
      </c>
      <c r="J215">
        <v>0</v>
      </c>
      <c r="K215" s="1"/>
      <c r="L215">
        <v>0</v>
      </c>
      <c r="M215">
        <v>20</v>
      </c>
      <c r="N215">
        <v>20</v>
      </c>
      <c r="O215">
        <v>0</v>
      </c>
      <c r="P215">
        <v>0</v>
      </c>
      <c r="Q215" s="1">
        <v>44562</v>
      </c>
      <c r="R215" s="1">
        <v>44834</v>
      </c>
      <c r="S215" s="1">
        <v>44835</v>
      </c>
    </row>
    <row r="216" spans="1:19" x14ac:dyDescent="0.25">
      <c r="A216" s="10" t="s">
        <v>2843</v>
      </c>
      <c r="B216" s="1">
        <v>44545</v>
      </c>
      <c r="C216" s="10" t="s">
        <v>6780</v>
      </c>
      <c r="D216" s="1">
        <v>44747</v>
      </c>
      <c r="E216">
        <v>2400</v>
      </c>
      <c r="F216">
        <v>2400</v>
      </c>
      <c r="G216">
        <v>1</v>
      </c>
      <c r="H216">
        <v>5</v>
      </c>
      <c r="I216">
        <v>0</v>
      </c>
      <c r="J216">
        <v>0</v>
      </c>
      <c r="K216" s="1"/>
      <c r="L216">
        <v>0</v>
      </c>
      <c r="M216">
        <v>40</v>
      </c>
      <c r="N216">
        <v>20</v>
      </c>
      <c r="O216">
        <v>0</v>
      </c>
      <c r="P216">
        <v>0</v>
      </c>
      <c r="Q216" s="1">
        <v>44562</v>
      </c>
      <c r="R216" s="1">
        <v>44834</v>
      </c>
      <c r="S216" s="1">
        <v>44835</v>
      </c>
    </row>
    <row r="217" spans="1:19" x14ac:dyDescent="0.25">
      <c r="A217" s="10" t="s">
        <v>2843</v>
      </c>
      <c r="B217" s="1">
        <v>44545</v>
      </c>
      <c r="C217" s="10" t="s">
        <v>6781</v>
      </c>
      <c r="D217" s="1">
        <v>44749</v>
      </c>
      <c r="E217">
        <v>11000</v>
      </c>
      <c r="F217">
        <v>11000</v>
      </c>
      <c r="G217">
        <v>1</v>
      </c>
      <c r="H217">
        <v>5</v>
      </c>
      <c r="I217">
        <v>0</v>
      </c>
      <c r="J217">
        <v>0</v>
      </c>
      <c r="K217" s="1"/>
      <c r="L217">
        <v>0</v>
      </c>
      <c r="M217">
        <v>1</v>
      </c>
      <c r="N217">
        <v>1</v>
      </c>
      <c r="O217">
        <v>0</v>
      </c>
      <c r="P217">
        <v>0</v>
      </c>
      <c r="Q217" s="1">
        <v>44562</v>
      </c>
      <c r="R217" s="1">
        <v>44834</v>
      </c>
      <c r="S217" s="1">
        <v>44835</v>
      </c>
    </row>
    <row r="218" spans="1:19" x14ac:dyDescent="0.25">
      <c r="A218" s="10" t="s">
        <v>2843</v>
      </c>
      <c r="B218" s="1">
        <v>44545</v>
      </c>
      <c r="C218" s="10" t="s">
        <v>6781</v>
      </c>
      <c r="D218" s="1">
        <v>44749</v>
      </c>
      <c r="E218">
        <v>60</v>
      </c>
      <c r="F218">
        <v>60</v>
      </c>
      <c r="G218">
        <v>1</v>
      </c>
      <c r="H218">
        <v>5</v>
      </c>
      <c r="I218">
        <v>0</v>
      </c>
      <c r="J218">
        <v>0</v>
      </c>
      <c r="K218" s="1"/>
      <c r="L218">
        <v>0</v>
      </c>
      <c r="M218">
        <v>20</v>
      </c>
      <c r="N218">
        <v>1</v>
      </c>
      <c r="O218">
        <v>0</v>
      </c>
      <c r="P218">
        <v>0</v>
      </c>
      <c r="Q218" s="1">
        <v>44562</v>
      </c>
      <c r="R218" s="1">
        <v>44834</v>
      </c>
      <c r="S218" s="1">
        <v>44835</v>
      </c>
    </row>
    <row r="219" spans="1:19" x14ac:dyDescent="0.25">
      <c r="A219" s="10" t="s">
        <v>2843</v>
      </c>
      <c r="B219" s="1">
        <v>44545</v>
      </c>
      <c r="C219" s="10" t="s">
        <v>6781</v>
      </c>
      <c r="D219" s="1">
        <v>44749</v>
      </c>
      <c r="E219">
        <v>2940</v>
      </c>
      <c r="F219">
        <v>2940</v>
      </c>
      <c r="G219">
        <v>1</v>
      </c>
      <c r="H219">
        <v>5</v>
      </c>
      <c r="I219">
        <v>0</v>
      </c>
      <c r="J219">
        <v>0</v>
      </c>
      <c r="K219" s="1"/>
      <c r="L219">
        <v>0</v>
      </c>
      <c r="M219">
        <v>20</v>
      </c>
      <c r="N219">
        <v>20</v>
      </c>
      <c r="O219">
        <v>0</v>
      </c>
      <c r="P219">
        <v>0</v>
      </c>
      <c r="Q219" s="1">
        <v>44562</v>
      </c>
      <c r="R219" s="1">
        <v>44834</v>
      </c>
      <c r="S219" s="1">
        <v>44835</v>
      </c>
    </row>
    <row r="220" spans="1:19" x14ac:dyDescent="0.25">
      <c r="A220" s="10" t="s">
        <v>2843</v>
      </c>
      <c r="B220" s="1">
        <v>44545</v>
      </c>
      <c r="C220" s="10" t="s">
        <v>6781</v>
      </c>
      <c r="D220" s="1">
        <v>44749</v>
      </c>
      <c r="E220">
        <v>60</v>
      </c>
      <c r="F220">
        <v>60</v>
      </c>
      <c r="G220">
        <v>1</v>
      </c>
      <c r="H220">
        <v>5</v>
      </c>
      <c r="I220">
        <v>0</v>
      </c>
      <c r="J220">
        <v>0</v>
      </c>
      <c r="K220" s="1"/>
      <c r="L220">
        <v>0</v>
      </c>
      <c r="M220">
        <v>40</v>
      </c>
      <c r="N220">
        <v>20</v>
      </c>
      <c r="O220">
        <v>0</v>
      </c>
      <c r="P220">
        <v>0</v>
      </c>
      <c r="Q220" s="1">
        <v>44562</v>
      </c>
      <c r="R220" s="1">
        <v>44834</v>
      </c>
      <c r="S220" s="1">
        <v>44835</v>
      </c>
    </row>
    <row r="221" spans="1:19" x14ac:dyDescent="0.25">
      <c r="A221" s="10" t="s">
        <v>2843</v>
      </c>
      <c r="B221" s="1">
        <v>44545</v>
      </c>
      <c r="C221" s="10" t="s">
        <v>6781</v>
      </c>
      <c r="D221" s="1">
        <v>44749</v>
      </c>
      <c r="E221">
        <v>6440</v>
      </c>
      <c r="F221">
        <v>6440</v>
      </c>
      <c r="G221">
        <v>1</v>
      </c>
      <c r="H221">
        <v>5</v>
      </c>
      <c r="I221">
        <v>0</v>
      </c>
      <c r="J221">
        <v>0</v>
      </c>
      <c r="K221" s="1"/>
      <c r="L221">
        <v>0</v>
      </c>
      <c r="M221">
        <v>40</v>
      </c>
      <c r="N221">
        <v>40</v>
      </c>
      <c r="O221">
        <v>0</v>
      </c>
      <c r="P221">
        <v>0</v>
      </c>
      <c r="Q221" s="1">
        <v>44562</v>
      </c>
      <c r="R221" s="1">
        <v>44834</v>
      </c>
      <c r="S221" s="1">
        <v>44835</v>
      </c>
    </row>
    <row r="222" spans="1:19" x14ac:dyDescent="0.25">
      <c r="A222" s="10" t="s">
        <v>2843</v>
      </c>
      <c r="B222" s="1">
        <v>44545</v>
      </c>
      <c r="C222" s="10" t="s">
        <v>6781</v>
      </c>
      <c r="D222" s="1">
        <v>44749</v>
      </c>
      <c r="E222">
        <v>60</v>
      </c>
      <c r="F222">
        <v>60</v>
      </c>
      <c r="G222">
        <v>1</v>
      </c>
      <c r="H222">
        <v>5</v>
      </c>
      <c r="I222">
        <v>0</v>
      </c>
      <c r="J222">
        <v>0</v>
      </c>
      <c r="K222" s="1"/>
      <c r="L222">
        <v>0</v>
      </c>
      <c r="M222">
        <v>1018</v>
      </c>
      <c r="N222">
        <v>40</v>
      </c>
      <c r="O222">
        <v>0</v>
      </c>
      <c r="P222">
        <v>0</v>
      </c>
      <c r="Q222" s="1">
        <v>44562</v>
      </c>
      <c r="R222" s="1">
        <v>44834</v>
      </c>
      <c r="S222" s="1">
        <v>44835</v>
      </c>
    </row>
    <row r="223" spans="1:19" x14ac:dyDescent="0.25">
      <c r="A223" s="10" t="s">
        <v>2843</v>
      </c>
      <c r="B223" s="1">
        <v>44545</v>
      </c>
      <c r="C223" s="10" t="s">
        <v>6784</v>
      </c>
      <c r="D223" s="1">
        <v>44753</v>
      </c>
      <c r="E223">
        <v>30500</v>
      </c>
      <c r="F223">
        <v>30500</v>
      </c>
      <c r="G223">
        <v>1</v>
      </c>
      <c r="H223">
        <v>5</v>
      </c>
      <c r="I223">
        <v>0</v>
      </c>
      <c r="J223">
        <v>0</v>
      </c>
      <c r="K223" s="1"/>
      <c r="L223">
        <v>0</v>
      </c>
      <c r="M223">
        <v>1</v>
      </c>
      <c r="N223">
        <v>1</v>
      </c>
      <c r="O223">
        <v>0</v>
      </c>
      <c r="P223">
        <v>0</v>
      </c>
      <c r="Q223" s="1">
        <v>44562</v>
      </c>
      <c r="R223" s="1">
        <v>44834</v>
      </c>
      <c r="S223" s="1">
        <v>44835</v>
      </c>
    </row>
    <row r="224" spans="1:19" x14ac:dyDescent="0.25">
      <c r="A224" s="10" t="s">
        <v>2843</v>
      </c>
      <c r="B224" s="1">
        <v>44545</v>
      </c>
      <c r="C224" s="10" t="s">
        <v>6784</v>
      </c>
      <c r="D224" s="1">
        <v>44753</v>
      </c>
      <c r="E224">
        <v>10000</v>
      </c>
      <c r="F224">
        <v>10000</v>
      </c>
      <c r="G224">
        <v>1</v>
      </c>
      <c r="H224">
        <v>5</v>
      </c>
      <c r="I224">
        <v>0</v>
      </c>
      <c r="J224">
        <v>0</v>
      </c>
      <c r="K224" s="1"/>
      <c r="L224">
        <v>0</v>
      </c>
      <c r="M224">
        <v>40</v>
      </c>
      <c r="N224">
        <v>40</v>
      </c>
      <c r="O224">
        <v>0</v>
      </c>
      <c r="P224">
        <v>0</v>
      </c>
      <c r="Q224" s="1">
        <v>44562</v>
      </c>
      <c r="R224" s="1">
        <v>44834</v>
      </c>
      <c r="S224" s="1">
        <v>44835</v>
      </c>
    </row>
    <row r="225" spans="1:19" x14ac:dyDescent="0.25">
      <c r="A225" s="10" t="s">
        <v>2843</v>
      </c>
      <c r="B225" s="1">
        <v>44545</v>
      </c>
      <c r="C225" s="10" t="s">
        <v>6782</v>
      </c>
      <c r="D225" s="1">
        <v>44757</v>
      </c>
      <c r="E225">
        <v>429750</v>
      </c>
      <c r="F225">
        <v>429750</v>
      </c>
      <c r="G225">
        <v>1</v>
      </c>
      <c r="H225">
        <v>5</v>
      </c>
      <c r="I225">
        <v>0</v>
      </c>
      <c r="J225">
        <v>0</v>
      </c>
      <c r="K225" s="1"/>
      <c r="L225">
        <v>0</v>
      </c>
      <c r="M225">
        <v>1</v>
      </c>
      <c r="N225">
        <v>1</v>
      </c>
      <c r="O225">
        <v>0</v>
      </c>
      <c r="P225">
        <v>0</v>
      </c>
      <c r="Q225" s="1">
        <v>44562</v>
      </c>
      <c r="R225" s="1">
        <v>44834</v>
      </c>
      <c r="S225" s="1">
        <v>44835</v>
      </c>
    </row>
    <row r="226" spans="1:19" x14ac:dyDescent="0.25">
      <c r="A226" s="10" t="s">
        <v>2843</v>
      </c>
      <c r="B226" s="1">
        <v>44545</v>
      </c>
      <c r="C226" s="10" t="s">
        <v>6782</v>
      </c>
      <c r="D226" s="1">
        <v>44757</v>
      </c>
      <c r="E226">
        <v>64500</v>
      </c>
      <c r="F226">
        <v>64500</v>
      </c>
      <c r="G226">
        <v>1</v>
      </c>
      <c r="H226">
        <v>5</v>
      </c>
      <c r="I226">
        <v>0</v>
      </c>
      <c r="J226">
        <v>0</v>
      </c>
      <c r="K226" s="1"/>
      <c r="L226">
        <v>0</v>
      </c>
      <c r="M226">
        <v>20</v>
      </c>
      <c r="N226">
        <v>1</v>
      </c>
      <c r="O226">
        <v>0</v>
      </c>
      <c r="P226">
        <v>0</v>
      </c>
      <c r="Q226" s="1">
        <v>44562</v>
      </c>
      <c r="R226" s="1">
        <v>44834</v>
      </c>
      <c r="S226" s="1">
        <v>44835</v>
      </c>
    </row>
    <row r="227" spans="1:19" x14ac:dyDescent="0.25">
      <c r="A227" s="10" t="s">
        <v>2843</v>
      </c>
      <c r="B227" s="1">
        <v>44545</v>
      </c>
      <c r="C227" s="10" t="s">
        <v>6782</v>
      </c>
      <c r="D227" s="1">
        <v>44757</v>
      </c>
      <c r="E227">
        <v>1000</v>
      </c>
      <c r="F227">
        <v>1000</v>
      </c>
      <c r="G227">
        <v>1</v>
      </c>
      <c r="H227">
        <v>5</v>
      </c>
      <c r="I227">
        <v>0</v>
      </c>
      <c r="J227">
        <v>0</v>
      </c>
      <c r="K227" s="1"/>
      <c r="L227">
        <v>0</v>
      </c>
      <c r="M227">
        <v>31</v>
      </c>
      <c r="N227">
        <v>1</v>
      </c>
      <c r="O227">
        <v>0</v>
      </c>
      <c r="P227">
        <v>0</v>
      </c>
      <c r="Q227" s="1">
        <v>44562</v>
      </c>
      <c r="R227" s="1">
        <v>44834</v>
      </c>
      <c r="S227" s="1">
        <v>44835</v>
      </c>
    </row>
    <row r="228" spans="1:19" x14ac:dyDescent="0.25">
      <c r="A228" s="10" t="s">
        <v>2843</v>
      </c>
      <c r="B228" s="1">
        <v>44545</v>
      </c>
      <c r="C228" s="10" t="s">
        <v>6782</v>
      </c>
      <c r="D228" s="1">
        <v>44757</v>
      </c>
      <c r="E228">
        <v>137000</v>
      </c>
      <c r="F228">
        <v>137000</v>
      </c>
      <c r="G228">
        <v>1</v>
      </c>
      <c r="H228">
        <v>5</v>
      </c>
      <c r="I228">
        <v>0</v>
      </c>
      <c r="J228">
        <v>0</v>
      </c>
      <c r="K228" s="1"/>
      <c r="L228">
        <v>0</v>
      </c>
      <c r="M228">
        <v>31</v>
      </c>
      <c r="N228">
        <v>20</v>
      </c>
      <c r="O228">
        <v>0</v>
      </c>
      <c r="P228">
        <v>0</v>
      </c>
      <c r="Q228" s="1">
        <v>44562</v>
      </c>
      <c r="R228" s="1">
        <v>44834</v>
      </c>
      <c r="S228" s="1">
        <v>44835</v>
      </c>
    </row>
    <row r="229" spans="1:19" x14ac:dyDescent="0.25">
      <c r="A229" s="10" t="s">
        <v>2843</v>
      </c>
      <c r="B229" s="1">
        <v>44545</v>
      </c>
      <c r="C229" s="10" t="s">
        <v>6782</v>
      </c>
      <c r="D229" s="1">
        <v>44757</v>
      </c>
      <c r="E229">
        <v>33000</v>
      </c>
      <c r="F229">
        <v>33000</v>
      </c>
      <c r="G229">
        <v>1</v>
      </c>
      <c r="H229">
        <v>5</v>
      </c>
      <c r="I229">
        <v>0</v>
      </c>
      <c r="J229">
        <v>0</v>
      </c>
      <c r="K229" s="1"/>
      <c r="L229">
        <v>0</v>
      </c>
      <c r="M229">
        <v>40</v>
      </c>
      <c r="N229">
        <v>20</v>
      </c>
      <c r="O229">
        <v>0</v>
      </c>
      <c r="P229">
        <v>0</v>
      </c>
      <c r="Q229" s="1">
        <v>44562</v>
      </c>
      <c r="R229" s="1">
        <v>44834</v>
      </c>
      <c r="S229" s="1">
        <v>44835</v>
      </c>
    </row>
    <row r="230" spans="1:19" x14ac:dyDescent="0.25">
      <c r="A230" s="10" t="s">
        <v>2843</v>
      </c>
      <c r="B230" s="1">
        <v>44545</v>
      </c>
      <c r="C230" s="10" t="s">
        <v>6782</v>
      </c>
      <c r="D230" s="1">
        <v>44757</v>
      </c>
      <c r="E230">
        <v>115200</v>
      </c>
      <c r="F230">
        <v>115200</v>
      </c>
      <c r="G230">
        <v>1</v>
      </c>
      <c r="H230">
        <v>5</v>
      </c>
      <c r="I230">
        <v>0</v>
      </c>
      <c r="J230">
        <v>0</v>
      </c>
      <c r="K230" s="1"/>
      <c r="L230">
        <v>0</v>
      </c>
      <c r="M230">
        <v>40</v>
      </c>
      <c r="N230">
        <v>40</v>
      </c>
      <c r="O230">
        <v>0</v>
      </c>
      <c r="P230">
        <v>0</v>
      </c>
      <c r="Q230" s="1">
        <v>44562</v>
      </c>
      <c r="R230" s="1">
        <v>44834</v>
      </c>
      <c r="S230" s="1">
        <v>44835</v>
      </c>
    </row>
    <row r="231" spans="1:19" x14ac:dyDescent="0.25">
      <c r="A231" s="10" t="s">
        <v>2843</v>
      </c>
      <c r="B231" s="1">
        <v>44545</v>
      </c>
      <c r="C231" s="10" t="s">
        <v>6782</v>
      </c>
      <c r="D231" s="1">
        <v>44757</v>
      </c>
      <c r="E231">
        <v>500</v>
      </c>
      <c r="F231">
        <v>500</v>
      </c>
      <c r="G231">
        <v>1</v>
      </c>
      <c r="H231">
        <v>5</v>
      </c>
      <c r="I231">
        <v>0</v>
      </c>
      <c r="J231">
        <v>0</v>
      </c>
      <c r="K231" s="1"/>
      <c r="L231">
        <v>0</v>
      </c>
      <c r="M231">
        <v>1001</v>
      </c>
      <c r="N231">
        <v>40</v>
      </c>
      <c r="O231">
        <v>0</v>
      </c>
      <c r="P231">
        <v>0</v>
      </c>
      <c r="Q231" s="1">
        <v>44562</v>
      </c>
      <c r="R231" s="1">
        <v>44834</v>
      </c>
      <c r="S231" s="1">
        <v>44835</v>
      </c>
    </row>
    <row r="232" spans="1:19" x14ac:dyDescent="0.25">
      <c r="A232" s="10" t="s">
        <v>2843</v>
      </c>
      <c r="B232" s="1">
        <v>44545</v>
      </c>
      <c r="C232" s="10" t="s">
        <v>6782</v>
      </c>
      <c r="D232" s="1">
        <v>44757</v>
      </c>
      <c r="E232">
        <v>1500</v>
      </c>
      <c r="F232">
        <v>1500</v>
      </c>
      <c r="G232">
        <v>1</v>
      </c>
      <c r="H232">
        <v>5</v>
      </c>
      <c r="I232">
        <v>0</v>
      </c>
      <c r="J232">
        <v>0</v>
      </c>
      <c r="K232" s="1"/>
      <c r="L232">
        <v>0</v>
      </c>
      <c r="M232">
        <v>1031</v>
      </c>
      <c r="N232">
        <v>40</v>
      </c>
      <c r="O232">
        <v>0</v>
      </c>
      <c r="P232">
        <v>0</v>
      </c>
      <c r="Q232" s="1">
        <v>44562</v>
      </c>
      <c r="R232" s="1">
        <v>44834</v>
      </c>
      <c r="S232" s="1">
        <v>44835</v>
      </c>
    </row>
    <row r="233" spans="1:19" x14ac:dyDescent="0.25">
      <c r="A233" s="10" t="s">
        <v>2843</v>
      </c>
      <c r="B233" s="1">
        <v>44545</v>
      </c>
      <c r="C233" s="10" t="s">
        <v>6782</v>
      </c>
      <c r="D233" s="1">
        <v>44757</v>
      </c>
      <c r="E233">
        <v>3000</v>
      </c>
      <c r="F233">
        <v>3000</v>
      </c>
      <c r="G233">
        <v>1</v>
      </c>
      <c r="H233">
        <v>5</v>
      </c>
      <c r="I233">
        <v>0</v>
      </c>
      <c r="J233">
        <v>0</v>
      </c>
      <c r="K233" s="1"/>
      <c r="L233">
        <v>0</v>
      </c>
      <c r="M233">
        <v>1033</v>
      </c>
      <c r="N233">
        <v>40</v>
      </c>
      <c r="O233">
        <v>0</v>
      </c>
      <c r="P233">
        <v>0</v>
      </c>
      <c r="Q233" s="1">
        <v>44562</v>
      </c>
      <c r="R233" s="1">
        <v>44834</v>
      </c>
      <c r="S233" s="1">
        <v>44835</v>
      </c>
    </row>
    <row r="234" spans="1:19" x14ac:dyDescent="0.25">
      <c r="A234" s="10" t="s">
        <v>2843</v>
      </c>
      <c r="B234" s="1">
        <v>44545</v>
      </c>
      <c r="C234" s="10" t="s">
        <v>6782</v>
      </c>
      <c r="D234" s="1">
        <v>44757</v>
      </c>
      <c r="E234">
        <v>2000</v>
      </c>
      <c r="F234">
        <v>2000</v>
      </c>
      <c r="G234">
        <v>1</v>
      </c>
      <c r="H234">
        <v>5</v>
      </c>
      <c r="I234">
        <v>0</v>
      </c>
      <c r="J234">
        <v>0</v>
      </c>
      <c r="K234" s="1"/>
      <c r="L234">
        <v>0</v>
      </c>
      <c r="M234">
        <v>1112</v>
      </c>
      <c r="N234">
        <v>40</v>
      </c>
      <c r="O234">
        <v>0</v>
      </c>
      <c r="P234">
        <v>0</v>
      </c>
      <c r="Q234" s="1">
        <v>44562</v>
      </c>
      <c r="R234" s="1">
        <v>44834</v>
      </c>
      <c r="S234" s="1">
        <v>44835</v>
      </c>
    </row>
    <row r="235" spans="1:19" x14ac:dyDescent="0.25">
      <c r="A235" s="10" t="s">
        <v>2843</v>
      </c>
      <c r="B235" s="1">
        <v>44545</v>
      </c>
      <c r="C235" s="10" t="s">
        <v>6782</v>
      </c>
      <c r="D235" s="1">
        <v>44757</v>
      </c>
      <c r="E235">
        <v>15000</v>
      </c>
      <c r="F235">
        <v>15000</v>
      </c>
      <c r="G235">
        <v>1</v>
      </c>
      <c r="H235">
        <v>5</v>
      </c>
      <c r="I235">
        <v>0</v>
      </c>
      <c r="J235">
        <v>0</v>
      </c>
      <c r="K235" s="1"/>
      <c r="L235">
        <v>0</v>
      </c>
      <c r="M235">
        <v>4011</v>
      </c>
      <c r="N235">
        <v>40</v>
      </c>
      <c r="O235">
        <v>0</v>
      </c>
      <c r="P235">
        <v>0</v>
      </c>
      <c r="Q235" s="1">
        <v>44562</v>
      </c>
      <c r="R235" s="1">
        <v>44834</v>
      </c>
      <c r="S235" s="1">
        <v>44835</v>
      </c>
    </row>
    <row r="236" spans="1:19" x14ac:dyDescent="0.25">
      <c r="A236" s="10" t="s">
        <v>2843</v>
      </c>
      <c r="B236" s="1">
        <v>44545</v>
      </c>
      <c r="C236" s="10" t="s">
        <v>6782</v>
      </c>
      <c r="D236" s="1">
        <v>44757</v>
      </c>
      <c r="E236">
        <v>25000</v>
      </c>
      <c r="F236">
        <v>25000</v>
      </c>
      <c r="G236">
        <v>1</v>
      </c>
      <c r="H236">
        <v>5</v>
      </c>
      <c r="I236">
        <v>0</v>
      </c>
      <c r="J236">
        <v>0</v>
      </c>
      <c r="K236" s="1"/>
      <c r="L236">
        <v>0</v>
      </c>
      <c r="M236">
        <v>4050</v>
      </c>
      <c r="N236">
        <v>40</v>
      </c>
      <c r="O236">
        <v>0</v>
      </c>
      <c r="P236">
        <v>0</v>
      </c>
      <c r="Q236" s="1">
        <v>44562</v>
      </c>
      <c r="R236" s="1">
        <v>44834</v>
      </c>
      <c r="S236" s="1">
        <v>44835</v>
      </c>
    </row>
    <row r="237" spans="1:19" x14ac:dyDescent="0.25">
      <c r="A237" s="10" t="s">
        <v>2843</v>
      </c>
      <c r="B237" s="1">
        <v>44545</v>
      </c>
      <c r="C237" s="10" t="s">
        <v>6782</v>
      </c>
      <c r="D237" s="1">
        <v>44757</v>
      </c>
      <c r="E237">
        <v>10000</v>
      </c>
      <c r="F237">
        <v>10000</v>
      </c>
      <c r="G237">
        <v>1</v>
      </c>
      <c r="H237">
        <v>5</v>
      </c>
      <c r="I237">
        <v>0</v>
      </c>
      <c r="J237">
        <v>0</v>
      </c>
      <c r="K237" s="1"/>
      <c r="L237">
        <v>0</v>
      </c>
      <c r="M237">
        <v>4090</v>
      </c>
      <c r="N237">
        <v>40</v>
      </c>
      <c r="O237">
        <v>0</v>
      </c>
      <c r="P237">
        <v>0</v>
      </c>
      <c r="Q237" s="1">
        <v>44562</v>
      </c>
      <c r="R237" s="1">
        <v>44834</v>
      </c>
      <c r="S237" s="1">
        <v>44835</v>
      </c>
    </row>
    <row r="238" spans="1:19" x14ac:dyDescent="0.25">
      <c r="A238" s="10" t="s">
        <v>2843</v>
      </c>
      <c r="B238" s="1">
        <v>44545</v>
      </c>
      <c r="C238" s="10" t="s">
        <v>6782</v>
      </c>
      <c r="D238" s="1">
        <v>44757</v>
      </c>
      <c r="E238">
        <v>10000</v>
      </c>
      <c r="F238">
        <v>10000</v>
      </c>
      <c r="G238">
        <v>1</v>
      </c>
      <c r="H238">
        <v>5</v>
      </c>
      <c r="I238">
        <v>0</v>
      </c>
      <c r="J238">
        <v>0</v>
      </c>
      <c r="K238" s="1"/>
      <c r="L238">
        <v>0</v>
      </c>
      <c r="M238">
        <v>4500</v>
      </c>
      <c r="N238">
        <v>40</v>
      </c>
      <c r="O238">
        <v>0</v>
      </c>
      <c r="P238">
        <v>0</v>
      </c>
      <c r="Q238" s="1">
        <v>44562</v>
      </c>
      <c r="R238" s="1">
        <v>44834</v>
      </c>
      <c r="S238" s="1">
        <v>44835</v>
      </c>
    </row>
    <row r="239" spans="1:19" x14ac:dyDescent="0.25">
      <c r="A239" s="10" t="s">
        <v>2843</v>
      </c>
      <c r="B239" s="1">
        <v>44545</v>
      </c>
      <c r="C239" s="10" t="s">
        <v>6782</v>
      </c>
      <c r="D239" s="1">
        <v>44757</v>
      </c>
      <c r="E239">
        <v>25000</v>
      </c>
      <c r="F239">
        <v>25000</v>
      </c>
      <c r="G239">
        <v>1</v>
      </c>
      <c r="H239">
        <v>5</v>
      </c>
      <c r="I239">
        <v>0</v>
      </c>
      <c r="J239">
        <v>0</v>
      </c>
      <c r="K239" s="1"/>
      <c r="L239">
        <v>0</v>
      </c>
      <c r="M239">
        <v>4500</v>
      </c>
      <c r="N239">
        <v>4050</v>
      </c>
      <c r="O239">
        <v>0</v>
      </c>
      <c r="P239">
        <v>0</v>
      </c>
      <c r="Q239" s="1">
        <v>44562</v>
      </c>
      <c r="R239" s="1">
        <v>44834</v>
      </c>
      <c r="S239" s="1">
        <v>44835</v>
      </c>
    </row>
    <row r="240" spans="1:19" x14ac:dyDescent="0.25">
      <c r="A240" s="10" t="s">
        <v>2843</v>
      </c>
      <c r="B240" s="1">
        <v>44545</v>
      </c>
      <c r="C240" s="10" t="s">
        <v>8291</v>
      </c>
      <c r="D240" s="1">
        <v>44783</v>
      </c>
      <c r="E240">
        <v>76000</v>
      </c>
      <c r="F240">
        <v>76000</v>
      </c>
      <c r="G240">
        <v>1</v>
      </c>
      <c r="H240">
        <v>5</v>
      </c>
      <c r="I240">
        <v>0</v>
      </c>
      <c r="J240">
        <v>0</v>
      </c>
      <c r="K240" s="1"/>
      <c r="L240">
        <v>0</v>
      </c>
      <c r="M240">
        <v>1</v>
      </c>
      <c r="N240">
        <v>1</v>
      </c>
      <c r="O240">
        <v>0</v>
      </c>
      <c r="P240">
        <v>0</v>
      </c>
      <c r="Q240" s="1">
        <v>44562</v>
      </c>
      <c r="R240" s="1">
        <v>44834</v>
      </c>
      <c r="S240" s="1">
        <v>44835</v>
      </c>
    </row>
    <row r="241" spans="1:19" x14ac:dyDescent="0.25">
      <c r="A241" s="10" t="s">
        <v>2843</v>
      </c>
      <c r="B241" s="1">
        <v>44545</v>
      </c>
      <c r="C241" s="10" t="s">
        <v>8291</v>
      </c>
      <c r="D241" s="1">
        <v>44783</v>
      </c>
      <c r="E241">
        <v>82500</v>
      </c>
      <c r="F241">
        <v>82500</v>
      </c>
      <c r="G241">
        <v>1</v>
      </c>
      <c r="H241">
        <v>5</v>
      </c>
      <c r="I241">
        <v>0</v>
      </c>
      <c r="J241">
        <v>0</v>
      </c>
      <c r="K241" s="1"/>
      <c r="L241">
        <v>0</v>
      </c>
      <c r="M241">
        <v>1</v>
      </c>
      <c r="N241">
        <v>40</v>
      </c>
      <c r="O241">
        <v>0</v>
      </c>
      <c r="P241">
        <v>0</v>
      </c>
      <c r="Q241" s="1">
        <v>44562</v>
      </c>
      <c r="R241" s="1">
        <v>44834</v>
      </c>
      <c r="S241" s="1">
        <v>44835</v>
      </c>
    </row>
    <row r="242" spans="1:19" x14ac:dyDescent="0.25">
      <c r="A242" s="10" t="s">
        <v>2843</v>
      </c>
      <c r="B242" s="1">
        <v>44545</v>
      </c>
      <c r="C242" s="10" t="s">
        <v>8291</v>
      </c>
      <c r="D242" s="1">
        <v>44783</v>
      </c>
      <c r="E242">
        <v>16000</v>
      </c>
      <c r="F242">
        <v>16000</v>
      </c>
      <c r="G242">
        <v>1</v>
      </c>
      <c r="H242">
        <v>5</v>
      </c>
      <c r="I242">
        <v>0</v>
      </c>
      <c r="J242">
        <v>0</v>
      </c>
      <c r="K242" s="1"/>
      <c r="L242">
        <v>0</v>
      </c>
      <c r="M242">
        <v>20</v>
      </c>
      <c r="N242">
        <v>40</v>
      </c>
      <c r="O242">
        <v>0</v>
      </c>
      <c r="P242">
        <v>0</v>
      </c>
      <c r="Q242" s="1">
        <v>44562</v>
      </c>
      <c r="R242" s="1">
        <v>44834</v>
      </c>
      <c r="S242" s="1">
        <v>44835</v>
      </c>
    </row>
    <row r="243" spans="1:19" x14ac:dyDescent="0.25">
      <c r="A243" s="10" t="s">
        <v>2843</v>
      </c>
      <c r="B243" s="1">
        <v>44545</v>
      </c>
      <c r="C243" s="10" t="s">
        <v>8291</v>
      </c>
      <c r="D243" s="1">
        <v>44783</v>
      </c>
      <c r="E243">
        <v>15000</v>
      </c>
      <c r="F243">
        <v>15000</v>
      </c>
      <c r="G243">
        <v>1</v>
      </c>
      <c r="H243">
        <v>5</v>
      </c>
      <c r="I243">
        <v>0</v>
      </c>
      <c r="J243">
        <v>0</v>
      </c>
      <c r="K243" s="1"/>
      <c r="L243">
        <v>0</v>
      </c>
      <c r="M243">
        <v>40</v>
      </c>
      <c r="N243">
        <v>40</v>
      </c>
      <c r="O243">
        <v>0</v>
      </c>
      <c r="P243">
        <v>0</v>
      </c>
      <c r="Q243" s="1">
        <v>44562</v>
      </c>
      <c r="R243" s="1">
        <v>44834</v>
      </c>
      <c r="S243" s="1">
        <v>44835</v>
      </c>
    </row>
    <row r="244" spans="1:19" x14ac:dyDescent="0.25">
      <c r="A244" s="10" t="s">
        <v>2843</v>
      </c>
      <c r="B244" s="1">
        <v>44545</v>
      </c>
      <c r="C244" s="10" t="s">
        <v>8291</v>
      </c>
      <c r="D244" s="1">
        <v>44783</v>
      </c>
      <c r="E244">
        <v>14000</v>
      </c>
      <c r="F244">
        <v>14000</v>
      </c>
      <c r="G244">
        <v>1</v>
      </c>
      <c r="H244">
        <v>5</v>
      </c>
      <c r="I244">
        <v>0</v>
      </c>
      <c r="J244">
        <v>0</v>
      </c>
      <c r="K244" s="1"/>
      <c r="L244">
        <v>0</v>
      </c>
      <c r="M244">
        <v>4050</v>
      </c>
      <c r="N244">
        <v>4050</v>
      </c>
      <c r="O244">
        <v>0</v>
      </c>
      <c r="P244">
        <v>0</v>
      </c>
      <c r="Q244" s="1">
        <v>44562</v>
      </c>
      <c r="R244" s="1">
        <v>44834</v>
      </c>
      <c r="S244" s="1">
        <v>44835</v>
      </c>
    </row>
    <row r="245" spans="1:19" x14ac:dyDescent="0.25">
      <c r="A245" s="10" t="s">
        <v>2843</v>
      </c>
      <c r="B245" s="1">
        <v>44545</v>
      </c>
      <c r="C245" s="10" t="s">
        <v>8291</v>
      </c>
      <c r="D245" s="1">
        <v>44783</v>
      </c>
      <c r="E245">
        <v>4400</v>
      </c>
      <c r="F245">
        <v>4400</v>
      </c>
      <c r="G245">
        <v>1</v>
      </c>
      <c r="H245">
        <v>5</v>
      </c>
      <c r="I245">
        <v>0</v>
      </c>
      <c r="J245">
        <v>0</v>
      </c>
      <c r="K245" s="1"/>
      <c r="L245">
        <v>0</v>
      </c>
      <c r="M245">
        <v>4503</v>
      </c>
      <c r="N245">
        <v>4503</v>
      </c>
      <c r="O245">
        <v>0</v>
      </c>
      <c r="P245">
        <v>0</v>
      </c>
      <c r="Q245" s="1">
        <v>44562</v>
      </c>
      <c r="R245" s="1">
        <v>44834</v>
      </c>
      <c r="S245" s="1">
        <v>44835</v>
      </c>
    </row>
    <row r="246" spans="1:19" x14ac:dyDescent="0.25">
      <c r="A246" s="10" t="s">
        <v>2843</v>
      </c>
      <c r="B246" s="1">
        <v>44545</v>
      </c>
      <c r="C246" s="10" t="s">
        <v>8294</v>
      </c>
      <c r="D246" s="1">
        <v>44788</v>
      </c>
      <c r="E246">
        <v>23000</v>
      </c>
      <c r="F246">
        <v>23000</v>
      </c>
      <c r="G246">
        <v>1</v>
      </c>
      <c r="H246">
        <v>5</v>
      </c>
      <c r="I246">
        <v>0</v>
      </c>
      <c r="J246">
        <v>0</v>
      </c>
      <c r="K246" s="1"/>
      <c r="L246">
        <v>0</v>
      </c>
      <c r="M246">
        <v>1</v>
      </c>
      <c r="N246">
        <v>1</v>
      </c>
      <c r="O246">
        <v>0</v>
      </c>
      <c r="P246">
        <v>0</v>
      </c>
      <c r="Q246" s="1">
        <v>44562</v>
      </c>
      <c r="R246" s="1">
        <v>44834</v>
      </c>
      <c r="S246" s="1">
        <v>44835</v>
      </c>
    </row>
    <row r="247" spans="1:19" x14ac:dyDescent="0.25">
      <c r="A247" s="10" t="s">
        <v>2843</v>
      </c>
      <c r="B247" s="1">
        <v>44545</v>
      </c>
      <c r="C247" s="10" t="s">
        <v>8294</v>
      </c>
      <c r="D247" s="1">
        <v>44788</v>
      </c>
      <c r="E247">
        <v>1000</v>
      </c>
      <c r="F247">
        <v>1000</v>
      </c>
      <c r="G247">
        <v>1</v>
      </c>
      <c r="H247">
        <v>5</v>
      </c>
      <c r="I247">
        <v>0</v>
      </c>
      <c r="J247">
        <v>0</v>
      </c>
      <c r="K247" s="1"/>
      <c r="L247">
        <v>0</v>
      </c>
      <c r="M247">
        <v>20</v>
      </c>
      <c r="N247">
        <v>1</v>
      </c>
      <c r="O247">
        <v>0</v>
      </c>
      <c r="P247">
        <v>0</v>
      </c>
      <c r="Q247" s="1">
        <v>44562</v>
      </c>
      <c r="R247" s="1">
        <v>44834</v>
      </c>
      <c r="S247" s="1">
        <v>44835</v>
      </c>
    </row>
    <row r="248" spans="1:19" x14ac:dyDescent="0.25">
      <c r="A248" s="10" t="s">
        <v>2843</v>
      </c>
      <c r="B248" s="1">
        <v>44545</v>
      </c>
      <c r="C248" s="10" t="s">
        <v>8294</v>
      </c>
      <c r="D248" s="1">
        <v>44788</v>
      </c>
      <c r="E248">
        <v>13000</v>
      </c>
      <c r="F248">
        <v>13000</v>
      </c>
      <c r="G248">
        <v>1</v>
      </c>
      <c r="H248">
        <v>5</v>
      </c>
      <c r="I248">
        <v>0</v>
      </c>
      <c r="J248">
        <v>0</v>
      </c>
      <c r="K248" s="1"/>
      <c r="L248">
        <v>0</v>
      </c>
      <c r="M248">
        <v>20</v>
      </c>
      <c r="N248">
        <v>20</v>
      </c>
      <c r="O248">
        <v>0</v>
      </c>
      <c r="P248">
        <v>0</v>
      </c>
      <c r="Q248" s="1">
        <v>44562</v>
      </c>
      <c r="R248" s="1">
        <v>44834</v>
      </c>
      <c r="S248" s="1">
        <v>44835</v>
      </c>
    </row>
    <row r="249" spans="1:19" x14ac:dyDescent="0.25">
      <c r="A249" s="10" t="s">
        <v>2843</v>
      </c>
      <c r="B249" s="1">
        <v>44545</v>
      </c>
      <c r="C249" s="10" t="s">
        <v>8294</v>
      </c>
      <c r="D249" s="1">
        <v>44788</v>
      </c>
      <c r="E249">
        <v>10000</v>
      </c>
      <c r="F249">
        <v>10000</v>
      </c>
      <c r="G249">
        <v>1</v>
      </c>
      <c r="H249">
        <v>5</v>
      </c>
      <c r="I249">
        <v>0</v>
      </c>
      <c r="J249">
        <v>0</v>
      </c>
      <c r="K249" s="1"/>
      <c r="L249">
        <v>0</v>
      </c>
      <c r="M249">
        <v>31</v>
      </c>
      <c r="N249">
        <v>31</v>
      </c>
      <c r="O249">
        <v>0</v>
      </c>
      <c r="P249">
        <v>0</v>
      </c>
      <c r="Q249" s="1">
        <v>44562</v>
      </c>
      <c r="R249" s="1">
        <v>44834</v>
      </c>
      <c r="S249" s="1">
        <v>44835</v>
      </c>
    </row>
    <row r="250" spans="1:19" x14ac:dyDescent="0.25">
      <c r="A250" s="10" t="s">
        <v>2843</v>
      </c>
      <c r="B250" s="1">
        <v>44545</v>
      </c>
      <c r="C250" s="10" t="s">
        <v>8294</v>
      </c>
      <c r="D250" s="1">
        <v>44788</v>
      </c>
      <c r="E250">
        <v>2300</v>
      </c>
      <c r="F250">
        <v>2300</v>
      </c>
      <c r="G250">
        <v>1</v>
      </c>
      <c r="H250">
        <v>5</v>
      </c>
      <c r="I250">
        <v>0</v>
      </c>
      <c r="J250">
        <v>0</v>
      </c>
      <c r="K250" s="1"/>
      <c r="L250">
        <v>0</v>
      </c>
      <c r="M250">
        <v>40</v>
      </c>
      <c r="N250">
        <v>40</v>
      </c>
      <c r="O250">
        <v>0</v>
      </c>
      <c r="P250">
        <v>0</v>
      </c>
      <c r="Q250" s="1">
        <v>44562</v>
      </c>
      <c r="R250" s="1">
        <v>44834</v>
      </c>
      <c r="S250" s="1">
        <v>44835</v>
      </c>
    </row>
    <row r="251" spans="1:19" x14ac:dyDescent="0.25">
      <c r="A251" s="10" t="s">
        <v>2843</v>
      </c>
      <c r="B251" s="1">
        <v>44545</v>
      </c>
      <c r="C251" s="10" t="s">
        <v>8295</v>
      </c>
      <c r="D251" s="1">
        <v>44790</v>
      </c>
      <c r="E251">
        <v>230800</v>
      </c>
      <c r="F251">
        <v>230800</v>
      </c>
      <c r="G251">
        <v>1</v>
      </c>
      <c r="H251">
        <v>5</v>
      </c>
      <c r="I251">
        <v>0</v>
      </c>
      <c r="J251">
        <v>0</v>
      </c>
      <c r="K251" s="1"/>
      <c r="L251">
        <v>0</v>
      </c>
      <c r="M251">
        <v>1</v>
      </c>
      <c r="N251">
        <v>1</v>
      </c>
      <c r="O251">
        <v>0</v>
      </c>
      <c r="P251">
        <v>0</v>
      </c>
      <c r="Q251" s="1">
        <v>44562</v>
      </c>
      <c r="R251" s="1">
        <v>44834</v>
      </c>
      <c r="S251" s="1">
        <v>44835</v>
      </c>
    </row>
    <row r="252" spans="1:19" x14ac:dyDescent="0.25">
      <c r="A252" s="10" t="s">
        <v>2843</v>
      </c>
      <c r="B252" s="1">
        <v>44545</v>
      </c>
      <c r="C252" s="10" t="s">
        <v>8295</v>
      </c>
      <c r="D252" s="1">
        <v>44790</v>
      </c>
      <c r="E252">
        <v>32200</v>
      </c>
      <c r="F252">
        <v>32200</v>
      </c>
      <c r="G252">
        <v>1</v>
      </c>
      <c r="H252">
        <v>5</v>
      </c>
      <c r="I252">
        <v>0</v>
      </c>
      <c r="J252">
        <v>0</v>
      </c>
      <c r="K252" s="1"/>
      <c r="L252">
        <v>0</v>
      </c>
      <c r="M252">
        <v>1</v>
      </c>
      <c r="N252">
        <v>20</v>
      </c>
      <c r="O252">
        <v>0</v>
      </c>
      <c r="P252">
        <v>0</v>
      </c>
      <c r="Q252" s="1">
        <v>44562</v>
      </c>
      <c r="R252" s="1">
        <v>44834</v>
      </c>
      <c r="S252" s="1">
        <v>44835</v>
      </c>
    </row>
    <row r="253" spans="1:19" x14ac:dyDescent="0.25">
      <c r="A253" s="10" t="s">
        <v>2843</v>
      </c>
      <c r="B253" s="1">
        <v>44545</v>
      </c>
      <c r="C253" s="10" t="s">
        <v>8295</v>
      </c>
      <c r="D253" s="1">
        <v>44790</v>
      </c>
      <c r="E253">
        <v>5000</v>
      </c>
      <c r="F253">
        <v>5000</v>
      </c>
      <c r="G253">
        <v>1</v>
      </c>
      <c r="H253">
        <v>5</v>
      </c>
      <c r="I253">
        <v>0</v>
      </c>
      <c r="J253">
        <v>0</v>
      </c>
      <c r="K253" s="1"/>
      <c r="L253">
        <v>0</v>
      </c>
      <c r="M253">
        <v>20</v>
      </c>
      <c r="N253">
        <v>20</v>
      </c>
      <c r="O253">
        <v>0</v>
      </c>
      <c r="P253">
        <v>0</v>
      </c>
      <c r="Q253" s="1">
        <v>44562</v>
      </c>
      <c r="R253" s="1">
        <v>44834</v>
      </c>
      <c r="S253" s="1">
        <v>44835</v>
      </c>
    </row>
    <row r="254" spans="1:19" x14ac:dyDescent="0.25">
      <c r="A254" s="10" t="s">
        <v>2843</v>
      </c>
      <c r="B254" s="1">
        <v>44545</v>
      </c>
      <c r="C254" s="10" t="s">
        <v>8295</v>
      </c>
      <c r="D254" s="1">
        <v>44790</v>
      </c>
      <c r="E254">
        <v>100</v>
      </c>
      <c r="F254">
        <v>100</v>
      </c>
      <c r="G254">
        <v>1</v>
      </c>
      <c r="H254">
        <v>5</v>
      </c>
      <c r="I254">
        <v>0</v>
      </c>
      <c r="J254">
        <v>0</v>
      </c>
      <c r="K254" s="1"/>
      <c r="L254">
        <v>0</v>
      </c>
      <c r="M254">
        <v>20</v>
      </c>
      <c r="N254">
        <v>40</v>
      </c>
      <c r="O254">
        <v>0</v>
      </c>
      <c r="P254">
        <v>0</v>
      </c>
      <c r="Q254" s="1">
        <v>44562</v>
      </c>
      <c r="R254" s="1">
        <v>44834</v>
      </c>
      <c r="S254" s="1">
        <v>44835</v>
      </c>
    </row>
    <row r="255" spans="1:19" x14ac:dyDescent="0.25">
      <c r="A255" s="10" t="s">
        <v>2843</v>
      </c>
      <c r="B255" s="1">
        <v>44545</v>
      </c>
      <c r="C255" s="10" t="s">
        <v>8295</v>
      </c>
      <c r="D255" s="1">
        <v>44790</v>
      </c>
      <c r="E255">
        <v>20224</v>
      </c>
      <c r="F255">
        <v>20224</v>
      </c>
      <c r="G255">
        <v>1</v>
      </c>
      <c r="H255">
        <v>5</v>
      </c>
      <c r="I255">
        <v>0</v>
      </c>
      <c r="J255">
        <v>0</v>
      </c>
      <c r="K255" s="1"/>
      <c r="L255">
        <v>0</v>
      </c>
      <c r="M255">
        <v>40</v>
      </c>
      <c r="N255">
        <v>40</v>
      </c>
      <c r="O255">
        <v>0</v>
      </c>
      <c r="P255">
        <v>0</v>
      </c>
      <c r="Q255" s="1">
        <v>44562</v>
      </c>
      <c r="R255" s="1">
        <v>44834</v>
      </c>
      <c r="S255" s="1">
        <v>44835</v>
      </c>
    </row>
    <row r="256" spans="1:19" x14ac:dyDescent="0.25">
      <c r="A256" s="10" t="s">
        <v>2843</v>
      </c>
      <c r="B256" s="1">
        <v>44545</v>
      </c>
      <c r="C256" s="10" t="s">
        <v>8295</v>
      </c>
      <c r="D256" s="1">
        <v>44790</v>
      </c>
      <c r="E256">
        <v>100</v>
      </c>
      <c r="F256">
        <v>100</v>
      </c>
      <c r="G256">
        <v>1</v>
      </c>
      <c r="H256">
        <v>5</v>
      </c>
      <c r="I256">
        <v>0</v>
      </c>
      <c r="J256">
        <v>0</v>
      </c>
      <c r="K256" s="1"/>
      <c r="L256">
        <v>0</v>
      </c>
      <c r="M256">
        <v>40</v>
      </c>
      <c r="N256">
        <v>1040</v>
      </c>
      <c r="O256">
        <v>0</v>
      </c>
      <c r="P256">
        <v>0</v>
      </c>
      <c r="Q256" s="1">
        <v>44562</v>
      </c>
      <c r="R256" s="1">
        <v>44834</v>
      </c>
      <c r="S256" s="1">
        <v>44835</v>
      </c>
    </row>
    <row r="257" spans="1:19" x14ac:dyDescent="0.25">
      <c r="A257" s="10" t="s">
        <v>2843</v>
      </c>
      <c r="B257" s="1">
        <v>44545</v>
      </c>
      <c r="C257" s="10" t="s">
        <v>8296</v>
      </c>
      <c r="D257" s="1">
        <v>44795</v>
      </c>
      <c r="E257">
        <v>77100</v>
      </c>
      <c r="F257">
        <v>77100</v>
      </c>
      <c r="G257">
        <v>1</v>
      </c>
      <c r="H257">
        <v>5</v>
      </c>
      <c r="I257">
        <v>0</v>
      </c>
      <c r="J257">
        <v>0</v>
      </c>
      <c r="K257" s="1"/>
      <c r="L257">
        <v>0</v>
      </c>
      <c r="M257">
        <v>1</v>
      </c>
      <c r="N257">
        <v>1</v>
      </c>
      <c r="O257">
        <v>0</v>
      </c>
      <c r="P257">
        <v>0</v>
      </c>
      <c r="Q257" s="1">
        <v>44562</v>
      </c>
      <c r="R257" s="1">
        <v>44834</v>
      </c>
      <c r="S257" s="1">
        <v>44835</v>
      </c>
    </row>
    <row r="258" spans="1:19" x14ac:dyDescent="0.25">
      <c r="A258" s="10" t="s">
        <v>2843</v>
      </c>
      <c r="B258" s="1">
        <v>44545</v>
      </c>
      <c r="C258" s="10" t="s">
        <v>8296</v>
      </c>
      <c r="D258" s="1">
        <v>44795</v>
      </c>
      <c r="E258">
        <v>24000</v>
      </c>
      <c r="F258">
        <v>24000</v>
      </c>
      <c r="G258">
        <v>1</v>
      </c>
      <c r="H258">
        <v>5</v>
      </c>
      <c r="I258">
        <v>0</v>
      </c>
      <c r="J258">
        <v>0</v>
      </c>
      <c r="K258" s="1"/>
      <c r="L258">
        <v>0</v>
      </c>
      <c r="M258">
        <v>20</v>
      </c>
      <c r="N258">
        <v>1</v>
      </c>
      <c r="O258">
        <v>0</v>
      </c>
      <c r="P258">
        <v>0</v>
      </c>
      <c r="Q258" s="1">
        <v>44562</v>
      </c>
      <c r="R258" s="1">
        <v>44834</v>
      </c>
      <c r="S258" s="1">
        <v>44835</v>
      </c>
    </row>
    <row r="259" spans="1:19" x14ac:dyDescent="0.25">
      <c r="A259" s="10" t="s">
        <v>2843</v>
      </c>
      <c r="B259" s="1">
        <v>44545</v>
      </c>
      <c r="C259" s="10" t="s">
        <v>8296</v>
      </c>
      <c r="D259" s="1">
        <v>44795</v>
      </c>
      <c r="E259">
        <v>118000</v>
      </c>
      <c r="F259">
        <v>118000</v>
      </c>
      <c r="G259">
        <v>1</v>
      </c>
      <c r="H259">
        <v>5</v>
      </c>
      <c r="I259">
        <v>0</v>
      </c>
      <c r="J259">
        <v>0</v>
      </c>
      <c r="K259" s="1"/>
      <c r="L259">
        <v>0</v>
      </c>
      <c r="M259">
        <v>40</v>
      </c>
      <c r="N259">
        <v>1</v>
      </c>
      <c r="O259">
        <v>0</v>
      </c>
      <c r="P259">
        <v>0</v>
      </c>
      <c r="Q259" s="1">
        <v>44562</v>
      </c>
      <c r="R259" s="1">
        <v>44834</v>
      </c>
      <c r="S259" s="1">
        <v>44835</v>
      </c>
    </row>
    <row r="260" spans="1:19" x14ac:dyDescent="0.25">
      <c r="A260" s="10" t="s">
        <v>2843</v>
      </c>
      <c r="B260" s="1">
        <v>44545</v>
      </c>
      <c r="C260" s="10" t="s">
        <v>8296</v>
      </c>
      <c r="D260" s="1">
        <v>44795</v>
      </c>
      <c r="E260">
        <v>10000</v>
      </c>
      <c r="F260">
        <v>10000</v>
      </c>
      <c r="G260">
        <v>1</v>
      </c>
      <c r="H260">
        <v>5</v>
      </c>
      <c r="I260">
        <v>0</v>
      </c>
      <c r="J260">
        <v>0</v>
      </c>
      <c r="K260" s="1"/>
      <c r="L260">
        <v>0</v>
      </c>
      <c r="M260">
        <v>40</v>
      </c>
      <c r="N260">
        <v>20</v>
      </c>
      <c r="O260">
        <v>0</v>
      </c>
      <c r="P260">
        <v>0</v>
      </c>
      <c r="Q260" s="1">
        <v>44562</v>
      </c>
      <c r="R260" s="1">
        <v>44834</v>
      </c>
      <c r="S260" s="1">
        <v>44835</v>
      </c>
    </row>
    <row r="261" spans="1:19" x14ac:dyDescent="0.25">
      <c r="A261" s="10" t="s">
        <v>2843</v>
      </c>
      <c r="B261" s="1">
        <v>44545</v>
      </c>
      <c r="C261" s="10" t="s">
        <v>8296</v>
      </c>
      <c r="D261" s="1">
        <v>44795</v>
      </c>
      <c r="E261">
        <v>9500</v>
      </c>
      <c r="F261">
        <v>9500</v>
      </c>
      <c r="G261">
        <v>1</v>
      </c>
      <c r="H261">
        <v>5</v>
      </c>
      <c r="I261">
        <v>0</v>
      </c>
      <c r="J261">
        <v>0</v>
      </c>
      <c r="K261" s="1"/>
      <c r="L261">
        <v>0</v>
      </c>
      <c r="M261">
        <v>1064</v>
      </c>
      <c r="N261">
        <v>1064</v>
      </c>
      <c r="O261">
        <v>0</v>
      </c>
      <c r="P261">
        <v>0</v>
      </c>
      <c r="Q261" s="1">
        <v>44562</v>
      </c>
      <c r="R261" s="1">
        <v>44834</v>
      </c>
      <c r="S261" s="1">
        <v>44835</v>
      </c>
    </row>
    <row r="262" spans="1:19" x14ac:dyDescent="0.25">
      <c r="A262" s="10" t="s">
        <v>2843</v>
      </c>
      <c r="B262" s="1">
        <v>44545</v>
      </c>
      <c r="C262" s="10" t="s">
        <v>8292</v>
      </c>
      <c r="D262" s="1">
        <v>44798</v>
      </c>
      <c r="E262">
        <v>151100</v>
      </c>
      <c r="F262">
        <v>151100</v>
      </c>
      <c r="G262">
        <v>1</v>
      </c>
      <c r="H262">
        <v>5</v>
      </c>
      <c r="I262">
        <v>0</v>
      </c>
      <c r="J262">
        <v>0</v>
      </c>
      <c r="K262" s="1"/>
      <c r="L262">
        <v>0</v>
      </c>
      <c r="M262">
        <v>1</v>
      </c>
      <c r="N262">
        <v>1</v>
      </c>
      <c r="O262">
        <v>0</v>
      </c>
      <c r="P262">
        <v>0</v>
      </c>
      <c r="Q262" s="1">
        <v>44562</v>
      </c>
      <c r="R262" s="1">
        <v>44834</v>
      </c>
      <c r="S262" s="1">
        <v>44835</v>
      </c>
    </row>
    <row r="263" spans="1:19" x14ac:dyDescent="0.25">
      <c r="A263" s="10" t="s">
        <v>2843</v>
      </c>
      <c r="B263" s="1">
        <v>44545</v>
      </c>
      <c r="C263" s="10" t="s">
        <v>8292</v>
      </c>
      <c r="D263" s="1">
        <v>44798</v>
      </c>
      <c r="E263">
        <v>53000</v>
      </c>
      <c r="F263">
        <v>53000</v>
      </c>
      <c r="G263">
        <v>1</v>
      </c>
      <c r="H263">
        <v>5</v>
      </c>
      <c r="I263">
        <v>0</v>
      </c>
      <c r="J263">
        <v>0</v>
      </c>
      <c r="K263" s="1"/>
      <c r="L263">
        <v>0</v>
      </c>
      <c r="M263">
        <v>20</v>
      </c>
      <c r="N263">
        <v>1</v>
      </c>
      <c r="O263">
        <v>0</v>
      </c>
      <c r="P263">
        <v>0</v>
      </c>
      <c r="Q263" s="1">
        <v>44562</v>
      </c>
      <c r="R263" s="1">
        <v>44834</v>
      </c>
      <c r="S263" s="1">
        <v>44835</v>
      </c>
    </row>
    <row r="264" spans="1:19" x14ac:dyDescent="0.25">
      <c r="A264" s="10" t="s">
        <v>2843</v>
      </c>
      <c r="B264" s="1">
        <v>44545</v>
      </c>
      <c r="C264" s="10" t="s">
        <v>8292</v>
      </c>
      <c r="D264" s="1">
        <v>44798</v>
      </c>
      <c r="E264">
        <v>15960</v>
      </c>
      <c r="F264">
        <v>15960</v>
      </c>
      <c r="G264">
        <v>1</v>
      </c>
      <c r="H264">
        <v>5</v>
      </c>
      <c r="I264">
        <v>0</v>
      </c>
      <c r="J264">
        <v>0</v>
      </c>
      <c r="K264" s="1"/>
      <c r="L264">
        <v>0</v>
      </c>
      <c r="M264">
        <v>31</v>
      </c>
      <c r="N264">
        <v>1</v>
      </c>
      <c r="O264">
        <v>0</v>
      </c>
      <c r="P264">
        <v>0</v>
      </c>
      <c r="Q264" s="1">
        <v>44562</v>
      </c>
      <c r="R264" s="1">
        <v>44834</v>
      </c>
      <c r="S264" s="1">
        <v>44835</v>
      </c>
    </row>
    <row r="265" spans="1:19" x14ac:dyDescent="0.25">
      <c r="A265" s="10" t="s">
        <v>2843</v>
      </c>
      <c r="B265" s="1">
        <v>44545</v>
      </c>
      <c r="C265" s="10" t="s">
        <v>8292</v>
      </c>
      <c r="D265" s="1">
        <v>44798</v>
      </c>
      <c r="E265">
        <v>3540</v>
      </c>
      <c r="F265">
        <v>3540</v>
      </c>
      <c r="G265">
        <v>1</v>
      </c>
      <c r="H265">
        <v>5</v>
      </c>
      <c r="I265">
        <v>0</v>
      </c>
      <c r="J265">
        <v>0</v>
      </c>
      <c r="K265" s="1"/>
      <c r="L265">
        <v>0</v>
      </c>
      <c r="M265">
        <v>31</v>
      </c>
      <c r="N265">
        <v>20</v>
      </c>
      <c r="O265">
        <v>0</v>
      </c>
      <c r="P265">
        <v>0</v>
      </c>
      <c r="Q265" s="1">
        <v>44562</v>
      </c>
      <c r="R265" s="1">
        <v>44834</v>
      </c>
      <c r="S265" s="1">
        <v>44835</v>
      </c>
    </row>
    <row r="266" spans="1:19" x14ac:dyDescent="0.25">
      <c r="A266" s="10" t="s">
        <v>2843</v>
      </c>
      <c r="B266" s="1">
        <v>44545</v>
      </c>
      <c r="C266" s="10" t="s">
        <v>8292</v>
      </c>
      <c r="D266" s="1">
        <v>44798</v>
      </c>
      <c r="E266">
        <v>12500</v>
      </c>
      <c r="F266">
        <v>12500</v>
      </c>
      <c r="G266">
        <v>1</v>
      </c>
      <c r="H266">
        <v>5</v>
      </c>
      <c r="I266">
        <v>0</v>
      </c>
      <c r="J266">
        <v>0</v>
      </c>
      <c r="K266" s="1"/>
      <c r="L266">
        <v>0</v>
      </c>
      <c r="M266">
        <v>31</v>
      </c>
      <c r="N266">
        <v>40</v>
      </c>
      <c r="O266">
        <v>0</v>
      </c>
      <c r="P266">
        <v>0</v>
      </c>
      <c r="Q266" s="1">
        <v>44562</v>
      </c>
      <c r="R266" s="1">
        <v>44834</v>
      </c>
      <c r="S266" s="1">
        <v>44835</v>
      </c>
    </row>
    <row r="267" spans="1:19" x14ac:dyDescent="0.25">
      <c r="A267" s="10" t="s">
        <v>2843</v>
      </c>
      <c r="B267" s="1">
        <v>44545</v>
      </c>
      <c r="C267" s="10" t="s">
        <v>8292</v>
      </c>
      <c r="D267" s="1">
        <v>44798</v>
      </c>
      <c r="E267">
        <v>159000</v>
      </c>
      <c r="F267">
        <v>159000</v>
      </c>
      <c r="G267">
        <v>1</v>
      </c>
      <c r="H267">
        <v>5</v>
      </c>
      <c r="I267">
        <v>0</v>
      </c>
      <c r="J267">
        <v>0</v>
      </c>
      <c r="K267" s="1"/>
      <c r="L267">
        <v>0</v>
      </c>
      <c r="M267">
        <v>40</v>
      </c>
      <c r="N267">
        <v>40</v>
      </c>
      <c r="O267">
        <v>0</v>
      </c>
      <c r="P267">
        <v>0</v>
      </c>
      <c r="Q267" s="1">
        <v>44562</v>
      </c>
      <c r="R267" s="1">
        <v>44834</v>
      </c>
      <c r="S267" s="1">
        <v>44835</v>
      </c>
    </row>
    <row r="268" spans="1:19" x14ac:dyDescent="0.25">
      <c r="A268" s="10" t="s">
        <v>2843</v>
      </c>
      <c r="B268" s="1">
        <v>44545</v>
      </c>
      <c r="C268" s="10" t="s">
        <v>8292</v>
      </c>
      <c r="D268" s="1">
        <v>44798</v>
      </c>
      <c r="E268">
        <v>28000</v>
      </c>
      <c r="F268">
        <v>28000</v>
      </c>
      <c r="G268">
        <v>1</v>
      </c>
      <c r="H268">
        <v>5</v>
      </c>
      <c r="I268">
        <v>0</v>
      </c>
      <c r="J268">
        <v>0</v>
      </c>
      <c r="K268" s="1"/>
      <c r="L268">
        <v>0</v>
      </c>
      <c r="M268">
        <v>1017</v>
      </c>
      <c r="N268">
        <v>40</v>
      </c>
      <c r="O268">
        <v>0</v>
      </c>
      <c r="P268">
        <v>0</v>
      </c>
      <c r="Q268" s="1">
        <v>44562</v>
      </c>
      <c r="R268" s="1">
        <v>44834</v>
      </c>
      <c r="S268" s="1">
        <v>44835</v>
      </c>
    </row>
    <row r="269" spans="1:19" x14ac:dyDescent="0.25">
      <c r="A269" s="10" t="s">
        <v>2843</v>
      </c>
      <c r="B269" s="1">
        <v>44545</v>
      </c>
      <c r="C269" s="10" t="s">
        <v>8292</v>
      </c>
      <c r="D269" s="1">
        <v>44798</v>
      </c>
      <c r="E269">
        <v>5000</v>
      </c>
      <c r="F269">
        <v>5000</v>
      </c>
      <c r="G269">
        <v>1</v>
      </c>
      <c r="H269">
        <v>5</v>
      </c>
      <c r="I269">
        <v>0</v>
      </c>
      <c r="J269">
        <v>0</v>
      </c>
      <c r="K269" s="1"/>
      <c r="L269">
        <v>0</v>
      </c>
      <c r="M269">
        <v>1017</v>
      </c>
      <c r="N269">
        <v>1014</v>
      </c>
      <c r="O269">
        <v>0</v>
      </c>
      <c r="P269">
        <v>0</v>
      </c>
      <c r="Q269" s="1">
        <v>44562</v>
      </c>
      <c r="R269" s="1">
        <v>44834</v>
      </c>
      <c r="S269" s="1">
        <v>44835</v>
      </c>
    </row>
    <row r="270" spans="1:19" x14ac:dyDescent="0.25">
      <c r="A270" s="10" t="s">
        <v>2843</v>
      </c>
      <c r="B270" s="1">
        <v>44545</v>
      </c>
      <c r="C270" s="10" t="s">
        <v>8292</v>
      </c>
      <c r="D270" s="1">
        <v>44798</v>
      </c>
      <c r="E270">
        <v>14000</v>
      </c>
      <c r="F270">
        <v>14000</v>
      </c>
      <c r="G270">
        <v>1</v>
      </c>
      <c r="H270">
        <v>5</v>
      </c>
      <c r="I270">
        <v>0</v>
      </c>
      <c r="J270">
        <v>0</v>
      </c>
      <c r="K270" s="1"/>
      <c r="L270">
        <v>0</v>
      </c>
      <c r="M270">
        <v>1112</v>
      </c>
      <c r="N270">
        <v>1014</v>
      </c>
      <c r="O270">
        <v>0</v>
      </c>
      <c r="P270">
        <v>0</v>
      </c>
      <c r="Q270" s="1">
        <v>44562</v>
      </c>
      <c r="R270" s="1">
        <v>44834</v>
      </c>
      <c r="S270" s="1">
        <v>44835</v>
      </c>
    </row>
    <row r="271" spans="1:19" x14ac:dyDescent="0.25">
      <c r="A271" s="10" t="s">
        <v>2843</v>
      </c>
      <c r="B271" s="1">
        <v>44545</v>
      </c>
      <c r="C271" s="10" t="s">
        <v>8292</v>
      </c>
      <c r="D271" s="1">
        <v>44798</v>
      </c>
      <c r="E271">
        <v>1000</v>
      </c>
      <c r="F271">
        <v>1000</v>
      </c>
      <c r="G271">
        <v>1</v>
      </c>
      <c r="H271">
        <v>5</v>
      </c>
      <c r="I271">
        <v>0</v>
      </c>
      <c r="J271">
        <v>0</v>
      </c>
      <c r="K271" s="1"/>
      <c r="L271">
        <v>0</v>
      </c>
      <c r="M271">
        <v>4011</v>
      </c>
      <c r="N271">
        <v>1014</v>
      </c>
      <c r="O271">
        <v>0</v>
      </c>
      <c r="P271">
        <v>0</v>
      </c>
      <c r="Q271" s="1">
        <v>44562</v>
      </c>
      <c r="R271" s="1">
        <v>44834</v>
      </c>
      <c r="S271" s="1">
        <v>44835</v>
      </c>
    </row>
    <row r="272" spans="1:19" x14ac:dyDescent="0.25">
      <c r="A272" s="10" t="s">
        <v>2843</v>
      </c>
      <c r="B272" s="1">
        <v>44545</v>
      </c>
      <c r="C272" s="10" t="s">
        <v>8292</v>
      </c>
      <c r="D272" s="1">
        <v>44798</v>
      </c>
      <c r="E272">
        <v>13000</v>
      </c>
      <c r="F272">
        <v>13000</v>
      </c>
      <c r="G272">
        <v>1</v>
      </c>
      <c r="H272">
        <v>5</v>
      </c>
      <c r="I272">
        <v>0</v>
      </c>
      <c r="J272">
        <v>0</v>
      </c>
      <c r="K272" s="1"/>
      <c r="L272">
        <v>0</v>
      </c>
      <c r="M272">
        <v>4090</v>
      </c>
      <c r="N272">
        <v>1014</v>
      </c>
      <c r="O272">
        <v>0</v>
      </c>
      <c r="P272">
        <v>0</v>
      </c>
      <c r="Q272" s="1">
        <v>44562</v>
      </c>
      <c r="R272" s="1">
        <v>44834</v>
      </c>
      <c r="S272" s="1">
        <v>44835</v>
      </c>
    </row>
    <row r="273" spans="1:19" x14ac:dyDescent="0.25">
      <c r="A273" s="10" t="s">
        <v>2843</v>
      </c>
      <c r="B273" s="1">
        <v>44545</v>
      </c>
      <c r="C273" s="10" t="s">
        <v>8292</v>
      </c>
      <c r="D273" s="1">
        <v>44798</v>
      </c>
      <c r="E273">
        <v>50000</v>
      </c>
      <c r="F273">
        <v>50000</v>
      </c>
      <c r="G273">
        <v>1</v>
      </c>
      <c r="H273">
        <v>5</v>
      </c>
      <c r="I273">
        <v>0</v>
      </c>
      <c r="J273">
        <v>0</v>
      </c>
      <c r="K273" s="1"/>
      <c r="L273">
        <v>0</v>
      </c>
      <c r="M273">
        <v>4500</v>
      </c>
      <c r="N273">
        <v>4500</v>
      </c>
      <c r="O273">
        <v>0</v>
      </c>
      <c r="P273">
        <v>0</v>
      </c>
      <c r="Q273" s="1">
        <v>44562</v>
      </c>
      <c r="R273" s="1">
        <v>44834</v>
      </c>
      <c r="S273" s="1">
        <v>44835</v>
      </c>
    </row>
    <row r="274" spans="1:19" x14ac:dyDescent="0.25">
      <c r="A274" s="10" t="s">
        <v>2843</v>
      </c>
      <c r="B274" s="1">
        <v>44545</v>
      </c>
      <c r="C274" s="10" t="s">
        <v>13159</v>
      </c>
      <c r="D274" s="1">
        <v>44806</v>
      </c>
      <c r="E274">
        <v>84500</v>
      </c>
      <c r="F274">
        <v>84500</v>
      </c>
      <c r="G274">
        <v>1</v>
      </c>
      <c r="H274">
        <v>5</v>
      </c>
      <c r="I274">
        <v>0</v>
      </c>
      <c r="J274">
        <v>0</v>
      </c>
      <c r="K274" s="1"/>
      <c r="L274">
        <v>0</v>
      </c>
      <c r="M274">
        <v>1</v>
      </c>
      <c r="N274">
        <v>1</v>
      </c>
      <c r="O274">
        <v>0</v>
      </c>
      <c r="P274">
        <v>0</v>
      </c>
      <c r="Q274" s="1">
        <v>44562</v>
      </c>
      <c r="R274" s="1">
        <v>44834</v>
      </c>
      <c r="S274" s="1">
        <v>44835</v>
      </c>
    </row>
    <row r="275" spans="1:19" x14ac:dyDescent="0.25">
      <c r="A275" s="10" t="s">
        <v>2843</v>
      </c>
      <c r="B275" s="1">
        <v>44545</v>
      </c>
      <c r="C275" s="10" t="s">
        <v>13159</v>
      </c>
      <c r="D275" s="1">
        <v>44806</v>
      </c>
      <c r="E275">
        <v>3000</v>
      </c>
      <c r="F275">
        <v>3000</v>
      </c>
      <c r="G275">
        <v>1</v>
      </c>
      <c r="H275">
        <v>5</v>
      </c>
      <c r="I275">
        <v>0</v>
      </c>
      <c r="J275">
        <v>0</v>
      </c>
      <c r="K275" s="1"/>
      <c r="L275">
        <v>0</v>
      </c>
      <c r="M275">
        <v>20</v>
      </c>
      <c r="N275">
        <v>20</v>
      </c>
      <c r="O275">
        <v>0</v>
      </c>
      <c r="P275">
        <v>0</v>
      </c>
      <c r="Q275" s="1">
        <v>44562</v>
      </c>
      <c r="R275" s="1">
        <v>44834</v>
      </c>
      <c r="S275" s="1">
        <v>44835</v>
      </c>
    </row>
    <row r="276" spans="1:19" x14ac:dyDescent="0.25">
      <c r="A276" s="10" t="s">
        <v>2843</v>
      </c>
      <c r="B276" s="1">
        <v>44545</v>
      </c>
      <c r="C276" s="10" t="s">
        <v>13160</v>
      </c>
      <c r="D276" s="1">
        <v>44816</v>
      </c>
      <c r="E276">
        <v>40000</v>
      </c>
      <c r="F276">
        <v>40000</v>
      </c>
      <c r="G276">
        <v>1</v>
      </c>
      <c r="H276">
        <v>5</v>
      </c>
      <c r="I276">
        <v>0</v>
      </c>
      <c r="J276">
        <v>0</v>
      </c>
      <c r="K276" s="1"/>
      <c r="L276">
        <v>0</v>
      </c>
      <c r="M276">
        <v>1</v>
      </c>
      <c r="N276">
        <v>1</v>
      </c>
      <c r="O276">
        <v>0</v>
      </c>
      <c r="P276">
        <v>0</v>
      </c>
      <c r="Q276" s="1">
        <v>44562</v>
      </c>
      <c r="R276" s="1">
        <v>44834</v>
      </c>
      <c r="S276" s="1">
        <v>44835</v>
      </c>
    </row>
    <row r="277" spans="1:19" x14ac:dyDescent="0.25">
      <c r="A277" s="10" t="s">
        <v>2843</v>
      </c>
      <c r="B277" s="1">
        <v>44545</v>
      </c>
      <c r="C277" s="10" t="s">
        <v>13160</v>
      </c>
      <c r="D277" s="1">
        <v>44816</v>
      </c>
      <c r="E277">
        <v>3000</v>
      </c>
      <c r="F277">
        <v>3000</v>
      </c>
      <c r="G277">
        <v>1</v>
      </c>
      <c r="H277">
        <v>5</v>
      </c>
      <c r="I277">
        <v>0</v>
      </c>
      <c r="J277">
        <v>0</v>
      </c>
      <c r="K277" s="1"/>
      <c r="L277">
        <v>0</v>
      </c>
      <c r="M277">
        <v>1</v>
      </c>
      <c r="N277">
        <v>20</v>
      </c>
      <c r="O277">
        <v>0</v>
      </c>
      <c r="P277">
        <v>0</v>
      </c>
      <c r="Q277" s="1">
        <v>44562</v>
      </c>
      <c r="R277" s="1">
        <v>44834</v>
      </c>
      <c r="S277" s="1">
        <v>44835</v>
      </c>
    </row>
    <row r="278" spans="1:19" x14ac:dyDescent="0.25">
      <c r="A278" s="10" t="s">
        <v>2843</v>
      </c>
      <c r="B278" s="1">
        <v>44545</v>
      </c>
      <c r="C278" s="10" t="s">
        <v>13160</v>
      </c>
      <c r="D278" s="1">
        <v>44816</v>
      </c>
      <c r="E278">
        <v>5000</v>
      </c>
      <c r="F278">
        <v>5000</v>
      </c>
      <c r="G278">
        <v>1</v>
      </c>
      <c r="H278">
        <v>5</v>
      </c>
      <c r="I278">
        <v>0</v>
      </c>
      <c r="J278">
        <v>0</v>
      </c>
      <c r="K278" s="1"/>
      <c r="L278">
        <v>0</v>
      </c>
      <c r="M278">
        <v>20</v>
      </c>
      <c r="N278">
        <v>20</v>
      </c>
      <c r="O278">
        <v>0</v>
      </c>
      <c r="P278">
        <v>0</v>
      </c>
      <c r="Q278" s="1">
        <v>44562</v>
      </c>
      <c r="R278" s="1">
        <v>44834</v>
      </c>
      <c r="S278" s="1">
        <v>44835</v>
      </c>
    </row>
    <row r="279" spans="1:19" x14ac:dyDescent="0.25">
      <c r="A279" s="10" t="s">
        <v>2843</v>
      </c>
      <c r="B279" s="1">
        <v>44545</v>
      </c>
      <c r="C279" s="10" t="s">
        <v>13160</v>
      </c>
      <c r="D279" s="1">
        <v>44816</v>
      </c>
      <c r="E279">
        <v>2000</v>
      </c>
      <c r="F279">
        <v>2000</v>
      </c>
      <c r="G279">
        <v>1</v>
      </c>
      <c r="H279">
        <v>5</v>
      </c>
      <c r="I279">
        <v>0</v>
      </c>
      <c r="J279">
        <v>0</v>
      </c>
      <c r="K279" s="1"/>
      <c r="L279">
        <v>0</v>
      </c>
      <c r="M279">
        <v>40</v>
      </c>
      <c r="N279">
        <v>20</v>
      </c>
      <c r="O279">
        <v>0</v>
      </c>
      <c r="P279">
        <v>0</v>
      </c>
      <c r="Q279" s="1">
        <v>44562</v>
      </c>
      <c r="R279" s="1">
        <v>44834</v>
      </c>
      <c r="S279" s="1">
        <v>44835</v>
      </c>
    </row>
    <row r="280" spans="1:19" x14ac:dyDescent="0.25">
      <c r="A280" s="10" t="s">
        <v>2843</v>
      </c>
      <c r="B280" s="1">
        <v>44545</v>
      </c>
      <c r="C280" s="10" t="s">
        <v>13160</v>
      </c>
      <c r="D280" s="1">
        <v>44816</v>
      </c>
      <c r="E280">
        <v>15500</v>
      </c>
      <c r="F280">
        <v>15500</v>
      </c>
      <c r="G280">
        <v>1</v>
      </c>
      <c r="H280">
        <v>5</v>
      </c>
      <c r="I280">
        <v>0</v>
      </c>
      <c r="J280">
        <v>0</v>
      </c>
      <c r="K280" s="1"/>
      <c r="L280">
        <v>0</v>
      </c>
      <c r="M280">
        <v>40</v>
      </c>
      <c r="N280">
        <v>40</v>
      </c>
      <c r="O280">
        <v>0</v>
      </c>
      <c r="P280">
        <v>0</v>
      </c>
      <c r="Q280" s="1">
        <v>44562</v>
      </c>
      <c r="R280" s="1">
        <v>44834</v>
      </c>
      <c r="S280" s="1">
        <v>44835</v>
      </c>
    </row>
    <row r="281" spans="1:19" x14ac:dyDescent="0.25">
      <c r="A281" s="10" t="s">
        <v>2843</v>
      </c>
      <c r="B281" s="1">
        <v>44545</v>
      </c>
      <c r="C281" s="10" t="s">
        <v>13161</v>
      </c>
      <c r="D281" s="1">
        <v>44823</v>
      </c>
      <c r="E281">
        <v>42800</v>
      </c>
      <c r="F281">
        <v>42800</v>
      </c>
      <c r="G281">
        <v>1</v>
      </c>
      <c r="H281">
        <v>5</v>
      </c>
      <c r="I281">
        <v>0</v>
      </c>
      <c r="J281">
        <v>0</v>
      </c>
      <c r="K281" s="1"/>
      <c r="L281">
        <v>0</v>
      </c>
      <c r="M281">
        <v>1</v>
      </c>
      <c r="N281">
        <v>1</v>
      </c>
      <c r="O281">
        <v>0</v>
      </c>
      <c r="P281">
        <v>0</v>
      </c>
      <c r="Q281" s="1">
        <v>44562</v>
      </c>
      <c r="R281" s="1">
        <v>44834</v>
      </c>
      <c r="S281" s="1">
        <v>44835</v>
      </c>
    </row>
    <row r="282" spans="1:19" x14ac:dyDescent="0.25">
      <c r="A282" s="10" t="s">
        <v>2843</v>
      </c>
      <c r="B282" s="1">
        <v>44545</v>
      </c>
      <c r="C282" s="10" t="s">
        <v>13161</v>
      </c>
      <c r="D282" s="1">
        <v>44823</v>
      </c>
      <c r="E282">
        <v>14100</v>
      </c>
      <c r="F282">
        <v>14100</v>
      </c>
      <c r="G282">
        <v>1</v>
      </c>
      <c r="H282">
        <v>5</v>
      </c>
      <c r="I282">
        <v>0</v>
      </c>
      <c r="J282">
        <v>0</v>
      </c>
      <c r="K282" s="1"/>
      <c r="L282">
        <v>0</v>
      </c>
      <c r="M282">
        <v>1040</v>
      </c>
      <c r="N282">
        <v>1040</v>
      </c>
      <c r="O282">
        <v>0</v>
      </c>
      <c r="P282">
        <v>0</v>
      </c>
      <c r="Q282" s="1">
        <v>44562</v>
      </c>
      <c r="R282" s="1">
        <v>44834</v>
      </c>
      <c r="S282" s="1">
        <v>44835</v>
      </c>
    </row>
    <row r="283" spans="1:19" x14ac:dyDescent="0.25">
      <c r="A283" s="10" t="s">
        <v>2843</v>
      </c>
      <c r="B283" s="1">
        <v>44545</v>
      </c>
      <c r="C283" s="10" t="s">
        <v>13161</v>
      </c>
      <c r="D283" s="1">
        <v>44823</v>
      </c>
      <c r="E283">
        <v>1300</v>
      </c>
      <c r="F283">
        <v>1300</v>
      </c>
      <c r="G283">
        <v>1</v>
      </c>
      <c r="H283">
        <v>5</v>
      </c>
      <c r="I283">
        <v>0</v>
      </c>
      <c r="J283">
        <v>0</v>
      </c>
      <c r="K283" s="1"/>
      <c r="L283">
        <v>0</v>
      </c>
      <c r="M283">
        <v>4050</v>
      </c>
      <c r="N283">
        <v>4050</v>
      </c>
      <c r="O283">
        <v>0</v>
      </c>
      <c r="P283">
        <v>0</v>
      </c>
      <c r="Q283" s="1">
        <v>44562</v>
      </c>
      <c r="R283" s="1">
        <v>44834</v>
      </c>
      <c r="S283" s="1">
        <v>44835</v>
      </c>
    </row>
    <row r="284" spans="1:19" x14ac:dyDescent="0.25">
      <c r="A284" s="10" t="s">
        <v>2843</v>
      </c>
      <c r="B284" s="1">
        <v>44545</v>
      </c>
      <c r="C284" s="10" t="s">
        <v>13162</v>
      </c>
      <c r="D284" s="1">
        <v>44830</v>
      </c>
      <c r="E284">
        <v>91800</v>
      </c>
      <c r="F284">
        <v>91800</v>
      </c>
      <c r="G284">
        <v>1</v>
      </c>
      <c r="H284">
        <v>5</v>
      </c>
      <c r="I284">
        <v>0</v>
      </c>
      <c r="J284">
        <v>0</v>
      </c>
      <c r="K284" s="1"/>
      <c r="L284">
        <v>0</v>
      </c>
      <c r="M284">
        <v>1</v>
      </c>
      <c r="N284">
        <v>1</v>
      </c>
      <c r="O284">
        <v>0</v>
      </c>
      <c r="P284">
        <v>0</v>
      </c>
      <c r="Q284" s="1">
        <v>44562</v>
      </c>
      <c r="R284" s="1">
        <v>44834</v>
      </c>
      <c r="S284" s="1">
        <v>44835</v>
      </c>
    </row>
    <row r="285" spans="1:19" x14ac:dyDescent="0.25">
      <c r="A285" s="10" t="s">
        <v>2843</v>
      </c>
      <c r="B285" s="1">
        <v>44545</v>
      </c>
      <c r="C285" s="10" t="s">
        <v>13162</v>
      </c>
      <c r="D285" s="1">
        <v>44830</v>
      </c>
      <c r="E285">
        <v>284500</v>
      </c>
      <c r="F285">
        <v>284500</v>
      </c>
      <c r="G285">
        <v>1</v>
      </c>
      <c r="H285">
        <v>5</v>
      </c>
      <c r="I285">
        <v>0</v>
      </c>
      <c r="J285">
        <v>0</v>
      </c>
      <c r="K285" s="1"/>
      <c r="L285">
        <v>0</v>
      </c>
      <c r="M285">
        <v>20</v>
      </c>
      <c r="N285">
        <v>1</v>
      </c>
      <c r="O285">
        <v>0</v>
      </c>
      <c r="P285">
        <v>0</v>
      </c>
      <c r="Q285" s="1">
        <v>44562</v>
      </c>
      <c r="R285" s="1">
        <v>44834</v>
      </c>
      <c r="S285" s="1">
        <v>44835</v>
      </c>
    </row>
    <row r="286" spans="1:19" x14ac:dyDescent="0.25">
      <c r="A286" s="10" t="s">
        <v>2843</v>
      </c>
      <c r="B286" s="1">
        <v>44545</v>
      </c>
      <c r="C286" s="10" t="s">
        <v>13162</v>
      </c>
      <c r="D286" s="1">
        <v>44830</v>
      </c>
      <c r="E286">
        <v>100200</v>
      </c>
      <c r="F286">
        <v>100200</v>
      </c>
      <c r="G286">
        <v>1</v>
      </c>
      <c r="H286">
        <v>5</v>
      </c>
      <c r="I286">
        <v>0</v>
      </c>
      <c r="J286">
        <v>0</v>
      </c>
      <c r="K286" s="1"/>
      <c r="L286">
        <v>0</v>
      </c>
      <c r="M286">
        <v>20</v>
      </c>
      <c r="N286">
        <v>20</v>
      </c>
      <c r="O286">
        <v>0</v>
      </c>
      <c r="P286">
        <v>0</v>
      </c>
      <c r="Q286" s="1">
        <v>44562</v>
      </c>
      <c r="R286" s="1">
        <v>44834</v>
      </c>
      <c r="S286" s="1">
        <v>44835</v>
      </c>
    </row>
    <row r="287" spans="1:19" x14ac:dyDescent="0.25">
      <c r="A287" s="10" t="s">
        <v>2843</v>
      </c>
      <c r="B287" s="1">
        <v>44545</v>
      </c>
      <c r="C287" s="10" t="s">
        <v>13162</v>
      </c>
      <c r="D287" s="1">
        <v>44830</v>
      </c>
      <c r="E287">
        <v>12500</v>
      </c>
      <c r="F287">
        <v>12500</v>
      </c>
      <c r="G287">
        <v>1</v>
      </c>
      <c r="H287">
        <v>5</v>
      </c>
      <c r="I287">
        <v>0</v>
      </c>
      <c r="J287">
        <v>0</v>
      </c>
      <c r="K287" s="1"/>
      <c r="L287">
        <v>0</v>
      </c>
      <c r="M287">
        <v>31</v>
      </c>
      <c r="N287">
        <v>20</v>
      </c>
      <c r="O287">
        <v>0</v>
      </c>
      <c r="P287">
        <v>0</v>
      </c>
      <c r="Q287" s="1">
        <v>44562</v>
      </c>
      <c r="R287" s="1">
        <v>44834</v>
      </c>
      <c r="S287" s="1">
        <v>44835</v>
      </c>
    </row>
    <row r="288" spans="1:19" x14ac:dyDescent="0.25">
      <c r="A288" s="10" t="s">
        <v>2843</v>
      </c>
      <c r="B288" s="1">
        <v>44545</v>
      </c>
      <c r="C288" s="10" t="s">
        <v>13162</v>
      </c>
      <c r="D288" s="1">
        <v>44830</v>
      </c>
      <c r="E288">
        <v>79500</v>
      </c>
      <c r="F288">
        <v>79500</v>
      </c>
      <c r="G288">
        <v>1</v>
      </c>
      <c r="H288">
        <v>5</v>
      </c>
      <c r="I288">
        <v>0</v>
      </c>
      <c r="J288">
        <v>0</v>
      </c>
      <c r="K288" s="1"/>
      <c r="L288">
        <v>0</v>
      </c>
      <c r="M288">
        <v>40</v>
      </c>
      <c r="N288">
        <v>20</v>
      </c>
      <c r="O288">
        <v>0</v>
      </c>
      <c r="P288">
        <v>0</v>
      </c>
      <c r="Q288" s="1">
        <v>44562</v>
      </c>
      <c r="R288" s="1">
        <v>44834</v>
      </c>
      <c r="S288" s="1">
        <v>44835</v>
      </c>
    </row>
    <row r="289" spans="1:19" x14ac:dyDescent="0.25">
      <c r="A289" s="10" t="s">
        <v>2843</v>
      </c>
      <c r="B289" s="1">
        <v>44545</v>
      </c>
      <c r="C289" s="10" t="s">
        <v>13162</v>
      </c>
      <c r="D289" s="1">
        <v>44830</v>
      </c>
      <c r="E289">
        <v>4500</v>
      </c>
      <c r="F289">
        <v>4500</v>
      </c>
      <c r="G289">
        <v>1</v>
      </c>
      <c r="H289">
        <v>5</v>
      </c>
      <c r="I289">
        <v>0</v>
      </c>
      <c r="J289">
        <v>0</v>
      </c>
      <c r="K289" s="1"/>
      <c r="L289">
        <v>0</v>
      </c>
      <c r="M289">
        <v>1112</v>
      </c>
      <c r="N289">
        <v>20</v>
      </c>
      <c r="O289">
        <v>0</v>
      </c>
      <c r="P289">
        <v>0</v>
      </c>
      <c r="Q289" s="1">
        <v>44562</v>
      </c>
      <c r="R289" s="1">
        <v>44834</v>
      </c>
      <c r="S289" s="1">
        <v>44835</v>
      </c>
    </row>
    <row r="290" spans="1:19" x14ac:dyDescent="0.25">
      <c r="A290" s="10" t="s">
        <v>2843</v>
      </c>
      <c r="B290" s="1">
        <v>44545</v>
      </c>
      <c r="C290" s="10" t="s">
        <v>13162</v>
      </c>
      <c r="D290" s="1">
        <v>44830</v>
      </c>
      <c r="E290">
        <v>18000</v>
      </c>
      <c r="F290">
        <v>18000</v>
      </c>
      <c r="G290">
        <v>1</v>
      </c>
      <c r="H290">
        <v>5</v>
      </c>
      <c r="I290">
        <v>0</v>
      </c>
      <c r="J290">
        <v>0</v>
      </c>
      <c r="K290" s="1"/>
      <c r="L290">
        <v>0</v>
      </c>
      <c r="M290">
        <v>4011</v>
      </c>
      <c r="N290">
        <v>20</v>
      </c>
      <c r="O290">
        <v>0</v>
      </c>
      <c r="P290">
        <v>0</v>
      </c>
      <c r="Q290" s="1">
        <v>44562</v>
      </c>
      <c r="R290" s="1">
        <v>44834</v>
      </c>
      <c r="S290" s="1">
        <v>44835</v>
      </c>
    </row>
    <row r="291" spans="1:19" x14ac:dyDescent="0.25">
      <c r="A291" s="10" t="s">
        <v>2843</v>
      </c>
      <c r="B291" s="1">
        <v>44545</v>
      </c>
      <c r="C291" s="10" t="s">
        <v>13162</v>
      </c>
      <c r="D291" s="1">
        <v>44830</v>
      </c>
      <c r="E291">
        <v>12500</v>
      </c>
      <c r="F291">
        <v>12500</v>
      </c>
      <c r="G291">
        <v>1</v>
      </c>
      <c r="H291">
        <v>5</v>
      </c>
      <c r="I291">
        <v>0</v>
      </c>
      <c r="J291">
        <v>0</v>
      </c>
      <c r="K291" s="1"/>
      <c r="L291">
        <v>0</v>
      </c>
      <c r="M291">
        <v>4050</v>
      </c>
      <c r="N291">
        <v>20</v>
      </c>
      <c r="O291">
        <v>0</v>
      </c>
      <c r="P291">
        <v>0</v>
      </c>
      <c r="Q291" s="1">
        <v>44562</v>
      </c>
      <c r="R291" s="1">
        <v>44834</v>
      </c>
      <c r="S291" s="1">
        <v>44835</v>
      </c>
    </row>
    <row r="292" spans="1:19" x14ac:dyDescent="0.25">
      <c r="A292" s="10" t="s">
        <v>2843</v>
      </c>
      <c r="B292" s="1">
        <v>44545</v>
      </c>
      <c r="C292" s="10" t="s">
        <v>13162</v>
      </c>
      <c r="D292" s="1">
        <v>44830</v>
      </c>
      <c r="E292">
        <v>9000</v>
      </c>
      <c r="F292">
        <v>9000</v>
      </c>
      <c r="G292">
        <v>1</v>
      </c>
      <c r="H292">
        <v>5</v>
      </c>
      <c r="I292">
        <v>0</v>
      </c>
      <c r="J292">
        <v>0</v>
      </c>
      <c r="K292" s="1"/>
      <c r="L292">
        <v>0</v>
      </c>
      <c r="M292">
        <v>4090</v>
      </c>
      <c r="N292">
        <v>20</v>
      </c>
      <c r="O292">
        <v>0</v>
      </c>
      <c r="P292">
        <v>0</v>
      </c>
      <c r="Q292" s="1">
        <v>44562</v>
      </c>
      <c r="R292" s="1">
        <v>44834</v>
      </c>
      <c r="S292" s="1">
        <v>44835</v>
      </c>
    </row>
    <row r="293" spans="1:19" x14ac:dyDescent="0.25">
      <c r="A293" s="10" t="s">
        <v>2843</v>
      </c>
      <c r="B293" s="1">
        <v>44545</v>
      </c>
      <c r="C293" s="10" t="s">
        <v>13162</v>
      </c>
      <c r="D293" s="1">
        <v>44830</v>
      </c>
      <c r="E293">
        <v>33200</v>
      </c>
      <c r="F293">
        <v>33200</v>
      </c>
      <c r="G293">
        <v>1</v>
      </c>
      <c r="H293">
        <v>5</v>
      </c>
      <c r="I293">
        <v>0</v>
      </c>
      <c r="J293">
        <v>0</v>
      </c>
      <c r="K293" s="1"/>
      <c r="L293">
        <v>0</v>
      </c>
      <c r="M293">
        <v>4500</v>
      </c>
      <c r="N293">
        <v>20</v>
      </c>
      <c r="O293">
        <v>0</v>
      </c>
      <c r="P293">
        <v>0</v>
      </c>
      <c r="Q293" s="1">
        <v>44562</v>
      </c>
      <c r="R293" s="1">
        <v>44834</v>
      </c>
      <c r="S293" s="1">
        <v>44835</v>
      </c>
    </row>
    <row r="294" spans="1:19" x14ac:dyDescent="0.25">
      <c r="A294" s="10" t="s">
        <v>2843</v>
      </c>
      <c r="B294" s="1">
        <v>44545</v>
      </c>
      <c r="C294" s="10" t="s">
        <v>13162</v>
      </c>
      <c r="D294" s="1">
        <v>44830</v>
      </c>
      <c r="E294">
        <v>8800</v>
      </c>
      <c r="F294">
        <v>8800</v>
      </c>
      <c r="G294">
        <v>1</v>
      </c>
      <c r="H294">
        <v>5</v>
      </c>
      <c r="I294">
        <v>0</v>
      </c>
      <c r="J294">
        <v>0</v>
      </c>
      <c r="K294" s="1"/>
      <c r="L294">
        <v>0</v>
      </c>
      <c r="M294">
        <v>4500</v>
      </c>
      <c r="N294">
        <v>40</v>
      </c>
      <c r="O294">
        <v>0</v>
      </c>
      <c r="P294">
        <v>0</v>
      </c>
      <c r="Q294" s="1">
        <v>44562</v>
      </c>
      <c r="R294" s="1">
        <v>44834</v>
      </c>
      <c r="S294" s="1">
        <v>44835</v>
      </c>
    </row>
    <row r="295" spans="1:19" x14ac:dyDescent="0.25">
      <c r="A295" s="10" t="s">
        <v>2843</v>
      </c>
      <c r="B295" s="1">
        <v>44545</v>
      </c>
      <c r="C295" s="10" t="s">
        <v>13162</v>
      </c>
      <c r="D295" s="1">
        <v>44830</v>
      </c>
      <c r="E295">
        <v>7700</v>
      </c>
      <c r="F295">
        <v>7700</v>
      </c>
      <c r="G295">
        <v>1</v>
      </c>
      <c r="H295">
        <v>5</v>
      </c>
      <c r="I295">
        <v>0</v>
      </c>
      <c r="J295">
        <v>0</v>
      </c>
      <c r="K295" s="1"/>
      <c r="L295">
        <v>0</v>
      </c>
      <c r="M295">
        <v>4502</v>
      </c>
      <c r="N295">
        <v>40</v>
      </c>
      <c r="O295">
        <v>0</v>
      </c>
      <c r="P295">
        <v>0</v>
      </c>
      <c r="Q295" s="1">
        <v>44562</v>
      </c>
      <c r="R295" s="1">
        <v>44834</v>
      </c>
      <c r="S295" s="1">
        <v>44835</v>
      </c>
    </row>
    <row r="296" spans="1:19" x14ac:dyDescent="0.25">
      <c r="A296" s="10" t="s">
        <v>2843</v>
      </c>
      <c r="B296" s="1">
        <v>44545</v>
      </c>
      <c r="C296" s="10" t="s">
        <v>13162</v>
      </c>
      <c r="D296" s="1">
        <v>44830</v>
      </c>
      <c r="E296">
        <v>500</v>
      </c>
      <c r="F296">
        <v>500</v>
      </c>
      <c r="G296">
        <v>1</v>
      </c>
      <c r="H296">
        <v>5</v>
      </c>
      <c r="I296">
        <v>0</v>
      </c>
      <c r="J296">
        <v>0</v>
      </c>
      <c r="K296" s="1"/>
      <c r="L296">
        <v>0</v>
      </c>
      <c r="M296">
        <v>4502</v>
      </c>
      <c r="N296">
        <v>4050</v>
      </c>
      <c r="O296">
        <v>0</v>
      </c>
      <c r="P296">
        <v>0</v>
      </c>
      <c r="Q296" s="1">
        <v>44562</v>
      </c>
      <c r="R296" s="1">
        <v>44834</v>
      </c>
      <c r="S296" s="1">
        <v>44835</v>
      </c>
    </row>
    <row r="297" spans="1:19" x14ac:dyDescent="0.25">
      <c r="A297" s="10" t="s">
        <v>2847</v>
      </c>
      <c r="B297" s="1">
        <v>44560</v>
      </c>
      <c r="C297" s="10" t="s">
        <v>4996</v>
      </c>
      <c r="D297" s="1">
        <v>44564</v>
      </c>
      <c r="E297">
        <v>19000</v>
      </c>
      <c r="F297">
        <v>19000</v>
      </c>
      <c r="G297">
        <v>1</v>
      </c>
      <c r="H297">
        <v>5</v>
      </c>
      <c r="I297">
        <v>0</v>
      </c>
      <c r="J297">
        <v>0</v>
      </c>
      <c r="K297" s="1"/>
      <c r="L297">
        <v>0</v>
      </c>
      <c r="M297">
        <v>40</v>
      </c>
      <c r="N297">
        <v>40</v>
      </c>
      <c r="O297">
        <v>0</v>
      </c>
      <c r="P297">
        <v>0</v>
      </c>
      <c r="Q297" s="1">
        <v>44562</v>
      </c>
      <c r="R297" s="1">
        <v>44834</v>
      </c>
      <c r="S297" s="1">
        <v>44835</v>
      </c>
    </row>
    <row r="298" spans="1:19" x14ac:dyDescent="0.25">
      <c r="A298" s="10" t="s">
        <v>2850</v>
      </c>
      <c r="B298" s="1">
        <v>44568</v>
      </c>
      <c r="C298" s="10" t="s">
        <v>4997</v>
      </c>
      <c r="D298" s="1">
        <v>44571</v>
      </c>
      <c r="E298">
        <v>300000</v>
      </c>
      <c r="F298">
        <v>300000</v>
      </c>
      <c r="G298">
        <v>2</v>
      </c>
      <c r="H298">
        <v>5</v>
      </c>
      <c r="I298">
        <v>0</v>
      </c>
      <c r="J298">
        <v>0</v>
      </c>
      <c r="K298" s="1"/>
      <c r="L298">
        <v>0</v>
      </c>
      <c r="M298">
        <v>20</v>
      </c>
      <c r="N298">
        <v>1</v>
      </c>
      <c r="O298">
        <v>0</v>
      </c>
      <c r="P298">
        <v>0</v>
      </c>
      <c r="Q298" s="1">
        <v>44562</v>
      </c>
      <c r="R298" s="1">
        <v>44834</v>
      </c>
      <c r="S298" s="1">
        <v>44835</v>
      </c>
    </row>
    <row r="299" spans="1:19" x14ac:dyDescent="0.25">
      <c r="A299" s="10" t="s">
        <v>2851</v>
      </c>
      <c r="B299" s="1">
        <v>44568</v>
      </c>
      <c r="C299" s="10" t="s">
        <v>4998</v>
      </c>
      <c r="D299" s="1">
        <v>44571</v>
      </c>
      <c r="E299">
        <v>55000</v>
      </c>
      <c r="F299">
        <v>55000</v>
      </c>
      <c r="G299">
        <v>2</v>
      </c>
      <c r="H299">
        <v>5</v>
      </c>
      <c r="I299">
        <v>0</v>
      </c>
      <c r="J299">
        <v>0</v>
      </c>
      <c r="K299" s="1"/>
      <c r="L299">
        <v>0</v>
      </c>
      <c r="M299">
        <v>20</v>
      </c>
      <c r="N299">
        <v>20</v>
      </c>
      <c r="O299">
        <v>0</v>
      </c>
      <c r="P299">
        <v>0</v>
      </c>
      <c r="Q299" s="1">
        <v>44562</v>
      </c>
      <c r="R299" s="1">
        <v>44834</v>
      </c>
      <c r="S299" s="1">
        <v>44835</v>
      </c>
    </row>
    <row r="300" spans="1:19" x14ac:dyDescent="0.25">
      <c r="A300" s="10" t="s">
        <v>2853</v>
      </c>
      <c r="B300" s="1">
        <v>44568</v>
      </c>
      <c r="C300" s="10" t="s">
        <v>4999</v>
      </c>
      <c r="D300" s="1">
        <v>44571</v>
      </c>
      <c r="E300">
        <v>28000</v>
      </c>
      <c r="F300">
        <v>28000</v>
      </c>
      <c r="G300">
        <v>2</v>
      </c>
      <c r="H300">
        <v>5</v>
      </c>
      <c r="I300">
        <v>0</v>
      </c>
      <c r="J300">
        <v>0</v>
      </c>
      <c r="K300" s="1"/>
      <c r="L300">
        <v>0</v>
      </c>
      <c r="M300">
        <v>20</v>
      </c>
      <c r="N300">
        <v>20</v>
      </c>
      <c r="O300">
        <v>0</v>
      </c>
      <c r="P300">
        <v>0</v>
      </c>
      <c r="Q300" s="1">
        <v>44562</v>
      </c>
      <c r="R300" s="1">
        <v>44834</v>
      </c>
      <c r="S300" s="1">
        <v>44835</v>
      </c>
    </row>
    <row r="301" spans="1:19" x14ac:dyDescent="0.25">
      <c r="A301" s="10" t="s">
        <v>2852</v>
      </c>
      <c r="B301" s="1">
        <v>44568</v>
      </c>
      <c r="C301" s="10" t="s">
        <v>5000</v>
      </c>
      <c r="D301" s="1">
        <v>44571</v>
      </c>
      <c r="E301">
        <v>50000</v>
      </c>
      <c r="F301">
        <v>50000</v>
      </c>
      <c r="G301">
        <v>2</v>
      </c>
      <c r="H301">
        <v>5</v>
      </c>
      <c r="I301">
        <v>0</v>
      </c>
      <c r="J301">
        <v>0</v>
      </c>
      <c r="K301" s="1"/>
      <c r="L301">
        <v>0</v>
      </c>
      <c r="M301">
        <v>1</v>
      </c>
      <c r="N301">
        <v>1</v>
      </c>
      <c r="O301">
        <v>0</v>
      </c>
      <c r="P301">
        <v>0</v>
      </c>
      <c r="Q301" s="1">
        <v>44562</v>
      </c>
      <c r="R301" s="1">
        <v>44834</v>
      </c>
      <c r="S301" s="1">
        <v>44835</v>
      </c>
    </row>
    <row r="302" spans="1:19" x14ac:dyDescent="0.25">
      <c r="A302" s="10" t="s">
        <v>2852</v>
      </c>
      <c r="B302" s="1">
        <v>44568</v>
      </c>
      <c r="C302" s="10" t="s">
        <v>5000</v>
      </c>
      <c r="D302" s="1">
        <v>44571</v>
      </c>
      <c r="E302">
        <v>7000</v>
      </c>
      <c r="F302">
        <v>7000</v>
      </c>
      <c r="G302">
        <v>1</v>
      </c>
      <c r="H302">
        <v>5</v>
      </c>
      <c r="I302">
        <v>0</v>
      </c>
      <c r="J302">
        <v>0</v>
      </c>
      <c r="K302" s="1"/>
      <c r="L302">
        <v>0</v>
      </c>
      <c r="M302">
        <v>1</v>
      </c>
      <c r="N302">
        <v>40</v>
      </c>
      <c r="O302">
        <v>0</v>
      </c>
      <c r="P302">
        <v>0</v>
      </c>
      <c r="Q302" s="1">
        <v>44562</v>
      </c>
      <c r="R302" s="1">
        <v>44834</v>
      </c>
      <c r="S302" s="1">
        <v>44835</v>
      </c>
    </row>
    <row r="303" spans="1:19" x14ac:dyDescent="0.25">
      <c r="A303" s="10" t="s">
        <v>2852</v>
      </c>
      <c r="B303" s="1">
        <v>44568</v>
      </c>
      <c r="C303" s="10" t="s">
        <v>5000</v>
      </c>
      <c r="D303" s="1">
        <v>44571</v>
      </c>
      <c r="E303">
        <v>315000</v>
      </c>
      <c r="F303">
        <v>315000</v>
      </c>
      <c r="G303">
        <v>2</v>
      </c>
      <c r="H303">
        <v>5</v>
      </c>
      <c r="I303">
        <v>0</v>
      </c>
      <c r="J303">
        <v>0</v>
      </c>
      <c r="K303" s="1"/>
      <c r="L303">
        <v>0</v>
      </c>
      <c r="M303">
        <v>40</v>
      </c>
      <c r="N303">
        <v>1</v>
      </c>
      <c r="O303">
        <v>0</v>
      </c>
      <c r="P303">
        <v>0</v>
      </c>
      <c r="Q303" s="1">
        <v>44562</v>
      </c>
      <c r="R303" s="1">
        <v>44834</v>
      </c>
      <c r="S303" s="1">
        <v>44835</v>
      </c>
    </row>
    <row r="304" spans="1:19" x14ac:dyDescent="0.25">
      <c r="A304" s="10" t="s">
        <v>2852</v>
      </c>
      <c r="B304" s="1">
        <v>44568</v>
      </c>
      <c r="C304" s="10" t="s">
        <v>5000</v>
      </c>
      <c r="D304" s="1">
        <v>44571</v>
      </c>
      <c r="E304">
        <v>5000</v>
      </c>
      <c r="F304">
        <v>5000</v>
      </c>
      <c r="G304">
        <v>2</v>
      </c>
      <c r="H304">
        <v>5</v>
      </c>
      <c r="I304">
        <v>0</v>
      </c>
      <c r="J304">
        <v>0</v>
      </c>
      <c r="K304" s="1"/>
      <c r="L304">
        <v>0</v>
      </c>
      <c r="M304">
        <v>40</v>
      </c>
      <c r="N304">
        <v>20</v>
      </c>
      <c r="O304">
        <v>0</v>
      </c>
      <c r="P304">
        <v>0</v>
      </c>
      <c r="Q304" s="1">
        <v>44562</v>
      </c>
      <c r="R304" s="1">
        <v>44834</v>
      </c>
      <c r="S304" s="1">
        <v>44835</v>
      </c>
    </row>
    <row r="305" spans="1:19" x14ac:dyDescent="0.25">
      <c r="A305" s="10" t="s">
        <v>2852</v>
      </c>
      <c r="B305" s="1">
        <v>44568</v>
      </c>
      <c r="C305" s="10" t="s">
        <v>5000</v>
      </c>
      <c r="D305" s="1">
        <v>44571</v>
      </c>
      <c r="E305">
        <v>2000</v>
      </c>
      <c r="F305">
        <v>2000</v>
      </c>
      <c r="G305">
        <v>2</v>
      </c>
      <c r="H305">
        <v>5</v>
      </c>
      <c r="I305">
        <v>0</v>
      </c>
      <c r="J305">
        <v>0</v>
      </c>
      <c r="K305" s="1"/>
      <c r="L305">
        <v>0</v>
      </c>
      <c r="M305">
        <v>40</v>
      </c>
      <c r="N305">
        <v>31</v>
      </c>
      <c r="O305">
        <v>0</v>
      </c>
      <c r="P305">
        <v>0</v>
      </c>
      <c r="Q305" s="1">
        <v>44562</v>
      </c>
      <c r="R305" s="1">
        <v>44834</v>
      </c>
      <c r="S305" s="1">
        <v>44835</v>
      </c>
    </row>
    <row r="306" spans="1:19" x14ac:dyDescent="0.25">
      <c r="A306" s="10" t="s">
        <v>2852</v>
      </c>
      <c r="B306" s="1">
        <v>44568</v>
      </c>
      <c r="C306" s="10" t="s">
        <v>5000</v>
      </c>
      <c r="D306" s="1">
        <v>44571</v>
      </c>
      <c r="E306">
        <v>43000</v>
      </c>
      <c r="F306">
        <v>43000</v>
      </c>
      <c r="G306">
        <v>2</v>
      </c>
      <c r="H306">
        <v>5</v>
      </c>
      <c r="I306">
        <v>0</v>
      </c>
      <c r="J306">
        <v>0</v>
      </c>
      <c r="K306" s="1"/>
      <c r="L306">
        <v>0</v>
      </c>
      <c r="M306">
        <v>40</v>
      </c>
      <c r="N306">
        <v>40</v>
      </c>
      <c r="O306">
        <v>0</v>
      </c>
      <c r="P306">
        <v>0</v>
      </c>
      <c r="Q306" s="1">
        <v>44562</v>
      </c>
      <c r="R306" s="1">
        <v>44834</v>
      </c>
      <c r="S306" s="1">
        <v>44835</v>
      </c>
    </row>
    <row r="307" spans="1:19" x14ac:dyDescent="0.25">
      <c r="A307" s="10" t="s">
        <v>132</v>
      </c>
      <c r="B307" s="1">
        <v>44574</v>
      </c>
      <c r="C307" s="10" t="s">
        <v>5001</v>
      </c>
      <c r="D307" s="1">
        <v>44578</v>
      </c>
      <c r="E307">
        <v>600000</v>
      </c>
      <c r="F307">
        <v>600000</v>
      </c>
      <c r="G307">
        <v>2</v>
      </c>
      <c r="H307">
        <v>5</v>
      </c>
      <c r="I307">
        <v>0</v>
      </c>
      <c r="J307">
        <v>0</v>
      </c>
      <c r="K307" s="1"/>
      <c r="L307">
        <v>0</v>
      </c>
      <c r="M307">
        <v>50</v>
      </c>
      <c r="N307">
        <v>50</v>
      </c>
      <c r="O307">
        <v>0</v>
      </c>
      <c r="P307">
        <v>0</v>
      </c>
      <c r="Q307" s="1">
        <v>44562</v>
      </c>
      <c r="R307" s="1">
        <v>44834</v>
      </c>
      <c r="S307" s="1">
        <v>44835</v>
      </c>
    </row>
    <row r="308" spans="1:19" x14ac:dyDescent="0.25">
      <c r="A308" s="10" t="s">
        <v>2859</v>
      </c>
      <c r="B308" s="1">
        <v>44617</v>
      </c>
      <c r="C308" s="10" t="s">
        <v>4973</v>
      </c>
      <c r="D308" s="1">
        <v>44617</v>
      </c>
      <c r="E308">
        <v>589845.72</v>
      </c>
      <c r="F308">
        <v>589845.72</v>
      </c>
      <c r="G308">
        <v>1</v>
      </c>
      <c r="H308">
        <v>5</v>
      </c>
      <c r="I308">
        <v>0</v>
      </c>
      <c r="J308">
        <v>0</v>
      </c>
      <c r="K308" s="1"/>
      <c r="L308">
        <v>0</v>
      </c>
      <c r="M308">
        <v>1</v>
      </c>
      <c r="N308">
        <v>1</v>
      </c>
      <c r="O308">
        <v>0</v>
      </c>
      <c r="P308">
        <v>0</v>
      </c>
      <c r="Q308" s="1">
        <v>44562</v>
      </c>
      <c r="R308" s="1">
        <v>44834</v>
      </c>
      <c r="S308" s="1">
        <v>44835</v>
      </c>
    </row>
    <row r="309" spans="1:19" x14ac:dyDescent="0.25">
      <c r="A309" s="10" t="s">
        <v>2860</v>
      </c>
      <c r="B309" s="1">
        <v>44617</v>
      </c>
      <c r="C309" s="10" t="s">
        <v>4974</v>
      </c>
      <c r="D309" s="1">
        <v>44617</v>
      </c>
      <c r="E309">
        <v>100000</v>
      </c>
      <c r="F309">
        <v>100000</v>
      </c>
      <c r="G309">
        <v>2</v>
      </c>
      <c r="H309">
        <v>5</v>
      </c>
      <c r="I309">
        <v>0</v>
      </c>
      <c r="J309">
        <v>0</v>
      </c>
      <c r="K309" s="1"/>
      <c r="L309">
        <v>0</v>
      </c>
      <c r="M309">
        <v>1</v>
      </c>
      <c r="N309">
        <v>1</v>
      </c>
      <c r="O309">
        <v>0</v>
      </c>
      <c r="P309">
        <v>0</v>
      </c>
      <c r="Q309" s="1">
        <v>44562</v>
      </c>
      <c r="R309" s="1">
        <v>44834</v>
      </c>
      <c r="S309" s="1">
        <v>44835</v>
      </c>
    </row>
    <row r="310" spans="1:19" x14ac:dyDescent="0.25">
      <c r="A310" s="10" t="s">
        <v>2860</v>
      </c>
      <c r="B310" s="1">
        <v>44617</v>
      </c>
      <c r="C310" s="10" t="s">
        <v>4974</v>
      </c>
      <c r="D310" s="1">
        <v>44617</v>
      </c>
      <c r="E310">
        <v>145231.09</v>
      </c>
      <c r="F310">
        <v>145231.09</v>
      </c>
      <c r="G310">
        <v>2</v>
      </c>
      <c r="H310">
        <v>5</v>
      </c>
      <c r="I310">
        <v>0</v>
      </c>
      <c r="J310">
        <v>0</v>
      </c>
      <c r="K310" s="1"/>
      <c r="L310">
        <v>0</v>
      </c>
      <c r="M310">
        <v>1</v>
      </c>
      <c r="N310">
        <v>40</v>
      </c>
      <c r="O310">
        <v>0</v>
      </c>
      <c r="P310">
        <v>0</v>
      </c>
      <c r="Q310" s="1">
        <v>44562</v>
      </c>
      <c r="R310" s="1">
        <v>44834</v>
      </c>
      <c r="S310" s="1">
        <v>44835</v>
      </c>
    </row>
    <row r="311" spans="1:19" x14ac:dyDescent="0.25">
      <c r="A311" s="10" t="s">
        <v>2863</v>
      </c>
      <c r="B311" s="1">
        <v>44642</v>
      </c>
      <c r="C311" s="10" t="s">
        <v>5002</v>
      </c>
      <c r="D311" s="1">
        <v>44643</v>
      </c>
      <c r="E311">
        <v>51000</v>
      </c>
      <c r="F311">
        <v>51000</v>
      </c>
      <c r="G311">
        <v>2</v>
      </c>
      <c r="H311">
        <v>5</v>
      </c>
      <c r="I311">
        <v>0</v>
      </c>
      <c r="J311">
        <v>0</v>
      </c>
      <c r="K311" s="1"/>
      <c r="L311">
        <v>0</v>
      </c>
      <c r="M311">
        <v>1</v>
      </c>
      <c r="N311">
        <v>1</v>
      </c>
      <c r="O311">
        <v>0</v>
      </c>
      <c r="P311">
        <v>0</v>
      </c>
      <c r="Q311" s="1">
        <v>44562</v>
      </c>
      <c r="R311" s="1">
        <v>44834</v>
      </c>
      <c r="S311" s="1">
        <v>44835</v>
      </c>
    </row>
    <row r="312" spans="1:19" x14ac:dyDescent="0.25">
      <c r="A312" s="10" t="s">
        <v>2863</v>
      </c>
      <c r="B312" s="1">
        <v>44642</v>
      </c>
      <c r="C312" s="10" t="s">
        <v>5002</v>
      </c>
      <c r="D312" s="1">
        <v>44643</v>
      </c>
      <c r="E312">
        <v>186000</v>
      </c>
      <c r="F312">
        <v>186000</v>
      </c>
      <c r="G312">
        <v>2</v>
      </c>
      <c r="H312">
        <v>5</v>
      </c>
      <c r="I312">
        <v>0</v>
      </c>
      <c r="J312">
        <v>0</v>
      </c>
      <c r="K312" s="1"/>
      <c r="L312">
        <v>0</v>
      </c>
      <c r="M312">
        <v>31</v>
      </c>
      <c r="N312">
        <v>31</v>
      </c>
      <c r="O312">
        <v>0</v>
      </c>
      <c r="P312">
        <v>0</v>
      </c>
      <c r="Q312" s="1">
        <v>44562</v>
      </c>
      <c r="R312" s="1">
        <v>44834</v>
      </c>
      <c r="S312" s="1">
        <v>44835</v>
      </c>
    </row>
    <row r="313" spans="1:19" x14ac:dyDescent="0.25">
      <c r="A313" s="10" t="s">
        <v>2864</v>
      </c>
      <c r="B313" s="1">
        <v>44671</v>
      </c>
      <c r="C313" s="10" t="s">
        <v>5003</v>
      </c>
      <c r="D313" s="1">
        <v>44673</v>
      </c>
      <c r="E313">
        <v>20000</v>
      </c>
      <c r="F313">
        <v>20000</v>
      </c>
      <c r="G313">
        <v>2</v>
      </c>
      <c r="H313">
        <v>5</v>
      </c>
      <c r="I313">
        <v>0</v>
      </c>
      <c r="J313">
        <v>0</v>
      </c>
      <c r="K313" s="1"/>
      <c r="L313">
        <v>0</v>
      </c>
      <c r="M313">
        <v>1</v>
      </c>
      <c r="N313">
        <v>1</v>
      </c>
      <c r="O313">
        <v>0</v>
      </c>
      <c r="P313">
        <v>0</v>
      </c>
      <c r="Q313" s="1">
        <v>44562</v>
      </c>
      <c r="R313" s="1">
        <v>44834</v>
      </c>
      <c r="S313" s="1">
        <v>44835</v>
      </c>
    </row>
    <row r="314" spans="1:19" x14ac:dyDescent="0.25">
      <c r="A314" s="10" t="s">
        <v>2865</v>
      </c>
      <c r="B314" s="1">
        <v>44671</v>
      </c>
      <c r="C314" s="10" t="s">
        <v>5004</v>
      </c>
      <c r="D314" s="1">
        <v>44673</v>
      </c>
      <c r="E314">
        <v>53500</v>
      </c>
      <c r="F314">
        <v>53500</v>
      </c>
      <c r="G314">
        <v>2</v>
      </c>
      <c r="H314">
        <v>5</v>
      </c>
      <c r="I314">
        <v>0</v>
      </c>
      <c r="J314">
        <v>0</v>
      </c>
      <c r="K314" s="1"/>
      <c r="L314">
        <v>0</v>
      </c>
      <c r="M314">
        <v>40</v>
      </c>
      <c r="N314">
        <v>40</v>
      </c>
      <c r="O314">
        <v>0</v>
      </c>
      <c r="P314">
        <v>0</v>
      </c>
      <c r="Q314" s="1">
        <v>44562</v>
      </c>
      <c r="R314" s="1">
        <v>44834</v>
      </c>
      <c r="S314" s="1">
        <v>44835</v>
      </c>
    </row>
    <row r="315" spans="1:19" x14ac:dyDescent="0.25">
      <c r="A315" s="10" t="s">
        <v>2868</v>
      </c>
      <c r="B315" s="1">
        <v>44684</v>
      </c>
      <c r="C315" s="10" t="s">
        <v>5005</v>
      </c>
      <c r="D315" s="1">
        <v>44685</v>
      </c>
      <c r="E315">
        <v>1053</v>
      </c>
      <c r="F315">
        <v>1053</v>
      </c>
      <c r="G315">
        <v>2</v>
      </c>
      <c r="H315">
        <v>5</v>
      </c>
      <c r="I315">
        <v>0</v>
      </c>
      <c r="J315">
        <v>0</v>
      </c>
      <c r="K315" s="1"/>
      <c r="L315">
        <v>0</v>
      </c>
      <c r="M315">
        <v>31</v>
      </c>
      <c r="N315">
        <v>31</v>
      </c>
      <c r="O315">
        <v>0</v>
      </c>
      <c r="P315">
        <v>0</v>
      </c>
      <c r="Q315" s="1">
        <v>44562</v>
      </c>
      <c r="R315" s="1">
        <v>44834</v>
      </c>
      <c r="S315" s="1">
        <v>44835</v>
      </c>
    </row>
    <row r="316" spans="1:19" x14ac:dyDescent="0.25">
      <c r="A316" s="10" t="s">
        <v>364</v>
      </c>
      <c r="B316" s="1">
        <v>44684</v>
      </c>
      <c r="C316" s="10" t="s">
        <v>4980</v>
      </c>
      <c r="D316" s="1">
        <v>44685</v>
      </c>
      <c r="E316">
        <v>89640.81</v>
      </c>
      <c r="F316">
        <v>89640.81</v>
      </c>
      <c r="G316">
        <v>2</v>
      </c>
      <c r="H316">
        <v>5</v>
      </c>
      <c r="I316">
        <v>0</v>
      </c>
      <c r="J316">
        <v>0</v>
      </c>
      <c r="K316" s="1"/>
      <c r="L316">
        <v>0</v>
      </c>
      <c r="M316">
        <v>1</v>
      </c>
      <c r="N316">
        <v>1</v>
      </c>
      <c r="O316">
        <v>0</v>
      </c>
      <c r="P316">
        <v>0</v>
      </c>
      <c r="Q316" s="1">
        <v>44562</v>
      </c>
      <c r="R316" s="1">
        <v>44834</v>
      </c>
      <c r="S316" s="1">
        <v>44835</v>
      </c>
    </row>
    <row r="317" spans="1:19" x14ac:dyDescent="0.25">
      <c r="A317" s="10" t="s">
        <v>2869</v>
      </c>
      <c r="B317" s="1">
        <v>44684</v>
      </c>
      <c r="C317" s="10" t="s">
        <v>5006</v>
      </c>
      <c r="D317" s="1">
        <v>44685</v>
      </c>
      <c r="E317">
        <v>35000</v>
      </c>
      <c r="F317">
        <v>35000</v>
      </c>
      <c r="G317">
        <v>2</v>
      </c>
      <c r="H317">
        <v>5</v>
      </c>
      <c r="I317">
        <v>0</v>
      </c>
      <c r="J317">
        <v>0</v>
      </c>
      <c r="K317" s="1"/>
      <c r="L317">
        <v>0</v>
      </c>
      <c r="M317">
        <v>31</v>
      </c>
      <c r="N317">
        <v>31</v>
      </c>
      <c r="O317">
        <v>0</v>
      </c>
      <c r="P317">
        <v>0</v>
      </c>
      <c r="Q317" s="1">
        <v>44562</v>
      </c>
      <c r="R317" s="1">
        <v>44834</v>
      </c>
      <c r="S317" s="1">
        <v>44835</v>
      </c>
    </row>
    <row r="318" spans="1:19" x14ac:dyDescent="0.25">
      <c r="A318" s="10" t="s">
        <v>5224</v>
      </c>
      <c r="B318" s="1">
        <v>44719</v>
      </c>
      <c r="C318" s="10" t="s">
        <v>5481</v>
      </c>
      <c r="D318" s="1">
        <v>44720</v>
      </c>
      <c r="E318">
        <v>60000</v>
      </c>
      <c r="F318">
        <v>60000</v>
      </c>
      <c r="G318">
        <v>2</v>
      </c>
      <c r="H318">
        <v>5</v>
      </c>
      <c r="I318">
        <v>0</v>
      </c>
      <c r="J318">
        <v>0</v>
      </c>
      <c r="K318" s="1"/>
      <c r="L318">
        <v>0</v>
      </c>
      <c r="M318">
        <v>1</v>
      </c>
      <c r="N318">
        <v>1</v>
      </c>
      <c r="O318">
        <v>0</v>
      </c>
      <c r="P318">
        <v>0</v>
      </c>
      <c r="Q318" s="1">
        <v>44562</v>
      </c>
      <c r="R318" s="1">
        <v>44834</v>
      </c>
      <c r="S318" s="1">
        <v>44835</v>
      </c>
    </row>
    <row r="319" spans="1:19" x14ac:dyDescent="0.25">
      <c r="A319" s="10" t="s">
        <v>5224</v>
      </c>
      <c r="B319" s="1">
        <v>44719</v>
      </c>
      <c r="C319" s="10" t="s">
        <v>5481</v>
      </c>
      <c r="D319" s="1">
        <v>44720</v>
      </c>
      <c r="E319">
        <v>25000</v>
      </c>
      <c r="F319">
        <v>0</v>
      </c>
      <c r="G319">
        <v>2</v>
      </c>
      <c r="H319">
        <v>6</v>
      </c>
      <c r="I319">
        <v>0</v>
      </c>
      <c r="J319">
        <v>0</v>
      </c>
      <c r="K319" s="1"/>
      <c r="L319">
        <v>0</v>
      </c>
      <c r="M319">
        <v>1</v>
      </c>
      <c r="N319">
        <v>0</v>
      </c>
      <c r="O319">
        <v>0</v>
      </c>
      <c r="P319">
        <v>0</v>
      </c>
      <c r="Q319" s="1">
        <v>44562</v>
      </c>
      <c r="R319" s="1">
        <v>44834</v>
      </c>
      <c r="S319" s="1">
        <v>44835</v>
      </c>
    </row>
    <row r="320" spans="1:19" x14ac:dyDescent="0.25">
      <c r="A320" s="10" t="s">
        <v>2873</v>
      </c>
      <c r="B320" s="1">
        <v>44734</v>
      </c>
      <c r="C320" s="10" t="s">
        <v>5482</v>
      </c>
      <c r="D320" s="1">
        <v>44736</v>
      </c>
      <c r="E320">
        <v>37500</v>
      </c>
      <c r="F320">
        <v>37500</v>
      </c>
      <c r="G320">
        <v>2</v>
      </c>
      <c r="H320">
        <v>5</v>
      </c>
      <c r="I320">
        <v>0</v>
      </c>
      <c r="J320">
        <v>0</v>
      </c>
      <c r="K320" s="1"/>
      <c r="L320">
        <v>0</v>
      </c>
      <c r="M320">
        <v>1</v>
      </c>
      <c r="N320">
        <v>1</v>
      </c>
      <c r="O320">
        <v>0</v>
      </c>
      <c r="P320">
        <v>0</v>
      </c>
      <c r="Q320" s="1">
        <v>44562</v>
      </c>
      <c r="R320" s="1">
        <v>44834</v>
      </c>
      <c r="S320" s="1">
        <v>44835</v>
      </c>
    </row>
    <row r="321" spans="1:19" x14ac:dyDescent="0.25">
      <c r="A321" s="10" t="s">
        <v>2876</v>
      </c>
      <c r="B321" s="1">
        <v>44734</v>
      </c>
      <c r="C321" s="10" t="s">
        <v>5483</v>
      </c>
      <c r="D321" s="1">
        <v>44736</v>
      </c>
      <c r="E321">
        <v>9000</v>
      </c>
      <c r="F321">
        <v>9000</v>
      </c>
      <c r="G321">
        <v>2</v>
      </c>
      <c r="H321">
        <v>5</v>
      </c>
      <c r="I321">
        <v>0</v>
      </c>
      <c r="J321">
        <v>0</v>
      </c>
      <c r="K321" s="1"/>
      <c r="L321">
        <v>0</v>
      </c>
      <c r="M321">
        <v>1</v>
      </c>
      <c r="N321">
        <v>1</v>
      </c>
      <c r="O321">
        <v>0</v>
      </c>
      <c r="P321">
        <v>0</v>
      </c>
      <c r="Q321" s="1">
        <v>44562</v>
      </c>
      <c r="R321" s="1">
        <v>44834</v>
      </c>
      <c r="S321" s="1">
        <v>44835</v>
      </c>
    </row>
    <row r="322" spans="1:19" x14ac:dyDescent="0.25">
      <c r="A322" s="10" t="s">
        <v>2878</v>
      </c>
      <c r="B322" s="1">
        <v>44734</v>
      </c>
      <c r="C322" s="10" t="s">
        <v>5484</v>
      </c>
      <c r="D322" s="1">
        <v>44736</v>
      </c>
      <c r="E322">
        <v>24000</v>
      </c>
      <c r="F322">
        <v>24000</v>
      </c>
      <c r="G322">
        <v>2</v>
      </c>
      <c r="H322">
        <v>5</v>
      </c>
      <c r="I322">
        <v>0</v>
      </c>
      <c r="J322">
        <v>0</v>
      </c>
      <c r="K322" s="1"/>
      <c r="L322">
        <v>0</v>
      </c>
      <c r="M322">
        <v>1</v>
      </c>
      <c r="N322">
        <v>1</v>
      </c>
      <c r="O322">
        <v>0</v>
      </c>
      <c r="P322">
        <v>0</v>
      </c>
      <c r="Q322" s="1">
        <v>44562</v>
      </c>
      <c r="R322" s="1">
        <v>44834</v>
      </c>
      <c r="S322" s="1">
        <v>44835</v>
      </c>
    </row>
    <row r="323" spans="1:19" x14ac:dyDescent="0.25">
      <c r="A323" s="10" t="s">
        <v>2880</v>
      </c>
      <c r="B323" s="1">
        <v>44734</v>
      </c>
      <c r="C323" s="10" t="s">
        <v>5485</v>
      </c>
      <c r="D323" s="1">
        <v>44736</v>
      </c>
      <c r="E323">
        <v>22000</v>
      </c>
      <c r="F323">
        <v>22000</v>
      </c>
      <c r="G323">
        <v>2</v>
      </c>
      <c r="H323">
        <v>5</v>
      </c>
      <c r="I323">
        <v>0</v>
      </c>
      <c r="J323">
        <v>0</v>
      </c>
      <c r="K323" s="1"/>
      <c r="L323">
        <v>0</v>
      </c>
      <c r="M323">
        <v>4500</v>
      </c>
      <c r="N323">
        <v>4500</v>
      </c>
      <c r="O323">
        <v>0</v>
      </c>
      <c r="P323">
        <v>0</v>
      </c>
      <c r="Q323" s="1">
        <v>44562</v>
      </c>
      <c r="R323" s="1">
        <v>44834</v>
      </c>
      <c r="S323" s="1">
        <v>44835</v>
      </c>
    </row>
    <row r="324" spans="1:19" x14ac:dyDescent="0.25">
      <c r="A324" s="10" t="s">
        <v>2882</v>
      </c>
      <c r="B324" s="1">
        <v>44734</v>
      </c>
      <c r="C324" s="10" t="s">
        <v>5486</v>
      </c>
      <c r="D324" s="1">
        <v>44736</v>
      </c>
      <c r="E324">
        <v>210000</v>
      </c>
      <c r="F324">
        <v>210000</v>
      </c>
      <c r="G324">
        <v>2</v>
      </c>
      <c r="H324">
        <v>5</v>
      </c>
      <c r="I324">
        <v>0</v>
      </c>
      <c r="J324">
        <v>0</v>
      </c>
      <c r="K324" s="1"/>
      <c r="L324">
        <v>0</v>
      </c>
      <c r="M324">
        <v>1</v>
      </c>
      <c r="N324">
        <v>1</v>
      </c>
      <c r="O324">
        <v>0</v>
      </c>
      <c r="P324">
        <v>0</v>
      </c>
      <c r="Q324" s="1">
        <v>44562</v>
      </c>
      <c r="R324" s="1">
        <v>44834</v>
      </c>
      <c r="S324" s="1">
        <v>44835</v>
      </c>
    </row>
    <row r="325" spans="1:19" x14ac:dyDescent="0.25">
      <c r="A325" s="10" t="s">
        <v>2882</v>
      </c>
      <c r="B325" s="1">
        <v>44734</v>
      </c>
      <c r="C325" s="10" t="s">
        <v>5486</v>
      </c>
      <c r="D325" s="1">
        <v>44736</v>
      </c>
      <c r="E325">
        <v>161300</v>
      </c>
      <c r="F325">
        <v>161300</v>
      </c>
      <c r="G325">
        <v>2</v>
      </c>
      <c r="H325">
        <v>5</v>
      </c>
      <c r="I325">
        <v>0</v>
      </c>
      <c r="J325">
        <v>0</v>
      </c>
      <c r="K325" s="1"/>
      <c r="L325">
        <v>0</v>
      </c>
      <c r="M325">
        <v>1</v>
      </c>
      <c r="N325">
        <v>40</v>
      </c>
      <c r="O325">
        <v>0</v>
      </c>
      <c r="P325">
        <v>0</v>
      </c>
      <c r="Q325" s="1">
        <v>44562</v>
      </c>
      <c r="R325" s="1">
        <v>44834</v>
      </c>
      <c r="S325" s="1">
        <v>44835</v>
      </c>
    </row>
    <row r="326" spans="1:19" x14ac:dyDescent="0.25">
      <c r="A326" s="10" t="s">
        <v>266</v>
      </c>
      <c r="B326" s="1">
        <v>44747</v>
      </c>
      <c r="C326" s="10" t="s">
        <v>6785</v>
      </c>
      <c r="D326" s="1">
        <v>44748</v>
      </c>
      <c r="E326">
        <v>26394</v>
      </c>
      <c r="F326">
        <v>26394</v>
      </c>
      <c r="G326">
        <v>1</v>
      </c>
      <c r="H326">
        <v>5</v>
      </c>
      <c r="I326">
        <v>0</v>
      </c>
      <c r="J326">
        <v>0</v>
      </c>
      <c r="K326" s="1"/>
      <c r="L326">
        <v>0</v>
      </c>
      <c r="M326">
        <v>40</v>
      </c>
      <c r="N326">
        <v>40</v>
      </c>
      <c r="O326">
        <v>0</v>
      </c>
      <c r="P326">
        <v>0</v>
      </c>
      <c r="Q326" s="1">
        <v>44562</v>
      </c>
      <c r="R326" s="1">
        <v>44834</v>
      </c>
      <c r="S326" s="1">
        <v>44835</v>
      </c>
    </row>
    <row r="327" spans="1:19" x14ac:dyDescent="0.25">
      <c r="A327" s="10" t="s">
        <v>2888</v>
      </c>
      <c r="B327" s="1">
        <v>44763</v>
      </c>
      <c r="C327" s="10" t="s">
        <v>8293</v>
      </c>
      <c r="D327" s="1">
        <v>44778</v>
      </c>
      <c r="E327">
        <v>16000</v>
      </c>
      <c r="F327">
        <v>16000</v>
      </c>
      <c r="G327">
        <v>2</v>
      </c>
      <c r="H327">
        <v>5</v>
      </c>
      <c r="I327">
        <v>0</v>
      </c>
      <c r="J327">
        <v>0</v>
      </c>
      <c r="K327" s="1"/>
      <c r="L327">
        <v>0</v>
      </c>
      <c r="M327">
        <v>40</v>
      </c>
      <c r="N327">
        <v>40</v>
      </c>
      <c r="O327">
        <v>0</v>
      </c>
      <c r="P327">
        <v>0</v>
      </c>
      <c r="Q327" s="1">
        <v>44562</v>
      </c>
      <c r="R327" s="1">
        <v>44834</v>
      </c>
      <c r="S327" s="1">
        <v>44835</v>
      </c>
    </row>
    <row r="328" spans="1:19" x14ac:dyDescent="0.25">
      <c r="A328" s="10" t="s">
        <v>7136</v>
      </c>
      <c r="B328" s="1">
        <v>44775</v>
      </c>
      <c r="C328" s="10" t="s">
        <v>8297</v>
      </c>
      <c r="D328" s="1">
        <v>44778</v>
      </c>
      <c r="E328">
        <v>50000</v>
      </c>
      <c r="F328">
        <v>50000</v>
      </c>
      <c r="G328">
        <v>2</v>
      </c>
      <c r="H328">
        <v>5</v>
      </c>
      <c r="I328">
        <v>0</v>
      </c>
      <c r="J328">
        <v>0</v>
      </c>
      <c r="K328" s="1"/>
      <c r="L328">
        <v>0</v>
      </c>
      <c r="M328">
        <v>1</v>
      </c>
      <c r="N328">
        <v>1</v>
      </c>
      <c r="O328">
        <v>0</v>
      </c>
      <c r="P328">
        <v>0</v>
      </c>
      <c r="Q328" s="1">
        <v>44562</v>
      </c>
      <c r="R328" s="1">
        <v>44834</v>
      </c>
      <c r="S328" s="1">
        <v>44835</v>
      </c>
    </row>
    <row r="329" spans="1:19" x14ac:dyDescent="0.25">
      <c r="A329" s="10" t="s">
        <v>2891</v>
      </c>
      <c r="B329" s="1">
        <v>44797</v>
      </c>
      <c r="C329" s="10" t="s">
        <v>8298</v>
      </c>
      <c r="D329" s="1">
        <v>44798</v>
      </c>
      <c r="E329">
        <v>40000</v>
      </c>
      <c r="F329">
        <v>40000</v>
      </c>
      <c r="G329">
        <v>2</v>
      </c>
      <c r="H329">
        <v>5</v>
      </c>
      <c r="I329">
        <v>0</v>
      </c>
      <c r="J329">
        <v>0</v>
      </c>
      <c r="K329" s="1"/>
      <c r="L329">
        <v>0</v>
      </c>
      <c r="M329">
        <v>1</v>
      </c>
      <c r="N329">
        <v>1</v>
      </c>
      <c r="O329">
        <v>0</v>
      </c>
      <c r="P329">
        <v>0</v>
      </c>
      <c r="Q329" s="1">
        <v>44562</v>
      </c>
      <c r="R329" s="1">
        <v>44834</v>
      </c>
      <c r="S329" s="1">
        <v>44835</v>
      </c>
    </row>
    <row r="330" spans="1:19" x14ac:dyDescent="0.25">
      <c r="A330" s="10" t="s">
        <v>2897</v>
      </c>
      <c r="B330" s="1">
        <v>44827</v>
      </c>
      <c r="C330" s="10" t="s">
        <v>13164</v>
      </c>
      <c r="D330" s="1">
        <v>44831</v>
      </c>
      <c r="E330">
        <v>16000</v>
      </c>
      <c r="F330">
        <v>16000</v>
      </c>
      <c r="G330">
        <v>2</v>
      </c>
      <c r="H330">
        <v>5</v>
      </c>
      <c r="I330">
        <v>0</v>
      </c>
      <c r="J330">
        <v>0</v>
      </c>
      <c r="K330" s="1"/>
      <c r="L330">
        <v>0</v>
      </c>
      <c r="M330">
        <v>1</v>
      </c>
      <c r="N330">
        <v>1</v>
      </c>
      <c r="O330">
        <v>0</v>
      </c>
      <c r="P330">
        <v>0</v>
      </c>
      <c r="Q330" s="1">
        <v>44562</v>
      </c>
      <c r="R330" s="1">
        <v>44834</v>
      </c>
      <c r="S330" s="1">
        <v>44835</v>
      </c>
    </row>
    <row r="331" spans="1:19" x14ac:dyDescent="0.25">
      <c r="A331" s="10" t="s">
        <v>2843</v>
      </c>
      <c r="B331" s="1">
        <v>44545</v>
      </c>
      <c r="C331" s="10" t="s">
        <v>5007</v>
      </c>
      <c r="D331" s="1">
        <v>44608</v>
      </c>
      <c r="E331">
        <v>12000</v>
      </c>
      <c r="F331">
        <v>12000</v>
      </c>
      <c r="G331">
        <v>1</v>
      </c>
      <c r="H331">
        <v>5</v>
      </c>
      <c r="I331">
        <v>0</v>
      </c>
      <c r="J331">
        <v>0</v>
      </c>
      <c r="K331" s="1"/>
      <c r="L331">
        <v>0</v>
      </c>
      <c r="M331">
        <v>1</v>
      </c>
      <c r="N331">
        <v>1</v>
      </c>
      <c r="O331">
        <v>0</v>
      </c>
      <c r="P331">
        <v>0</v>
      </c>
      <c r="Q331" s="1">
        <v>44562</v>
      </c>
      <c r="R331" s="1">
        <v>44834</v>
      </c>
      <c r="S331" s="1">
        <v>44835</v>
      </c>
    </row>
    <row r="332" spans="1:19" x14ac:dyDescent="0.25">
      <c r="A332" s="10" t="s">
        <v>2843</v>
      </c>
      <c r="B332" s="1">
        <v>44545</v>
      </c>
      <c r="C332" s="10" t="s">
        <v>5008</v>
      </c>
      <c r="D332" s="1">
        <v>44641</v>
      </c>
      <c r="E332">
        <v>20000</v>
      </c>
      <c r="F332">
        <v>20000</v>
      </c>
      <c r="G332">
        <v>1</v>
      </c>
      <c r="H332">
        <v>5</v>
      </c>
      <c r="I332">
        <v>0</v>
      </c>
      <c r="J332">
        <v>0</v>
      </c>
      <c r="K332" s="1"/>
      <c r="L332">
        <v>0</v>
      </c>
      <c r="M332">
        <v>1</v>
      </c>
      <c r="N332">
        <v>1</v>
      </c>
      <c r="O332">
        <v>0</v>
      </c>
      <c r="P332">
        <v>0</v>
      </c>
      <c r="Q332" s="1">
        <v>44562</v>
      </c>
      <c r="R332" s="1">
        <v>44834</v>
      </c>
      <c r="S332" s="1">
        <v>44835</v>
      </c>
    </row>
    <row r="333" spans="1:19" x14ac:dyDescent="0.25">
      <c r="A333" s="10" t="s">
        <v>2843</v>
      </c>
      <c r="B333" s="1">
        <v>44545</v>
      </c>
      <c r="C333" s="10" t="s">
        <v>5009</v>
      </c>
      <c r="D333" s="1">
        <v>44677</v>
      </c>
      <c r="E333">
        <v>42000</v>
      </c>
      <c r="F333">
        <v>42000</v>
      </c>
      <c r="G333">
        <v>1</v>
      </c>
      <c r="H333">
        <v>5</v>
      </c>
      <c r="I333">
        <v>0</v>
      </c>
      <c r="J333">
        <v>0</v>
      </c>
      <c r="K333" s="1"/>
      <c r="L333">
        <v>0</v>
      </c>
      <c r="M333">
        <v>1</v>
      </c>
      <c r="N333">
        <v>1</v>
      </c>
      <c r="O333">
        <v>0</v>
      </c>
      <c r="P333">
        <v>0</v>
      </c>
      <c r="Q333" s="1">
        <v>44562</v>
      </c>
      <c r="R333" s="1">
        <v>44834</v>
      </c>
      <c r="S333" s="1">
        <v>44835</v>
      </c>
    </row>
    <row r="334" spans="1:19" x14ac:dyDescent="0.25">
      <c r="A334" s="10" t="s">
        <v>2843</v>
      </c>
      <c r="B334" s="1">
        <v>44545</v>
      </c>
      <c r="C334" s="10" t="s">
        <v>8299</v>
      </c>
      <c r="D334" s="1">
        <v>44777</v>
      </c>
      <c r="E334">
        <v>77000</v>
      </c>
      <c r="F334">
        <v>77000</v>
      </c>
      <c r="G334">
        <v>1</v>
      </c>
      <c r="H334">
        <v>5</v>
      </c>
      <c r="I334">
        <v>0</v>
      </c>
      <c r="J334">
        <v>0</v>
      </c>
      <c r="K334" s="1"/>
      <c r="L334">
        <v>0</v>
      </c>
      <c r="M334">
        <v>1</v>
      </c>
      <c r="N334">
        <v>1</v>
      </c>
      <c r="O334">
        <v>0</v>
      </c>
      <c r="P334">
        <v>0</v>
      </c>
      <c r="Q334" s="1">
        <v>44562</v>
      </c>
      <c r="R334" s="1">
        <v>44834</v>
      </c>
      <c r="S334" s="1">
        <v>44835</v>
      </c>
    </row>
    <row r="335" spans="1:19" x14ac:dyDescent="0.25">
      <c r="A335" s="10" t="s">
        <v>2843</v>
      </c>
      <c r="B335" s="1">
        <v>44545</v>
      </c>
      <c r="C335" s="10" t="s">
        <v>8300</v>
      </c>
      <c r="D335" s="1">
        <v>44798</v>
      </c>
      <c r="E335">
        <v>11000</v>
      </c>
      <c r="F335">
        <v>11000</v>
      </c>
      <c r="G335">
        <v>1</v>
      </c>
      <c r="H335">
        <v>5</v>
      </c>
      <c r="I335">
        <v>0</v>
      </c>
      <c r="J335">
        <v>0</v>
      </c>
      <c r="K335" s="1"/>
      <c r="L335">
        <v>0</v>
      </c>
      <c r="M335">
        <v>1</v>
      </c>
      <c r="N335">
        <v>1</v>
      </c>
      <c r="O335">
        <v>0</v>
      </c>
      <c r="P335">
        <v>0</v>
      </c>
      <c r="Q335" s="1">
        <v>44562</v>
      </c>
      <c r="R335" s="1">
        <v>44834</v>
      </c>
      <c r="S335" s="1">
        <v>44835</v>
      </c>
    </row>
    <row r="336" spans="1:19" x14ac:dyDescent="0.25">
      <c r="A336" s="10" t="s">
        <v>5224</v>
      </c>
      <c r="B336" s="1">
        <v>44719</v>
      </c>
      <c r="C336" s="10" t="s">
        <v>5481</v>
      </c>
      <c r="D336" s="1">
        <v>44720</v>
      </c>
      <c r="E336">
        <v>0</v>
      </c>
      <c r="F336">
        <v>25000</v>
      </c>
      <c r="G336">
        <v>0</v>
      </c>
      <c r="H336">
        <v>6</v>
      </c>
      <c r="I336">
        <v>0</v>
      </c>
      <c r="J336">
        <v>0</v>
      </c>
      <c r="K336" s="1"/>
      <c r="L336">
        <v>0</v>
      </c>
      <c r="M336">
        <v>0</v>
      </c>
      <c r="N336">
        <v>1</v>
      </c>
      <c r="O336">
        <v>0</v>
      </c>
      <c r="P336">
        <v>0</v>
      </c>
      <c r="Q336" s="1">
        <v>44562</v>
      </c>
      <c r="R336" s="1">
        <v>44834</v>
      </c>
      <c r="S336" s="1">
        <v>44835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47B7-3ADB-4488-A1D6-48C4CEABF322}">
  <dimension ref="A1:AG1048"/>
  <sheetViews>
    <sheetView topLeftCell="V1" workbookViewId="0">
      <selection activeCell="W12" sqref="W12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2.140625" bestFit="1" customWidth="1"/>
    <col min="7" max="7" width="10.140625" bestFit="1" customWidth="1"/>
    <col min="8" max="8" width="12" bestFit="1" customWidth="1"/>
    <col min="9" max="9" width="19.7109375" bestFit="1" customWidth="1"/>
    <col min="10" max="10" width="16.7109375" bestFit="1" customWidth="1"/>
    <col min="11" max="11" width="23.7109375" bestFit="1" customWidth="1"/>
    <col min="12" max="12" width="25.140625" bestFit="1" customWidth="1"/>
    <col min="13" max="13" width="19.85546875" bestFit="1" customWidth="1"/>
    <col min="14" max="14" width="25.42578125" bestFit="1" customWidth="1"/>
    <col min="15" max="15" width="18.5703125" bestFit="1" customWidth="1"/>
    <col min="16" max="16" width="34.7109375" bestFit="1" customWidth="1"/>
    <col min="17" max="17" width="28.140625" bestFit="1" customWidth="1"/>
    <col min="18" max="18" width="19.7109375" bestFit="1" customWidth="1"/>
    <col min="19" max="19" width="17.28515625" bestFit="1" customWidth="1"/>
    <col min="20" max="20" width="13" bestFit="1" customWidth="1"/>
    <col min="21" max="21" width="19.28515625" bestFit="1" customWidth="1"/>
    <col min="22" max="22" width="22.5703125" bestFit="1" customWidth="1"/>
    <col min="23" max="23" width="24.140625" bestFit="1" customWidth="1"/>
    <col min="24" max="24" width="33.5703125" bestFit="1" customWidth="1"/>
    <col min="25" max="25" width="15" bestFit="1" customWidth="1"/>
    <col min="26" max="26" width="14.42578125" bestFit="1" customWidth="1"/>
    <col min="27" max="27" width="17.7109375" bestFit="1" customWidth="1"/>
    <col min="28" max="28" width="19.7109375" bestFit="1" customWidth="1"/>
    <col min="29" max="29" width="42.28515625" bestFit="1" customWidth="1"/>
    <col min="30" max="30" width="13.42578125" bestFit="1" customWidth="1"/>
    <col min="31" max="31" width="12.140625" bestFit="1" customWidth="1"/>
    <col min="32" max="32" width="15" bestFit="1" customWidth="1"/>
    <col min="33" max="33" width="20.5703125" bestFit="1" customWidth="1"/>
  </cols>
  <sheetData>
    <row r="1" spans="1:33" x14ac:dyDescent="0.25">
      <c r="A1" t="s">
        <v>3800</v>
      </c>
      <c r="B1" t="s">
        <v>3801</v>
      </c>
      <c r="C1" t="s">
        <v>3802</v>
      </c>
      <c r="D1" t="s">
        <v>3803</v>
      </c>
      <c r="E1" t="s">
        <v>3804</v>
      </c>
      <c r="F1" t="s">
        <v>3805</v>
      </c>
      <c r="G1" t="s">
        <v>3806</v>
      </c>
      <c r="H1" t="s">
        <v>3807</v>
      </c>
      <c r="I1" t="s">
        <v>3808</v>
      </c>
      <c r="J1" t="s">
        <v>3809</v>
      </c>
      <c r="K1" t="s">
        <v>3810</v>
      </c>
      <c r="L1" t="s">
        <v>3811</v>
      </c>
      <c r="M1" t="s">
        <v>3812</v>
      </c>
      <c r="N1" t="s">
        <v>3813</v>
      </c>
      <c r="O1" t="s">
        <v>3814</v>
      </c>
      <c r="P1" t="s">
        <v>3815</v>
      </c>
      <c r="Q1" t="s">
        <v>3816</v>
      </c>
      <c r="R1" t="s">
        <v>3817</v>
      </c>
      <c r="S1" t="s">
        <v>3818</v>
      </c>
      <c r="T1" t="s">
        <v>3819</v>
      </c>
      <c r="U1" t="s">
        <v>3820</v>
      </c>
      <c r="V1" t="s">
        <v>3821</v>
      </c>
      <c r="W1" t="s">
        <v>3822</v>
      </c>
      <c r="X1" t="s">
        <v>3823</v>
      </c>
      <c r="Y1" t="s">
        <v>3824</v>
      </c>
      <c r="Z1" t="s">
        <v>3825</v>
      </c>
      <c r="AA1" t="s">
        <v>3826</v>
      </c>
      <c r="AB1" t="s">
        <v>3827</v>
      </c>
      <c r="AC1" t="s">
        <v>3828</v>
      </c>
      <c r="AD1" t="s">
        <v>3829</v>
      </c>
      <c r="AE1" t="s">
        <v>3830</v>
      </c>
      <c r="AF1" t="s">
        <v>3831</v>
      </c>
      <c r="AG1" t="s">
        <v>5035</v>
      </c>
    </row>
    <row r="2" spans="1:33" x14ac:dyDescent="0.25">
      <c r="A2">
        <v>2</v>
      </c>
      <c r="B2">
        <v>201</v>
      </c>
      <c r="C2">
        <v>2</v>
      </c>
      <c r="D2">
        <v>61</v>
      </c>
      <c r="E2">
        <v>1</v>
      </c>
      <c r="F2">
        <v>0</v>
      </c>
      <c r="G2">
        <v>5</v>
      </c>
      <c r="H2" s="10" t="s">
        <v>3838</v>
      </c>
      <c r="I2">
        <v>1</v>
      </c>
      <c r="J2">
        <v>700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">
        <v>44562</v>
      </c>
      <c r="AE2" s="1">
        <v>44834</v>
      </c>
      <c r="AF2" s="1">
        <v>44835</v>
      </c>
      <c r="AG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</v>
      </c>
    </row>
    <row r="3" spans="1:33" x14ac:dyDescent="0.25">
      <c r="A3">
        <v>2</v>
      </c>
      <c r="B3">
        <v>201</v>
      </c>
      <c r="C3">
        <v>2</v>
      </c>
      <c r="D3">
        <v>61</v>
      </c>
      <c r="E3">
        <v>1</v>
      </c>
      <c r="F3">
        <v>0</v>
      </c>
      <c r="G3">
        <v>5</v>
      </c>
      <c r="H3" s="10" t="s">
        <v>3840</v>
      </c>
      <c r="I3">
        <v>1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44562</v>
      </c>
      <c r="AE3" s="1">
        <v>44834</v>
      </c>
      <c r="AF3" s="1">
        <v>44835</v>
      </c>
      <c r="AG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</v>
      </c>
    </row>
    <row r="4" spans="1:33" x14ac:dyDescent="0.25">
      <c r="A4">
        <v>2</v>
      </c>
      <c r="B4">
        <v>201</v>
      </c>
      <c r="C4">
        <v>2</v>
      </c>
      <c r="D4">
        <v>61</v>
      </c>
      <c r="E4">
        <v>1</v>
      </c>
      <c r="F4">
        <v>0</v>
      </c>
      <c r="G4">
        <v>5</v>
      </c>
      <c r="H4" s="10" t="s">
        <v>3841</v>
      </c>
      <c r="I4">
        <v>1</v>
      </c>
      <c r="J4">
        <v>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44562</v>
      </c>
      <c r="AE4" s="1">
        <v>44834</v>
      </c>
      <c r="AF4" s="1">
        <v>44835</v>
      </c>
      <c r="AG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" spans="1:33" x14ac:dyDescent="0.25">
      <c r="A5">
        <v>2</v>
      </c>
      <c r="B5">
        <v>201</v>
      </c>
      <c r="C5">
        <v>4</v>
      </c>
      <c r="D5">
        <v>122</v>
      </c>
      <c r="E5">
        <v>1</v>
      </c>
      <c r="F5">
        <v>0</v>
      </c>
      <c r="G5">
        <v>2078</v>
      </c>
      <c r="H5" s="10" t="s">
        <v>4925</v>
      </c>
      <c r="I5">
        <v>1</v>
      </c>
      <c r="J5">
        <v>1000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44562</v>
      </c>
      <c r="AE5" s="1">
        <v>44834</v>
      </c>
      <c r="AF5" s="1">
        <v>44835</v>
      </c>
      <c r="AG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" spans="1:33" x14ac:dyDescent="0.25">
      <c r="A6">
        <v>2</v>
      </c>
      <c r="B6">
        <v>201</v>
      </c>
      <c r="C6">
        <v>4</v>
      </c>
      <c r="D6">
        <v>122</v>
      </c>
      <c r="E6">
        <v>1</v>
      </c>
      <c r="F6">
        <v>0</v>
      </c>
      <c r="G6">
        <v>2078</v>
      </c>
      <c r="H6" s="10" t="s">
        <v>3832</v>
      </c>
      <c r="I6">
        <v>1</v>
      </c>
      <c r="J6">
        <v>449000</v>
      </c>
      <c r="K6">
        <v>0</v>
      </c>
      <c r="L6">
        <v>75000</v>
      </c>
      <c r="M6">
        <v>0</v>
      </c>
      <c r="N6">
        <v>0</v>
      </c>
      <c r="O6">
        <v>105000</v>
      </c>
      <c r="P6">
        <v>0</v>
      </c>
      <c r="Q6">
        <v>0</v>
      </c>
      <c r="R6">
        <v>274829.15999999997</v>
      </c>
      <c r="S6">
        <v>274829.15999999997</v>
      </c>
      <c r="T6">
        <v>274829.15999999997</v>
      </c>
      <c r="U6">
        <v>0</v>
      </c>
      <c r="V6">
        <v>0</v>
      </c>
      <c r="W6">
        <v>449000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44562</v>
      </c>
      <c r="AE6" s="1">
        <v>44834</v>
      </c>
      <c r="AF6" s="1">
        <v>44835</v>
      </c>
      <c r="AG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419000</v>
      </c>
    </row>
    <row r="7" spans="1:33" x14ac:dyDescent="0.25">
      <c r="A7">
        <v>2</v>
      </c>
      <c r="B7">
        <v>201</v>
      </c>
      <c r="C7">
        <v>4</v>
      </c>
      <c r="D7">
        <v>122</v>
      </c>
      <c r="E7">
        <v>1</v>
      </c>
      <c r="F7">
        <v>0</v>
      </c>
      <c r="G7">
        <v>2078</v>
      </c>
      <c r="H7" s="10" t="s">
        <v>3833</v>
      </c>
      <c r="I7">
        <v>1</v>
      </c>
      <c r="J7">
        <v>70000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48491.8</v>
      </c>
      <c r="S7">
        <v>48491.8</v>
      </c>
      <c r="T7">
        <v>48491.8</v>
      </c>
      <c r="U7">
        <v>0</v>
      </c>
      <c r="V7">
        <v>0</v>
      </c>
      <c r="W7">
        <v>70000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44562</v>
      </c>
      <c r="AE7" s="1">
        <v>44834</v>
      </c>
      <c r="AF7" s="1">
        <v>44835</v>
      </c>
      <c r="AG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8" spans="1:33" x14ac:dyDescent="0.25">
      <c r="A8">
        <v>2</v>
      </c>
      <c r="B8">
        <v>201</v>
      </c>
      <c r="C8">
        <v>4</v>
      </c>
      <c r="D8">
        <v>122</v>
      </c>
      <c r="E8">
        <v>1</v>
      </c>
      <c r="F8">
        <v>0</v>
      </c>
      <c r="G8">
        <v>2078</v>
      </c>
      <c r="H8" s="10" t="s">
        <v>3834</v>
      </c>
      <c r="I8">
        <v>1</v>
      </c>
      <c r="J8">
        <v>12000</v>
      </c>
      <c r="K8">
        <v>0</v>
      </c>
      <c r="L8">
        <v>10000</v>
      </c>
      <c r="M8">
        <v>0</v>
      </c>
      <c r="N8">
        <v>0</v>
      </c>
      <c r="O8">
        <v>0</v>
      </c>
      <c r="P8">
        <v>0</v>
      </c>
      <c r="Q8">
        <v>0</v>
      </c>
      <c r="R8">
        <v>347.43</v>
      </c>
      <c r="S8">
        <v>347.43</v>
      </c>
      <c r="T8">
        <v>347.43</v>
      </c>
      <c r="U8">
        <v>0</v>
      </c>
      <c r="V8">
        <v>0</v>
      </c>
      <c r="W8">
        <v>12000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44562</v>
      </c>
      <c r="AE8" s="1">
        <v>44834</v>
      </c>
      <c r="AF8" s="1">
        <v>44835</v>
      </c>
      <c r="AG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9" spans="1:33" x14ac:dyDescent="0.25">
      <c r="A9">
        <v>2</v>
      </c>
      <c r="B9">
        <v>201</v>
      </c>
      <c r="C9">
        <v>4</v>
      </c>
      <c r="D9">
        <v>122</v>
      </c>
      <c r="E9">
        <v>1</v>
      </c>
      <c r="F9">
        <v>0</v>
      </c>
      <c r="G9">
        <v>2078</v>
      </c>
      <c r="H9" s="10" t="s">
        <v>3835</v>
      </c>
      <c r="I9">
        <v>1</v>
      </c>
      <c r="J9">
        <v>1000</v>
      </c>
      <c r="K9">
        <v>0</v>
      </c>
      <c r="L9">
        <v>12000</v>
      </c>
      <c r="M9">
        <v>0</v>
      </c>
      <c r="N9">
        <v>0</v>
      </c>
      <c r="O9">
        <v>0</v>
      </c>
      <c r="P9">
        <v>0</v>
      </c>
      <c r="Q9">
        <v>0</v>
      </c>
      <c r="R9">
        <v>12744.42</v>
      </c>
      <c r="S9">
        <v>12744.42</v>
      </c>
      <c r="T9">
        <v>12744.42</v>
      </c>
      <c r="U9">
        <v>0</v>
      </c>
      <c r="V9">
        <v>0</v>
      </c>
      <c r="W9">
        <v>1000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44562</v>
      </c>
      <c r="AE9" s="1">
        <v>44834</v>
      </c>
      <c r="AF9" s="1">
        <v>44835</v>
      </c>
      <c r="AG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0" spans="1:33" x14ac:dyDescent="0.25">
      <c r="A10">
        <v>2</v>
      </c>
      <c r="B10">
        <v>201</v>
      </c>
      <c r="C10">
        <v>4</v>
      </c>
      <c r="D10">
        <v>122</v>
      </c>
      <c r="E10">
        <v>1</v>
      </c>
      <c r="F10">
        <v>0</v>
      </c>
      <c r="G10">
        <v>2078</v>
      </c>
      <c r="H10" s="10" t="s">
        <v>3836</v>
      </c>
      <c r="I10">
        <v>1</v>
      </c>
      <c r="J10">
        <v>7000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2057</v>
      </c>
      <c r="S10">
        <v>2057</v>
      </c>
      <c r="T10">
        <v>2057</v>
      </c>
      <c r="U10">
        <v>0</v>
      </c>
      <c r="V10">
        <v>0</v>
      </c>
      <c r="W10">
        <v>7000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44562</v>
      </c>
      <c r="AE10" s="1">
        <v>44834</v>
      </c>
      <c r="AF10" s="1">
        <v>44835</v>
      </c>
      <c r="AG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11" spans="1:33" x14ac:dyDescent="0.25">
      <c r="A11">
        <v>2</v>
      </c>
      <c r="B11">
        <v>201</v>
      </c>
      <c r="C11">
        <v>4</v>
      </c>
      <c r="D11">
        <v>122</v>
      </c>
      <c r="E11">
        <v>1</v>
      </c>
      <c r="F11">
        <v>0</v>
      </c>
      <c r="G11">
        <v>2078</v>
      </c>
      <c r="H11" s="10" t="s">
        <v>3844</v>
      </c>
      <c r="I11">
        <v>1</v>
      </c>
      <c r="J11">
        <v>1000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112.94</v>
      </c>
      <c r="S11">
        <v>112.94</v>
      </c>
      <c r="T11">
        <v>112.94</v>
      </c>
      <c r="U11">
        <v>0</v>
      </c>
      <c r="V11">
        <v>0</v>
      </c>
      <c r="W11">
        <v>1000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44562</v>
      </c>
      <c r="AE11" s="1">
        <v>44834</v>
      </c>
      <c r="AF11" s="1">
        <v>44835</v>
      </c>
      <c r="AG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2" spans="1:33" x14ac:dyDescent="0.25">
      <c r="A12">
        <v>2</v>
      </c>
      <c r="B12">
        <v>201</v>
      </c>
      <c r="C12">
        <v>4</v>
      </c>
      <c r="D12">
        <v>122</v>
      </c>
      <c r="E12">
        <v>1</v>
      </c>
      <c r="F12">
        <v>0</v>
      </c>
      <c r="G12">
        <v>2078</v>
      </c>
      <c r="H12" s="10" t="s">
        <v>3837</v>
      </c>
      <c r="I12">
        <v>1</v>
      </c>
      <c r="J12">
        <v>3000</v>
      </c>
      <c r="K12">
        <v>0</v>
      </c>
      <c r="L12">
        <v>8000</v>
      </c>
      <c r="M12">
        <v>0</v>
      </c>
      <c r="N12">
        <v>0</v>
      </c>
      <c r="O12">
        <v>0</v>
      </c>
      <c r="P12">
        <v>0</v>
      </c>
      <c r="Q12">
        <v>0</v>
      </c>
      <c r="R12">
        <v>8827.43</v>
      </c>
      <c r="S12">
        <v>8827.43</v>
      </c>
      <c r="T12">
        <v>8827.43</v>
      </c>
      <c r="U12">
        <v>0</v>
      </c>
      <c r="V12">
        <v>0</v>
      </c>
      <c r="W12">
        <v>3000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44562</v>
      </c>
      <c r="AE12" s="1">
        <v>44834</v>
      </c>
      <c r="AF12" s="1">
        <v>44835</v>
      </c>
      <c r="AG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" spans="1:33" x14ac:dyDescent="0.25">
      <c r="A13">
        <v>2</v>
      </c>
      <c r="B13">
        <v>201</v>
      </c>
      <c r="C13">
        <v>4</v>
      </c>
      <c r="D13">
        <v>122</v>
      </c>
      <c r="E13">
        <v>1</v>
      </c>
      <c r="F13">
        <v>0</v>
      </c>
      <c r="G13">
        <v>2078</v>
      </c>
      <c r="H13" s="10" t="s">
        <v>3838</v>
      </c>
      <c r="I13">
        <v>1</v>
      </c>
      <c r="J13">
        <v>6000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2408.96</v>
      </c>
      <c r="S13">
        <v>1641.96</v>
      </c>
      <c r="T13">
        <v>1641.96</v>
      </c>
      <c r="U13">
        <v>0</v>
      </c>
      <c r="V13">
        <v>0</v>
      </c>
      <c r="W13">
        <v>6000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44562</v>
      </c>
      <c r="AE13" s="1">
        <v>44834</v>
      </c>
      <c r="AF13" s="1">
        <v>44835</v>
      </c>
      <c r="AG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14" spans="1:33" x14ac:dyDescent="0.25">
      <c r="A14">
        <v>2</v>
      </c>
      <c r="B14">
        <v>201</v>
      </c>
      <c r="C14">
        <v>4</v>
      </c>
      <c r="D14">
        <v>122</v>
      </c>
      <c r="E14">
        <v>1</v>
      </c>
      <c r="F14">
        <v>0</v>
      </c>
      <c r="G14">
        <v>2078</v>
      </c>
      <c r="H14" s="10" t="s">
        <v>3839</v>
      </c>
      <c r="I14">
        <v>1</v>
      </c>
      <c r="J14">
        <v>500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44562</v>
      </c>
      <c r="AE14" s="1">
        <v>44834</v>
      </c>
      <c r="AF14" s="1">
        <v>44835</v>
      </c>
      <c r="AG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5" spans="1:33" x14ac:dyDescent="0.25">
      <c r="A15">
        <v>2</v>
      </c>
      <c r="B15">
        <v>201</v>
      </c>
      <c r="C15">
        <v>4</v>
      </c>
      <c r="D15">
        <v>122</v>
      </c>
      <c r="E15">
        <v>1</v>
      </c>
      <c r="F15">
        <v>0</v>
      </c>
      <c r="G15">
        <v>2078</v>
      </c>
      <c r="H15" s="10" t="s">
        <v>3840</v>
      </c>
      <c r="I15">
        <v>1</v>
      </c>
      <c r="J15">
        <v>4000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2123</v>
      </c>
      <c r="S15">
        <v>2123</v>
      </c>
      <c r="T15">
        <v>2123</v>
      </c>
      <c r="U15">
        <v>0</v>
      </c>
      <c r="V15">
        <v>0</v>
      </c>
      <c r="W15">
        <v>4000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1">
        <v>44562</v>
      </c>
      <c r="AE15" s="1">
        <v>44834</v>
      </c>
      <c r="AF15" s="1">
        <v>44835</v>
      </c>
      <c r="AG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6" spans="1:33" x14ac:dyDescent="0.25">
      <c r="A16">
        <v>2</v>
      </c>
      <c r="B16">
        <v>201</v>
      </c>
      <c r="C16">
        <v>4</v>
      </c>
      <c r="D16">
        <v>122</v>
      </c>
      <c r="E16">
        <v>1</v>
      </c>
      <c r="F16">
        <v>0</v>
      </c>
      <c r="G16">
        <v>2078</v>
      </c>
      <c r="H16" s="10" t="s">
        <v>3841</v>
      </c>
      <c r="I16">
        <v>1</v>
      </c>
      <c r="J16">
        <v>500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44562</v>
      </c>
      <c r="AE16" s="1">
        <v>44834</v>
      </c>
      <c r="AF16" s="1">
        <v>44835</v>
      </c>
      <c r="AG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" spans="1:33" x14ac:dyDescent="0.25">
      <c r="A17">
        <v>2</v>
      </c>
      <c r="B17">
        <v>201</v>
      </c>
      <c r="C17">
        <v>4</v>
      </c>
      <c r="D17">
        <v>122</v>
      </c>
      <c r="E17">
        <v>1</v>
      </c>
      <c r="F17">
        <v>0</v>
      </c>
      <c r="G17">
        <v>2078</v>
      </c>
      <c r="H17" s="10" t="s">
        <v>3845</v>
      </c>
      <c r="I17">
        <v>1</v>
      </c>
      <c r="J17">
        <v>33000</v>
      </c>
      <c r="K17">
        <v>0</v>
      </c>
      <c r="L17">
        <v>0</v>
      </c>
      <c r="M17">
        <v>0</v>
      </c>
      <c r="N17">
        <v>0</v>
      </c>
      <c r="O17">
        <v>25000</v>
      </c>
      <c r="P17">
        <v>0</v>
      </c>
      <c r="Q17">
        <v>0</v>
      </c>
      <c r="R17">
        <v>2912.43</v>
      </c>
      <c r="S17">
        <v>2912.43</v>
      </c>
      <c r="T17">
        <v>2912.43</v>
      </c>
      <c r="U17">
        <v>0</v>
      </c>
      <c r="V17">
        <v>0</v>
      </c>
      <c r="W17">
        <v>33000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44562</v>
      </c>
      <c r="AE17" s="1">
        <v>44834</v>
      </c>
      <c r="AF17" s="1">
        <v>44835</v>
      </c>
      <c r="AG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8" spans="1:33" x14ac:dyDescent="0.25">
      <c r="A18">
        <v>2</v>
      </c>
      <c r="B18">
        <v>201</v>
      </c>
      <c r="C18">
        <v>4</v>
      </c>
      <c r="D18">
        <v>122</v>
      </c>
      <c r="E18">
        <v>1</v>
      </c>
      <c r="F18">
        <v>0</v>
      </c>
      <c r="G18">
        <v>2078</v>
      </c>
      <c r="H18" s="10" t="s">
        <v>3842</v>
      </c>
      <c r="I18">
        <v>1</v>
      </c>
      <c r="J18">
        <v>500</v>
      </c>
      <c r="K18">
        <v>0</v>
      </c>
      <c r="L18">
        <v>3000</v>
      </c>
      <c r="M18">
        <v>0</v>
      </c>
      <c r="N18">
        <v>0</v>
      </c>
      <c r="O18">
        <v>0</v>
      </c>
      <c r="P18">
        <v>0</v>
      </c>
      <c r="Q18">
        <v>0</v>
      </c>
      <c r="R18">
        <v>2436</v>
      </c>
      <c r="S18">
        <v>2436</v>
      </c>
      <c r="T18">
        <v>2436</v>
      </c>
      <c r="U18">
        <v>0</v>
      </c>
      <c r="V18">
        <v>0</v>
      </c>
      <c r="W18">
        <v>500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44562</v>
      </c>
      <c r="AE18" s="1">
        <v>44834</v>
      </c>
      <c r="AF18" s="1">
        <v>44835</v>
      </c>
      <c r="AG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9" spans="1:33" x14ac:dyDescent="0.25">
      <c r="A19">
        <v>2</v>
      </c>
      <c r="B19">
        <v>201</v>
      </c>
      <c r="C19">
        <v>4</v>
      </c>
      <c r="D19">
        <v>122</v>
      </c>
      <c r="E19">
        <v>1</v>
      </c>
      <c r="F19">
        <v>0</v>
      </c>
      <c r="G19">
        <v>2078</v>
      </c>
      <c r="H19" s="10" t="s">
        <v>3853</v>
      </c>
      <c r="I19">
        <v>1</v>
      </c>
      <c r="J19">
        <v>500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44562</v>
      </c>
      <c r="AE19" s="1">
        <v>44834</v>
      </c>
      <c r="AF19" s="1">
        <v>44835</v>
      </c>
      <c r="AG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" spans="1:33" x14ac:dyDescent="0.25">
      <c r="A20">
        <v>2</v>
      </c>
      <c r="B20">
        <v>201</v>
      </c>
      <c r="C20">
        <v>4</v>
      </c>
      <c r="D20">
        <v>122</v>
      </c>
      <c r="E20">
        <v>1</v>
      </c>
      <c r="F20">
        <v>0</v>
      </c>
      <c r="G20">
        <v>2078</v>
      </c>
      <c r="H20" s="10" t="s">
        <v>3843</v>
      </c>
      <c r="I20">
        <v>1</v>
      </c>
      <c r="J20">
        <v>500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44562</v>
      </c>
      <c r="AE20" s="1">
        <v>44834</v>
      </c>
      <c r="AF20" s="1">
        <v>44835</v>
      </c>
      <c r="AG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1" spans="1:33" x14ac:dyDescent="0.25">
      <c r="A21">
        <v>2</v>
      </c>
      <c r="B21">
        <v>201</v>
      </c>
      <c r="C21">
        <v>4</v>
      </c>
      <c r="D21">
        <v>122</v>
      </c>
      <c r="E21">
        <v>1</v>
      </c>
      <c r="F21">
        <v>0</v>
      </c>
      <c r="G21">
        <v>2080</v>
      </c>
      <c r="H21" s="10" t="s">
        <v>3846</v>
      </c>
      <c r="I21">
        <v>1</v>
      </c>
      <c r="J21">
        <v>45000</v>
      </c>
      <c r="K21">
        <v>0</v>
      </c>
      <c r="L21">
        <v>19000</v>
      </c>
      <c r="M21">
        <v>0</v>
      </c>
      <c r="N21">
        <v>0</v>
      </c>
      <c r="O21">
        <v>0</v>
      </c>
      <c r="P21">
        <v>0</v>
      </c>
      <c r="Q21">
        <v>0</v>
      </c>
      <c r="R21">
        <v>63005.64</v>
      </c>
      <c r="S21">
        <v>45203.96</v>
      </c>
      <c r="T21">
        <v>43557.440000000002</v>
      </c>
      <c r="U21">
        <v>0</v>
      </c>
      <c r="V21">
        <v>0</v>
      </c>
      <c r="W21">
        <v>45000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44562</v>
      </c>
      <c r="AE21" s="1">
        <v>44834</v>
      </c>
      <c r="AF21" s="1">
        <v>44835</v>
      </c>
      <c r="AG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64000</v>
      </c>
    </row>
    <row r="22" spans="1:33" x14ac:dyDescent="0.25">
      <c r="A22">
        <v>2</v>
      </c>
      <c r="B22">
        <v>201</v>
      </c>
      <c r="C22">
        <v>4</v>
      </c>
      <c r="D22">
        <v>243</v>
      </c>
      <c r="E22">
        <v>1</v>
      </c>
      <c r="F22">
        <v>0</v>
      </c>
      <c r="G22">
        <v>2108</v>
      </c>
      <c r="H22" s="10" t="s">
        <v>3837</v>
      </c>
      <c r="I22">
        <v>1</v>
      </c>
      <c r="J22">
        <v>1000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44562</v>
      </c>
      <c r="AE22" s="1">
        <v>44834</v>
      </c>
      <c r="AF22" s="1">
        <v>44835</v>
      </c>
      <c r="AG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" spans="1:33" x14ac:dyDescent="0.25">
      <c r="A23">
        <v>2</v>
      </c>
      <c r="B23">
        <v>201</v>
      </c>
      <c r="C23">
        <v>4</v>
      </c>
      <c r="D23">
        <v>243</v>
      </c>
      <c r="E23">
        <v>1</v>
      </c>
      <c r="F23">
        <v>0</v>
      </c>
      <c r="G23">
        <v>2108</v>
      </c>
      <c r="H23" s="10" t="s">
        <v>3838</v>
      </c>
      <c r="I23">
        <v>1</v>
      </c>
      <c r="J23">
        <v>1000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44562</v>
      </c>
      <c r="AE23" s="1">
        <v>44834</v>
      </c>
      <c r="AF23" s="1">
        <v>44835</v>
      </c>
      <c r="AG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" spans="1:33" x14ac:dyDescent="0.25">
      <c r="A24">
        <v>2</v>
      </c>
      <c r="B24">
        <v>201</v>
      </c>
      <c r="C24">
        <v>4</v>
      </c>
      <c r="D24">
        <v>243</v>
      </c>
      <c r="E24">
        <v>1</v>
      </c>
      <c r="F24">
        <v>0</v>
      </c>
      <c r="G24">
        <v>2108</v>
      </c>
      <c r="H24" s="10" t="s">
        <v>3839</v>
      </c>
      <c r="I24">
        <v>1</v>
      </c>
      <c r="J24">
        <v>1000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44562</v>
      </c>
      <c r="AE24" s="1">
        <v>44834</v>
      </c>
      <c r="AF24" s="1">
        <v>44835</v>
      </c>
      <c r="AG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" spans="1:33" x14ac:dyDescent="0.25">
      <c r="A25">
        <v>2</v>
      </c>
      <c r="B25">
        <v>201</v>
      </c>
      <c r="C25">
        <v>4</v>
      </c>
      <c r="D25">
        <v>243</v>
      </c>
      <c r="E25">
        <v>1</v>
      </c>
      <c r="F25">
        <v>0</v>
      </c>
      <c r="G25">
        <v>2108</v>
      </c>
      <c r="H25" s="10" t="s">
        <v>3840</v>
      </c>
      <c r="I25">
        <v>1</v>
      </c>
      <c r="J25">
        <v>1000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44562</v>
      </c>
      <c r="AE25" s="1">
        <v>44834</v>
      </c>
      <c r="AF25" s="1">
        <v>44835</v>
      </c>
      <c r="AG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6" spans="1:33" x14ac:dyDescent="0.25">
      <c r="A26">
        <v>2</v>
      </c>
      <c r="B26">
        <v>201</v>
      </c>
      <c r="C26">
        <v>4</v>
      </c>
      <c r="D26">
        <v>243</v>
      </c>
      <c r="E26">
        <v>1</v>
      </c>
      <c r="F26">
        <v>0</v>
      </c>
      <c r="G26">
        <v>2108</v>
      </c>
      <c r="H26" s="10" t="s">
        <v>3842</v>
      </c>
      <c r="I26">
        <v>1</v>
      </c>
      <c r="J26">
        <v>1000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44562</v>
      </c>
      <c r="AE26" s="1">
        <v>44834</v>
      </c>
      <c r="AF26" s="1">
        <v>44835</v>
      </c>
      <c r="AG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7" spans="1:33" x14ac:dyDescent="0.25">
      <c r="A27">
        <v>2</v>
      </c>
      <c r="B27">
        <v>201</v>
      </c>
      <c r="C27">
        <v>5</v>
      </c>
      <c r="D27">
        <v>122</v>
      </c>
      <c r="E27">
        <v>2</v>
      </c>
      <c r="F27">
        <v>0</v>
      </c>
      <c r="G27">
        <v>2079</v>
      </c>
      <c r="H27" s="10" t="s">
        <v>3832</v>
      </c>
      <c r="I27">
        <v>1</v>
      </c>
      <c r="J27">
        <v>14000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9618.3799999999992</v>
      </c>
      <c r="S27">
        <v>9618.3799999999992</v>
      </c>
      <c r="T27">
        <v>9618.3799999999992</v>
      </c>
      <c r="U27">
        <v>0</v>
      </c>
      <c r="V27">
        <v>0</v>
      </c>
      <c r="W27">
        <v>14000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44562</v>
      </c>
      <c r="AE27" s="1">
        <v>44834</v>
      </c>
      <c r="AF27" s="1">
        <v>44835</v>
      </c>
      <c r="AG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28" spans="1:33" x14ac:dyDescent="0.25">
      <c r="A28">
        <v>2</v>
      </c>
      <c r="B28">
        <v>201</v>
      </c>
      <c r="C28">
        <v>5</v>
      </c>
      <c r="D28">
        <v>122</v>
      </c>
      <c r="E28">
        <v>2</v>
      </c>
      <c r="F28">
        <v>0</v>
      </c>
      <c r="G28">
        <v>2079</v>
      </c>
      <c r="H28" s="10" t="s">
        <v>3837</v>
      </c>
      <c r="I28">
        <v>1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44562</v>
      </c>
      <c r="AE28" s="1">
        <v>44834</v>
      </c>
      <c r="AF28" s="1">
        <v>44835</v>
      </c>
      <c r="AG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9" spans="1:33" x14ac:dyDescent="0.25">
      <c r="A29">
        <v>2</v>
      </c>
      <c r="B29">
        <v>201</v>
      </c>
      <c r="C29">
        <v>5</v>
      </c>
      <c r="D29">
        <v>122</v>
      </c>
      <c r="E29">
        <v>2</v>
      </c>
      <c r="F29">
        <v>0</v>
      </c>
      <c r="G29">
        <v>2079</v>
      </c>
      <c r="H29" s="10" t="s">
        <v>3838</v>
      </c>
      <c r="I29">
        <v>1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146.75</v>
      </c>
      <c r="S29">
        <v>113.2</v>
      </c>
      <c r="T29">
        <v>113.2</v>
      </c>
      <c r="U29">
        <v>0</v>
      </c>
      <c r="V29">
        <v>0</v>
      </c>
      <c r="W29">
        <v>500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44562</v>
      </c>
      <c r="AE29" s="1">
        <v>44834</v>
      </c>
      <c r="AF29" s="1">
        <v>44835</v>
      </c>
      <c r="AG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0" spans="1:33" x14ac:dyDescent="0.25">
      <c r="A30">
        <v>2</v>
      </c>
      <c r="B30">
        <v>201</v>
      </c>
      <c r="C30">
        <v>5</v>
      </c>
      <c r="D30">
        <v>122</v>
      </c>
      <c r="E30">
        <v>2</v>
      </c>
      <c r="F30">
        <v>0</v>
      </c>
      <c r="G30">
        <v>2079</v>
      </c>
      <c r="H30" s="10" t="s">
        <v>3839</v>
      </c>
      <c r="I30">
        <v>1</v>
      </c>
      <c r="J30">
        <v>500</v>
      </c>
      <c r="K30">
        <v>0</v>
      </c>
      <c r="L30">
        <v>0</v>
      </c>
      <c r="M30">
        <v>0</v>
      </c>
      <c r="N30">
        <v>0</v>
      </c>
      <c r="O30">
        <v>500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44562</v>
      </c>
      <c r="AE30" s="1">
        <v>44834</v>
      </c>
      <c r="AF30" s="1">
        <v>44835</v>
      </c>
      <c r="AG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1" spans="1:33" x14ac:dyDescent="0.25">
      <c r="A31">
        <v>2</v>
      </c>
      <c r="B31">
        <v>201</v>
      </c>
      <c r="C31">
        <v>5</v>
      </c>
      <c r="D31">
        <v>122</v>
      </c>
      <c r="E31">
        <v>2</v>
      </c>
      <c r="F31">
        <v>0</v>
      </c>
      <c r="G31">
        <v>2079</v>
      </c>
      <c r="H31" s="10" t="s">
        <v>3840</v>
      </c>
      <c r="I31">
        <v>1</v>
      </c>
      <c r="J31">
        <v>500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44562</v>
      </c>
      <c r="AE31" s="1">
        <v>44834</v>
      </c>
      <c r="AF31" s="1">
        <v>44835</v>
      </c>
      <c r="AG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" spans="1:33" x14ac:dyDescent="0.25">
      <c r="A32">
        <v>2</v>
      </c>
      <c r="B32">
        <v>201</v>
      </c>
      <c r="C32">
        <v>5</v>
      </c>
      <c r="D32">
        <v>122</v>
      </c>
      <c r="E32">
        <v>2</v>
      </c>
      <c r="F32">
        <v>0</v>
      </c>
      <c r="G32">
        <v>2079</v>
      </c>
      <c r="H32" s="10" t="s">
        <v>3841</v>
      </c>
      <c r="I32">
        <v>1</v>
      </c>
      <c r="J32">
        <v>500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44562</v>
      </c>
      <c r="AE32" s="1">
        <v>44834</v>
      </c>
      <c r="AF32" s="1">
        <v>44835</v>
      </c>
      <c r="AG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3" spans="1:33" x14ac:dyDescent="0.25">
      <c r="A33">
        <v>2</v>
      </c>
      <c r="B33">
        <v>201</v>
      </c>
      <c r="C33">
        <v>5</v>
      </c>
      <c r="D33">
        <v>122</v>
      </c>
      <c r="E33">
        <v>2</v>
      </c>
      <c r="F33">
        <v>0</v>
      </c>
      <c r="G33">
        <v>2079</v>
      </c>
      <c r="H33" s="10" t="s">
        <v>3842</v>
      </c>
      <c r="I33">
        <v>1</v>
      </c>
      <c r="J33">
        <v>500</v>
      </c>
      <c r="K33">
        <v>0</v>
      </c>
      <c r="L33">
        <v>0</v>
      </c>
      <c r="M33">
        <v>0</v>
      </c>
      <c r="N33">
        <v>0</v>
      </c>
      <c r="O33">
        <v>500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44562</v>
      </c>
      <c r="AE33" s="1">
        <v>44834</v>
      </c>
      <c r="AF33" s="1">
        <v>44835</v>
      </c>
      <c r="AG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4" spans="1:33" x14ac:dyDescent="0.25">
      <c r="A34">
        <v>2</v>
      </c>
      <c r="B34">
        <v>201</v>
      </c>
      <c r="C34">
        <v>5</v>
      </c>
      <c r="D34">
        <v>122</v>
      </c>
      <c r="E34">
        <v>2</v>
      </c>
      <c r="F34">
        <v>0</v>
      </c>
      <c r="G34">
        <v>2079</v>
      </c>
      <c r="H34" s="10" t="s">
        <v>3853</v>
      </c>
      <c r="I34">
        <v>1</v>
      </c>
      <c r="J34">
        <v>500</v>
      </c>
      <c r="K34">
        <v>0</v>
      </c>
      <c r="L34">
        <v>0</v>
      </c>
      <c r="M34">
        <v>0</v>
      </c>
      <c r="N34">
        <v>0</v>
      </c>
      <c r="O34">
        <v>500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44562</v>
      </c>
      <c r="AE34" s="1">
        <v>44834</v>
      </c>
      <c r="AF34" s="1">
        <v>44835</v>
      </c>
      <c r="AG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" spans="1:33" x14ac:dyDescent="0.25">
      <c r="A35">
        <v>2</v>
      </c>
      <c r="B35">
        <v>201</v>
      </c>
      <c r="C35">
        <v>5</v>
      </c>
      <c r="D35">
        <v>122</v>
      </c>
      <c r="E35">
        <v>2</v>
      </c>
      <c r="F35">
        <v>0</v>
      </c>
      <c r="G35">
        <v>2079</v>
      </c>
      <c r="H35" s="10" t="s">
        <v>3843</v>
      </c>
      <c r="I35">
        <v>1</v>
      </c>
      <c r="J35">
        <v>500</v>
      </c>
      <c r="K35">
        <v>0</v>
      </c>
      <c r="L35">
        <v>0</v>
      </c>
      <c r="M35">
        <v>0</v>
      </c>
      <c r="N35">
        <v>0</v>
      </c>
      <c r="O35">
        <v>500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44562</v>
      </c>
      <c r="AE35" s="1">
        <v>44834</v>
      </c>
      <c r="AF35" s="1">
        <v>44835</v>
      </c>
      <c r="AG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" spans="1:33" x14ac:dyDescent="0.25">
      <c r="A36">
        <v>2</v>
      </c>
      <c r="B36">
        <v>202</v>
      </c>
      <c r="C36">
        <v>8</v>
      </c>
      <c r="D36">
        <v>243</v>
      </c>
      <c r="E36">
        <v>11</v>
      </c>
      <c r="F36">
        <v>0</v>
      </c>
      <c r="G36">
        <v>17</v>
      </c>
      <c r="H36" s="10" t="s">
        <v>3846</v>
      </c>
      <c r="I36">
        <v>1050</v>
      </c>
      <c r="J36">
        <v>0</v>
      </c>
      <c r="K36">
        <v>0</v>
      </c>
      <c r="L36">
        <v>0</v>
      </c>
      <c r="M36">
        <v>8800</v>
      </c>
      <c r="N36">
        <v>0</v>
      </c>
      <c r="O36">
        <v>0</v>
      </c>
      <c r="P36">
        <v>0</v>
      </c>
      <c r="Q36">
        <v>0</v>
      </c>
      <c r="R36">
        <v>8800</v>
      </c>
      <c r="S36">
        <v>8800</v>
      </c>
      <c r="T36">
        <v>8800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44562</v>
      </c>
      <c r="AE36" s="1">
        <v>44834</v>
      </c>
      <c r="AF36" s="1">
        <v>44835</v>
      </c>
      <c r="AG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</v>
      </c>
    </row>
    <row r="37" spans="1:33" x14ac:dyDescent="0.25">
      <c r="A37">
        <v>2</v>
      </c>
      <c r="B37">
        <v>202</v>
      </c>
      <c r="C37">
        <v>8</v>
      </c>
      <c r="D37">
        <v>243</v>
      </c>
      <c r="E37">
        <v>11</v>
      </c>
      <c r="F37">
        <v>0</v>
      </c>
      <c r="G37">
        <v>17</v>
      </c>
      <c r="H37" s="10" t="s">
        <v>3847</v>
      </c>
      <c r="I37">
        <v>1050</v>
      </c>
      <c r="J37">
        <v>0</v>
      </c>
      <c r="K37">
        <v>0</v>
      </c>
      <c r="L37">
        <v>0</v>
      </c>
      <c r="M37">
        <v>12500</v>
      </c>
      <c r="N37">
        <v>0</v>
      </c>
      <c r="O37">
        <v>0</v>
      </c>
      <c r="P37">
        <v>0</v>
      </c>
      <c r="Q37">
        <v>0</v>
      </c>
      <c r="R37">
        <v>12500</v>
      </c>
      <c r="S37">
        <v>12500</v>
      </c>
      <c r="T37">
        <v>12500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44562</v>
      </c>
      <c r="AE37" s="1">
        <v>44834</v>
      </c>
      <c r="AF37" s="1">
        <v>44835</v>
      </c>
      <c r="AG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38" spans="1:33" x14ac:dyDescent="0.25">
      <c r="A38">
        <v>2</v>
      </c>
      <c r="B38">
        <v>203</v>
      </c>
      <c r="C38">
        <v>4</v>
      </c>
      <c r="D38">
        <v>122</v>
      </c>
      <c r="E38">
        <v>1</v>
      </c>
      <c r="F38">
        <v>0</v>
      </c>
      <c r="G38">
        <v>2081</v>
      </c>
      <c r="H38" s="10" t="s">
        <v>4925</v>
      </c>
      <c r="I38">
        <v>1</v>
      </c>
      <c r="J38">
        <v>1000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44562</v>
      </c>
      <c r="AE38" s="1">
        <v>44834</v>
      </c>
      <c r="AF38" s="1">
        <v>44835</v>
      </c>
      <c r="AG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9" spans="1:33" x14ac:dyDescent="0.25">
      <c r="A39">
        <v>2</v>
      </c>
      <c r="B39">
        <v>203</v>
      </c>
      <c r="C39">
        <v>4</v>
      </c>
      <c r="D39">
        <v>122</v>
      </c>
      <c r="E39">
        <v>1</v>
      </c>
      <c r="F39">
        <v>0</v>
      </c>
      <c r="G39">
        <v>2081</v>
      </c>
      <c r="H39" s="10" t="s">
        <v>3832</v>
      </c>
      <c r="I39">
        <v>1</v>
      </c>
      <c r="J39">
        <v>156000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121738.53</v>
      </c>
      <c r="S39">
        <v>121738.53</v>
      </c>
      <c r="T39">
        <v>121738.53</v>
      </c>
      <c r="U39">
        <v>0</v>
      </c>
      <c r="V39">
        <v>0</v>
      </c>
      <c r="W39">
        <v>156000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44562</v>
      </c>
      <c r="AE39" s="1">
        <v>44834</v>
      </c>
      <c r="AF39" s="1">
        <v>44835</v>
      </c>
      <c r="AG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156000</v>
      </c>
    </row>
    <row r="40" spans="1:33" x14ac:dyDescent="0.25">
      <c r="A40">
        <v>2</v>
      </c>
      <c r="B40">
        <v>203</v>
      </c>
      <c r="C40">
        <v>4</v>
      </c>
      <c r="D40">
        <v>122</v>
      </c>
      <c r="E40">
        <v>1</v>
      </c>
      <c r="F40">
        <v>0</v>
      </c>
      <c r="G40">
        <v>2081</v>
      </c>
      <c r="H40" s="10" t="s">
        <v>3833</v>
      </c>
      <c r="I40">
        <v>1</v>
      </c>
      <c r="J40">
        <v>33000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25104.99</v>
      </c>
      <c r="S40">
        <v>25104.99</v>
      </c>
      <c r="T40">
        <v>25104.99</v>
      </c>
      <c r="U40">
        <v>0</v>
      </c>
      <c r="V40">
        <v>0</v>
      </c>
      <c r="W40">
        <v>33000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1">
        <v>44562</v>
      </c>
      <c r="AE40" s="1">
        <v>44834</v>
      </c>
      <c r="AF40" s="1">
        <v>44835</v>
      </c>
      <c r="AG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1" spans="1:33" x14ac:dyDescent="0.25">
      <c r="A41">
        <v>2</v>
      </c>
      <c r="B41">
        <v>203</v>
      </c>
      <c r="C41">
        <v>4</v>
      </c>
      <c r="D41">
        <v>122</v>
      </c>
      <c r="E41">
        <v>1</v>
      </c>
      <c r="F41">
        <v>0</v>
      </c>
      <c r="G41">
        <v>2081</v>
      </c>
      <c r="H41" s="10" t="s">
        <v>3835</v>
      </c>
      <c r="I41">
        <v>1</v>
      </c>
      <c r="J41">
        <v>1000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44562</v>
      </c>
      <c r="AE41" s="1">
        <v>44834</v>
      </c>
      <c r="AF41" s="1">
        <v>44835</v>
      </c>
      <c r="AG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0</v>
      </c>
      <c r="G42">
        <v>2081</v>
      </c>
      <c r="H42" s="10" t="s">
        <v>3844</v>
      </c>
      <c r="I42">
        <v>1</v>
      </c>
      <c r="J42">
        <v>1000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44562</v>
      </c>
      <c r="AE42" s="1">
        <v>44834</v>
      </c>
      <c r="AF42" s="1">
        <v>44835</v>
      </c>
      <c r="AG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3" spans="1:33" x14ac:dyDescent="0.25">
      <c r="A43">
        <v>2</v>
      </c>
      <c r="B43">
        <v>203</v>
      </c>
      <c r="C43">
        <v>4</v>
      </c>
      <c r="D43">
        <v>122</v>
      </c>
      <c r="E43">
        <v>1</v>
      </c>
      <c r="F43">
        <v>0</v>
      </c>
      <c r="G43">
        <v>2081</v>
      </c>
      <c r="H43" s="10" t="s">
        <v>3837</v>
      </c>
      <c r="I43">
        <v>1</v>
      </c>
      <c r="J43">
        <v>3000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2527.56</v>
      </c>
      <c r="S43">
        <v>2527.56</v>
      </c>
      <c r="T43">
        <v>2527.56</v>
      </c>
      <c r="U43">
        <v>0</v>
      </c>
      <c r="V43">
        <v>0</v>
      </c>
      <c r="W43">
        <v>3000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44562</v>
      </c>
      <c r="AE43" s="1">
        <v>44834</v>
      </c>
      <c r="AF43" s="1">
        <v>44835</v>
      </c>
      <c r="AG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44" spans="1:33" x14ac:dyDescent="0.25">
      <c r="A44">
        <v>2</v>
      </c>
      <c r="B44">
        <v>203</v>
      </c>
      <c r="C44">
        <v>4</v>
      </c>
      <c r="D44">
        <v>122</v>
      </c>
      <c r="E44">
        <v>1</v>
      </c>
      <c r="F44">
        <v>0</v>
      </c>
      <c r="G44">
        <v>2081</v>
      </c>
      <c r="H44" s="10" t="s">
        <v>3838</v>
      </c>
      <c r="I44">
        <v>1</v>
      </c>
      <c r="J44">
        <v>1000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117.63</v>
      </c>
      <c r="S44">
        <v>117.63</v>
      </c>
      <c r="T44">
        <v>117.63</v>
      </c>
      <c r="U44">
        <v>0</v>
      </c>
      <c r="V44">
        <v>0</v>
      </c>
      <c r="W44">
        <v>1000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44562</v>
      </c>
      <c r="AE44" s="1">
        <v>44834</v>
      </c>
      <c r="AF44" s="1">
        <v>44835</v>
      </c>
      <c r="AG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5" spans="1:33" x14ac:dyDescent="0.25">
      <c r="A45">
        <v>2</v>
      </c>
      <c r="B45">
        <v>203</v>
      </c>
      <c r="C45">
        <v>4</v>
      </c>
      <c r="D45">
        <v>122</v>
      </c>
      <c r="E45">
        <v>1</v>
      </c>
      <c r="F45">
        <v>0</v>
      </c>
      <c r="G45">
        <v>2081</v>
      </c>
      <c r="H45" s="10" t="s">
        <v>3848</v>
      </c>
      <c r="I45">
        <v>1</v>
      </c>
      <c r="J45">
        <v>80000</v>
      </c>
      <c r="K45">
        <v>0</v>
      </c>
      <c r="L45">
        <v>0</v>
      </c>
      <c r="M45">
        <v>0</v>
      </c>
      <c r="N45">
        <v>0</v>
      </c>
      <c r="O45">
        <v>4500</v>
      </c>
      <c r="P45">
        <v>0</v>
      </c>
      <c r="Q45">
        <v>0</v>
      </c>
      <c r="R45">
        <v>62083.8</v>
      </c>
      <c r="S45">
        <v>39232.199999999997</v>
      </c>
      <c r="T45">
        <v>36206.400000000001</v>
      </c>
      <c r="U45">
        <v>0</v>
      </c>
      <c r="V45">
        <v>0</v>
      </c>
      <c r="W45">
        <v>80000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44562</v>
      </c>
      <c r="AE45" s="1">
        <v>44834</v>
      </c>
      <c r="AF45" s="1">
        <v>44835</v>
      </c>
      <c r="AG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75500</v>
      </c>
    </row>
    <row r="46" spans="1:33" x14ac:dyDescent="0.25">
      <c r="A46">
        <v>2</v>
      </c>
      <c r="B46">
        <v>203</v>
      </c>
      <c r="C46">
        <v>4</v>
      </c>
      <c r="D46">
        <v>122</v>
      </c>
      <c r="E46">
        <v>1</v>
      </c>
      <c r="F46">
        <v>0</v>
      </c>
      <c r="G46">
        <v>2081</v>
      </c>
      <c r="H46" s="10" t="s">
        <v>3839</v>
      </c>
      <c r="I46">
        <v>1</v>
      </c>
      <c r="J46">
        <v>500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44562</v>
      </c>
      <c r="AE46" s="1">
        <v>44834</v>
      </c>
      <c r="AF46" s="1">
        <v>44835</v>
      </c>
      <c r="AG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7" spans="1:33" x14ac:dyDescent="0.25">
      <c r="A47">
        <v>2</v>
      </c>
      <c r="B47">
        <v>203</v>
      </c>
      <c r="C47">
        <v>4</v>
      </c>
      <c r="D47">
        <v>122</v>
      </c>
      <c r="E47">
        <v>1</v>
      </c>
      <c r="F47">
        <v>0</v>
      </c>
      <c r="G47">
        <v>2081</v>
      </c>
      <c r="H47" s="10" t="s">
        <v>3840</v>
      </c>
      <c r="I47">
        <v>1</v>
      </c>
      <c r="J47">
        <v>21000</v>
      </c>
      <c r="K47">
        <v>0</v>
      </c>
      <c r="L47">
        <v>0</v>
      </c>
      <c r="M47">
        <v>0</v>
      </c>
      <c r="N47">
        <v>0</v>
      </c>
      <c r="O47">
        <v>10500</v>
      </c>
      <c r="P47">
        <v>0</v>
      </c>
      <c r="Q47">
        <v>0</v>
      </c>
      <c r="R47">
        <v>5978.6</v>
      </c>
      <c r="S47">
        <v>5958.6</v>
      </c>
      <c r="T47">
        <v>5958.6</v>
      </c>
      <c r="U47">
        <v>0</v>
      </c>
      <c r="V47">
        <v>0</v>
      </c>
      <c r="W47">
        <v>21000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44562</v>
      </c>
      <c r="AE47" s="1">
        <v>44834</v>
      </c>
      <c r="AF47" s="1">
        <v>44835</v>
      </c>
      <c r="AG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48" spans="1:33" x14ac:dyDescent="0.25">
      <c r="A48">
        <v>2</v>
      </c>
      <c r="B48">
        <v>203</v>
      </c>
      <c r="C48">
        <v>4</v>
      </c>
      <c r="D48">
        <v>122</v>
      </c>
      <c r="E48">
        <v>1</v>
      </c>
      <c r="F48">
        <v>0</v>
      </c>
      <c r="G48">
        <v>2081</v>
      </c>
      <c r="H48" s="10" t="s">
        <v>3841</v>
      </c>
      <c r="I48">
        <v>1</v>
      </c>
      <c r="J48">
        <v>2000</v>
      </c>
      <c r="K48">
        <v>0</v>
      </c>
      <c r="L48">
        <v>0</v>
      </c>
      <c r="M48">
        <v>0</v>
      </c>
      <c r="N48">
        <v>0</v>
      </c>
      <c r="O48">
        <v>500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2000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44562</v>
      </c>
      <c r="AE48" s="1">
        <v>44834</v>
      </c>
      <c r="AF48" s="1">
        <v>44835</v>
      </c>
      <c r="AG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49" spans="1:33" x14ac:dyDescent="0.25">
      <c r="A49">
        <v>2</v>
      </c>
      <c r="B49">
        <v>203</v>
      </c>
      <c r="C49">
        <v>4</v>
      </c>
      <c r="D49">
        <v>122</v>
      </c>
      <c r="E49">
        <v>1</v>
      </c>
      <c r="F49">
        <v>0</v>
      </c>
      <c r="G49">
        <v>2081</v>
      </c>
      <c r="H49" s="10" t="s">
        <v>3845</v>
      </c>
      <c r="I49">
        <v>1</v>
      </c>
      <c r="J49">
        <v>18000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11836.13</v>
      </c>
      <c r="S49">
        <v>11836.13</v>
      </c>
      <c r="T49">
        <v>11836.13</v>
      </c>
      <c r="U49">
        <v>0</v>
      </c>
      <c r="V49">
        <v>0</v>
      </c>
      <c r="W49">
        <v>18000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44562</v>
      </c>
      <c r="AE49" s="1">
        <v>44834</v>
      </c>
      <c r="AF49" s="1">
        <v>44835</v>
      </c>
      <c r="AG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50" spans="1:33" x14ac:dyDescent="0.25">
      <c r="A50">
        <v>2</v>
      </c>
      <c r="B50">
        <v>203</v>
      </c>
      <c r="C50">
        <v>4</v>
      </c>
      <c r="D50">
        <v>122</v>
      </c>
      <c r="E50">
        <v>1</v>
      </c>
      <c r="F50">
        <v>0</v>
      </c>
      <c r="G50">
        <v>2081</v>
      </c>
      <c r="H50" s="10" t="s">
        <v>3842</v>
      </c>
      <c r="I50">
        <v>1</v>
      </c>
      <c r="J50">
        <v>500</v>
      </c>
      <c r="K50">
        <v>0</v>
      </c>
      <c r="L50">
        <v>500</v>
      </c>
      <c r="M50">
        <v>0</v>
      </c>
      <c r="N50">
        <v>0</v>
      </c>
      <c r="O50">
        <v>0</v>
      </c>
      <c r="P50">
        <v>0</v>
      </c>
      <c r="Q50">
        <v>0</v>
      </c>
      <c r="R50">
        <v>320</v>
      </c>
      <c r="S50">
        <v>320</v>
      </c>
      <c r="T50">
        <v>320</v>
      </c>
      <c r="U50">
        <v>0</v>
      </c>
      <c r="V50">
        <v>0</v>
      </c>
      <c r="W50">
        <v>500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44562</v>
      </c>
      <c r="AE50" s="1">
        <v>44834</v>
      </c>
      <c r="AF50" s="1">
        <v>44835</v>
      </c>
      <c r="AG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1" spans="1:33" x14ac:dyDescent="0.25">
      <c r="A51">
        <v>2</v>
      </c>
      <c r="B51">
        <v>203</v>
      </c>
      <c r="C51">
        <v>4</v>
      </c>
      <c r="D51">
        <v>122</v>
      </c>
      <c r="E51">
        <v>1</v>
      </c>
      <c r="F51">
        <v>0</v>
      </c>
      <c r="G51">
        <v>2081</v>
      </c>
      <c r="H51" s="10" t="s">
        <v>3853</v>
      </c>
      <c r="I51">
        <v>1</v>
      </c>
      <c r="J51">
        <v>500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44562</v>
      </c>
      <c r="AE51" s="1">
        <v>44834</v>
      </c>
      <c r="AF51" s="1">
        <v>44835</v>
      </c>
      <c r="AG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" spans="1:33" x14ac:dyDescent="0.25">
      <c r="A52">
        <v>2</v>
      </c>
      <c r="B52">
        <v>203</v>
      </c>
      <c r="C52">
        <v>4</v>
      </c>
      <c r="D52">
        <v>122</v>
      </c>
      <c r="E52">
        <v>1</v>
      </c>
      <c r="F52">
        <v>0</v>
      </c>
      <c r="G52">
        <v>2081</v>
      </c>
      <c r="H52" s="10" t="s">
        <v>3843</v>
      </c>
      <c r="I52">
        <v>1</v>
      </c>
      <c r="J52">
        <v>500</v>
      </c>
      <c r="K52">
        <v>0</v>
      </c>
      <c r="L52">
        <v>11500</v>
      </c>
      <c r="M52">
        <v>0</v>
      </c>
      <c r="N52">
        <v>0</v>
      </c>
      <c r="O52">
        <v>0</v>
      </c>
      <c r="P52">
        <v>0</v>
      </c>
      <c r="Q52">
        <v>0</v>
      </c>
      <c r="R52">
        <v>1845</v>
      </c>
      <c r="S52">
        <v>780</v>
      </c>
      <c r="T52">
        <v>780</v>
      </c>
      <c r="U52">
        <v>0</v>
      </c>
      <c r="V52">
        <v>0</v>
      </c>
      <c r="W52">
        <v>500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44562</v>
      </c>
      <c r="AE52" s="1">
        <v>44834</v>
      </c>
      <c r="AF52" s="1">
        <v>44835</v>
      </c>
      <c r="AG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53" spans="1:33" x14ac:dyDescent="0.25">
      <c r="A53">
        <v>2</v>
      </c>
      <c r="B53">
        <v>203</v>
      </c>
      <c r="C53">
        <v>4</v>
      </c>
      <c r="D53">
        <v>124</v>
      </c>
      <c r="E53">
        <v>1</v>
      </c>
      <c r="F53">
        <v>0</v>
      </c>
      <c r="G53">
        <v>2082</v>
      </c>
      <c r="H53" s="10" t="s">
        <v>4925</v>
      </c>
      <c r="I53">
        <v>1</v>
      </c>
      <c r="J53">
        <v>1000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44562</v>
      </c>
      <c r="AE53" s="1">
        <v>44834</v>
      </c>
      <c r="AF53" s="1">
        <v>44835</v>
      </c>
      <c r="AG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4" spans="1:33" x14ac:dyDescent="0.25">
      <c r="A54">
        <v>2</v>
      </c>
      <c r="B54">
        <v>203</v>
      </c>
      <c r="C54">
        <v>4</v>
      </c>
      <c r="D54">
        <v>124</v>
      </c>
      <c r="E54">
        <v>1</v>
      </c>
      <c r="F54">
        <v>0</v>
      </c>
      <c r="G54">
        <v>2082</v>
      </c>
      <c r="H54" s="10" t="s">
        <v>3832</v>
      </c>
      <c r="I54">
        <v>1</v>
      </c>
      <c r="J54">
        <v>108000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80251.95</v>
      </c>
      <c r="S54">
        <v>80251.95</v>
      </c>
      <c r="T54">
        <v>80251.95</v>
      </c>
      <c r="U54">
        <v>0</v>
      </c>
      <c r="V54">
        <v>0</v>
      </c>
      <c r="W54">
        <v>108000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44562</v>
      </c>
      <c r="AE54" s="1">
        <v>44834</v>
      </c>
      <c r="AF54" s="1">
        <v>44835</v>
      </c>
      <c r="AG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108000</v>
      </c>
    </row>
    <row r="55" spans="1:33" x14ac:dyDescent="0.25">
      <c r="A55">
        <v>2</v>
      </c>
      <c r="B55">
        <v>203</v>
      </c>
      <c r="C55">
        <v>4</v>
      </c>
      <c r="D55">
        <v>124</v>
      </c>
      <c r="E55">
        <v>1</v>
      </c>
      <c r="F55">
        <v>0</v>
      </c>
      <c r="G55">
        <v>2082</v>
      </c>
      <c r="H55" s="10" t="s">
        <v>3834</v>
      </c>
      <c r="I55">
        <v>1</v>
      </c>
      <c r="J55">
        <v>1000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287.76</v>
      </c>
      <c r="S55">
        <v>287.76</v>
      </c>
      <c r="T55">
        <v>287.76</v>
      </c>
      <c r="U55">
        <v>0</v>
      </c>
      <c r="V55">
        <v>0</v>
      </c>
      <c r="W55">
        <v>1000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44562</v>
      </c>
      <c r="AE55" s="1">
        <v>44834</v>
      </c>
      <c r="AF55" s="1">
        <v>44835</v>
      </c>
      <c r="AG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" spans="1:33" x14ac:dyDescent="0.25">
      <c r="A56">
        <v>2</v>
      </c>
      <c r="B56">
        <v>203</v>
      </c>
      <c r="C56">
        <v>4</v>
      </c>
      <c r="D56">
        <v>124</v>
      </c>
      <c r="E56">
        <v>1</v>
      </c>
      <c r="F56">
        <v>0</v>
      </c>
      <c r="G56">
        <v>2082</v>
      </c>
      <c r="H56" s="10" t="s">
        <v>3835</v>
      </c>
      <c r="I56">
        <v>1</v>
      </c>
      <c r="J56">
        <v>1000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44562</v>
      </c>
      <c r="AE56" s="1">
        <v>44834</v>
      </c>
      <c r="AF56" s="1">
        <v>44835</v>
      </c>
      <c r="AG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" spans="1:33" x14ac:dyDescent="0.25">
      <c r="A57">
        <v>2</v>
      </c>
      <c r="B57">
        <v>203</v>
      </c>
      <c r="C57">
        <v>4</v>
      </c>
      <c r="D57">
        <v>124</v>
      </c>
      <c r="E57">
        <v>1</v>
      </c>
      <c r="F57">
        <v>0</v>
      </c>
      <c r="G57">
        <v>2082</v>
      </c>
      <c r="H57" s="10" t="s">
        <v>3836</v>
      </c>
      <c r="I57">
        <v>1</v>
      </c>
      <c r="J57">
        <v>13000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8894.77</v>
      </c>
      <c r="S57">
        <v>8894.77</v>
      </c>
      <c r="T57">
        <v>7891.59</v>
      </c>
      <c r="U57">
        <v>0</v>
      </c>
      <c r="V57">
        <v>0</v>
      </c>
      <c r="W57">
        <v>13000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44562</v>
      </c>
      <c r="AE57" s="1">
        <v>44834</v>
      </c>
      <c r="AF57" s="1">
        <v>44835</v>
      </c>
      <c r="AG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58" spans="1:33" x14ac:dyDescent="0.25">
      <c r="A58">
        <v>2</v>
      </c>
      <c r="B58">
        <v>203</v>
      </c>
      <c r="C58">
        <v>4</v>
      </c>
      <c r="D58">
        <v>124</v>
      </c>
      <c r="E58">
        <v>1</v>
      </c>
      <c r="F58">
        <v>0</v>
      </c>
      <c r="G58">
        <v>2082</v>
      </c>
      <c r="H58" s="10" t="s">
        <v>3844</v>
      </c>
      <c r="I58">
        <v>1</v>
      </c>
      <c r="J58">
        <v>1000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44562</v>
      </c>
      <c r="AE58" s="1">
        <v>44834</v>
      </c>
      <c r="AF58" s="1">
        <v>44835</v>
      </c>
      <c r="AG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9" spans="1:33" x14ac:dyDescent="0.25">
      <c r="A59">
        <v>2</v>
      </c>
      <c r="B59">
        <v>203</v>
      </c>
      <c r="C59">
        <v>4</v>
      </c>
      <c r="D59">
        <v>124</v>
      </c>
      <c r="E59">
        <v>1</v>
      </c>
      <c r="F59">
        <v>0</v>
      </c>
      <c r="G59">
        <v>2082</v>
      </c>
      <c r="H59" s="10" t="s">
        <v>3837</v>
      </c>
      <c r="I59">
        <v>1</v>
      </c>
      <c r="J59">
        <v>1000</v>
      </c>
      <c r="K59">
        <v>0</v>
      </c>
      <c r="L59">
        <v>10900</v>
      </c>
      <c r="M59">
        <v>0</v>
      </c>
      <c r="N59">
        <v>0</v>
      </c>
      <c r="O59">
        <v>0</v>
      </c>
      <c r="P59">
        <v>0</v>
      </c>
      <c r="Q59">
        <v>0</v>
      </c>
      <c r="R59">
        <v>9285.7999999999993</v>
      </c>
      <c r="S59">
        <v>9285.7999999999993</v>
      </c>
      <c r="T59">
        <v>9285.7999999999993</v>
      </c>
      <c r="U59">
        <v>0</v>
      </c>
      <c r="V59">
        <v>0</v>
      </c>
      <c r="W59">
        <v>1000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44562</v>
      </c>
      <c r="AE59" s="1">
        <v>44834</v>
      </c>
      <c r="AF59" s="1">
        <v>44835</v>
      </c>
      <c r="AG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60" spans="1:33" x14ac:dyDescent="0.25">
      <c r="A60">
        <v>2</v>
      </c>
      <c r="B60">
        <v>203</v>
      </c>
      <c r="C60">
        <v>4</v>
      </c>
      <c r="D60">
        <v>124</v>
      </c>
      <c r="E60">
        <v>1</v>
      </c>
      <c r="F60">
        <v>0</v>
      </c>
      <c r="G60">
        <v>2082</v>
      </c>
      <c r="H60" s="10" t="s">
        <v>3838</v>
      </c>
      <c r="I60">
        <v>1</v>
      </c>
      <c r="J60">
        <v>1000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58</v>
      </c>
      <c r="S60">
        <v>58</v>
      </c>
      <c r="T60">
        <v>58</v>
      </c>
      <c r="U60">
        <v>0</v>
      </c>
      <c r="V60">
        <v>0</v>
      </c>
      <c r="W60">
        <v>1000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44562</v>
      </c>
      <c r="AE60" s="1">
        <v>44834</v>
      </c>
      <c r="AF60" s="1">
        <v>44835</v>
      </c>
      <c r="AG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1" spans="1:33" x14ac:dyDescent="0.25">
      <c r="A61">
        <v>2</v>
      </c>
      <c r="B61">
        <v>203</v>
      </c>
      <c r="C61">
        <v>4</v>
      </c>
      <c r="D61">
        <v>124</v>
      </c>
      <c r="E61">
        <v>1</v>
      </c>
      <c r="F61">
        <v>0</v>
      </c>
      <c r="G61">
        <v>2082</v>
      </c>
      <c r="H61" s="10" t="s">
        <v>3839</v>
      </c>
      <c r="I61">
        <v>1</v>
      </c>
      <c r="J61">
        <v>500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44562</v>
      </c>
      <c r="AE61" s="1">
        <v>44834</v>
      </c>
      <c r="AF61" s="1">
        <v>44835</v>
      </c>
      <c r="AG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" spans="1:33" x14ac:dyDescent="0.25">
      <c r="A62">
        <v>2</v>
      </c>
      <c r="B62">
        <v>203</v>
      </c>
      <c r="C62">
        <v>4</v>
      </c>
      <c r="D62">
        <v>124</v>
      </c>
      <c r="E62">
        <v>1</v>
      </c>
      <c r="F62">
        <v>0</v>
      </c>
      <c r="G62">
        <v>2082</v>
      </c>
      <c r="H62" s="10" t="s">
        <v>3840</v>
      </c>
      <c r="I62">
        <v>1</v>
      </c>
      <c r="J62">
        <v>4000</v>
      </c>
      <c r="K62">
        <v>0</v>
      </c>
      <c r="L62">
        <v>9000</v>
      </c>
      <c r="M62">
        <v>0</v>
      </c>
      <c r="N62">
        <v>0</v>
      </c>
      <c r="O62">
        <v>0</v>
      </c>
      <c r="P62">
        <v>0</v>
      </c>
      <c r="Q62">
        <v>0</v>
      </c>
      <c r="R62">
        <v>12426.5</v>
      </c>
      <c r="S62">
        <v>10809.2</v>
      </c>
      <c r="T62">
        <v>9191.9</v>
      </c>
      <c r="U62">
        <v>0</v>
      </c>
      <c r="V62">
        <v>0</v>
      </c>
      <c r="W62">
        <v>4000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44562</v>
      </c>
      <c r="AE62" s="1">
        <v>44834</v>
      </c>
      <c r="AF62" s="1">
        <v>44835</v>
      </c>
      <c r="AG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63" spans="1:33" x14ac:dyDescent="0.25">
      <c r="A63">
        <v>2</v>
      </c>
      <c r="B63">
        <v>203</v>
      </c>
      <c r="C63">
        <v>4</v>
      </c>
      <c r="D63">
        <v>124</v>
      </c>
      <c r="E63">
        <v>1</v>
      </c>
      <c r="F63">
        <v>0</v>
      </c>
      <c r="G63">
        <v>2082</v>
      </c>
      <c r="H63" s="10" t="s">
        <v>3841</v>
      </c>
      <c r="I63">
        <v>1</v>
      </c>
      <c r="J63">
        <v>2500</v>
      </c>
      <c r="K63">
        <v>0</v>
      </c>
      <c r="L63">
        <v>1000</v>
      </c>
      <c r="M63">
        <v>0</v>
      </c>
      <c r="N63">
        <v>0</v>
      </c>
      <c r="O63">
        <v>1000</v>
      </c>
      <c r="P63">
        <v>0</v>
      </c>
      <c r="Q63">
        <v>0</v>
      </c>
      <c r="R63">
        <v>1780.1</v>
      </c>
      <c r="S63">
        <v>1465.08</v>
      </c>
      <c r="T63">
        <v>1465.08</v>
      </c>
      <c r="U63">
        <v>0</v>
      </c>
      <c r="V63">
        <v>0</v>
      </c>
      <c r="W63">
        <v>2500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44562</v>
      </c>
      <c r="AE63" s="1">
        <v>44834</v>
      </c>
      <c r="AF63" s="1">
        <v>44835</v>
      </c>
      <c r="AG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64" spans="1:33" x14ac:dyDescent="0.25">
      <c r="A64">
        <v>2</v>
      </c>
      <c r="B64">
        <v>203</v>
      </c>
      <c r="C64">
        <v>4</v>
      </c>
      <c r="D64">
        <v>124</v>
      </c>
      <c r="E64">
        <v>1</v>
      </c>
      <c r="F64">
        <v>0</v>
      </c>
      <c r="G64">
        <v>2082</v>
      </c>
      <c r="H64" s="10" t="s">
        <v>3845</v>
      </c>
      <c r="I64">
        <v>1</v>
      </c>
      <c r="J64">
        <v>6000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3564.82</v>
      </c>
      <c r="S64">
        <v>3564.82</v>
      </c>
      <c r="T64">
        <v>3564.82</v>
      </c>
      <c r="U64">
        <v>0</v>
      </c>
      <c r="V64">
        <v>0</v>
      </c>
      <c r="W64">
        <v>6000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44562</v>
      </c>
      <c r="AE64" s="1">
        <v>44834</v>
      </c>
      <c r="AF64" s="1">
        <v>44835</v>
      </c>
      <c r="AG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65" spans="1:33" x14ac:dyDescent="0.25">
      <c r="A65">
        <v>2</v>
      </c>
      <c r="B65">
        <v>203</v>
      </c>
      <c r="C65">
        <v>4</v>
      </c>
      <c r="D65">
        <v>124</v>
      </c>
      <c r="E65">
        <v>1</v>
      </c>
      <c r="F65">
        <v>0</v>
      </c>
      <c r="G65">
        <v>2082</v>
      </c>
      <c r="H65" s="10" t="s">
        <v>3842</v>
      </c>
      <c r="I65">
        <v>1</v>
      </c>
      <c r="J65">
        <v>500</v>
      </c>
      <c r="K65">
        <v>0</v>
      </c>
      <c r="L65">
        <v>2500</v>
      </c>
      <c r="M65">
        <v>0</v>
      </c>
      <c r="N65">
        <v>0</v>
      </c>
      <c r="O65">
        <v>0</v>
      </c>
      <c r="P65">
        <v>0</v>
      </c>
      <c r="Q65">
        <v>0</v>
      </c>
      <c r="R65">
        <v>2943.4</v>
      </c>
      <c r="S65">
        <v>2943.4</v>
      </c>
      <c r="T65">
        <v>2943.4</v>
      </c>
      <c r="U65">
        <v>0</v>
      </c>
      <c r="V65">
        <v>0</v>
      </c>
      <c r="W65">
        <v>500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44562</v>
      </c>
      <c r="AE65" s="1">
        <v>44834</v>
      </c>
      <c r="AF65" s="1">
        <v>44835</v>
      </c>
      <c r="AG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6" spans="1:33" x14ac:dyDescent="0.25">
      <c r="A66">
        <v>2</v>
      </c>
      <c r="B66">
        <v>203</v>
      </c>
      <c r="C66">
        <v>4</v>
      </c>
      <c r="D66">
        <v>124</v>
      </c>
      <c r="E66">
        <v>1</v>
      </c>
      <c r="F66">
        <v>0</v>
      </c>
      <c r="G66">
        <v>2082</v>
      </c>
      <c r="H66" s="10" t="s">
        <v>3853</v>
      </c>
      <c r="I66">
        <v>1</v>
      </c>
      <c r="J66">
        <v>500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44562</v>
      </c>
      <c r="AE66" s="1">
        <v>44834</v>
      </c>
      <c r="AF66" s="1">
        <v>44835</v>
      </c>
      <c r="AG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" spans="1:33" x14ac:dyDescent="0.25">
      <c r="A67">
        <v>2</v>
      </c>
      <c r="B67">
        <v>203</v>
      </c>
      <c r="C67">
        <v>4</v>
      </c>
      <c r="D67">
        <v>124</v>
      </c>
      <c r="E67">
        <v>1</v>
      </c>
      <c r="F67">
        <v>0</v>
      </c>
      <c r="G67">
        <v>2082</v>
      </c>
      <c r="H67" s="10" t="s">
        <v>3843</v>
      </c>
      <c r="I67">
        <v>1</v>
      </c>
      <c r="J67">
        <v>500</v>
      </c>
      <c r="K67">
        <v>0</v>
      </c>
      <c r="L67">
        <v>4500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500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44562</v>
      </c>
      <c r="AE67" s="1">
        <v>44834</v>
      </c>
      <c r="AF67" s="1">
        <v>44835</v>
      </c>
      <c r="AG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68" spans="1:33" x14ac:dyDescent="0.25">
      <c r="A68">
        <v>3</v>
      </c>
      <c r="B68">
        <v>301</v>
      </c>
      <c r="C68">
        <v>4</v>
      </c>
      <c r="D68">
        <v>122</v>
      </c>
      <c r="E68">
        <v>1</v>
      </c>
      <c r="F68">
        <v>0</v>
      </c>
      <c r="G68">
        <v>1022</v>
      </c>
      <c r="H68" s="10" t="s">
        <v>3838</v>
      </c>
      <c r="I68">
        <v>1</v>
      </c>
      <c r="J68">
        <v>100000</v>
      </c>
      <c r="K68">
        <v>0</v>
      </c>
      <c r="L68">
        <v>37000</v>
      </c>
      <c r="M68">
        <v>0</v>
      </c>
      <c r="N68">
        <v>0</v>
      </c>
      <c r="O68">
        <v>88750</v>
      </c>
      <c r="P68">
        <v>0</v>
      </c>
      <c r="Q68">
        <v>0</v>
      </c>
      <c r="R68">
        <v>686</v>
      </c>
      <c r="S68">
        <v>196</v>
      </c>
      <c r="T68">
        <v>196</v>
      </c>
      <c r="U68">
        <v>0</v>
      </c>
      <c r="V68">
        <v>0</v>
      </c>
      <c r="W68">
        <v>100000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44562</v>
      </c>
      <c r="AE68" s="1">
        <v>44834</v>
      </c>
      <c r="AF68" s="1">
        <v>44835</v>
      </c>
      <c r="AG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48250</v>
      </c>
    </row>
    <row r="69" spans="1:33" x14ac:dyDescent="0.25">
      <c r="A69">
        <v>3</v>
      </c>
      <c r="B69">
        <v>301</v>
      </c>
      <c r="C69">
        <v>4</v>
      </c>
      <c r="D69">
        <v>122</v>
      </c>
      <c r="E69">
        <v>1</v>
      </c>
      <c r="F69">
        <v>0</v>
      </c>
      <c r="G69">
        <v>1022</v>
      </c>
      <c r="H69" s="10" t="s">
        <v>3840</v>
      </c>
      <c r="I69">
        <v>1</v>
      </c>
      <c r="J69">
        <v>100000</v>
      </c>
      <c r="K69">
        <v>0</v>
      </c>
      <c r="L69">
        <v>22500</v>
      </c>
      <c r="M69">
        <v>0</v>
      </c>
      <c r="N69">
        <v>0</v>
      </c>
      <c r="O69">
        <v>90250</v>
      </c>
      <c r="P69">
        <v>0</v>
      </c>
      <c r="Q69">
        <v>0</v>
      </c>
      <c r="R69">
        <v>2000</v>
      </c>
      <c r="S69">
        <v>2000</v>
      </c>
      <c r="T69">
        <v>2000</v>
      </c>
      <c r="U69">
        <v>0</v>
      </c>
      <c r="V69">
        <v>0</v>
      </c>
      <c r="W69">
        <v>100000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44562</v>
      </c>
      <c r="AE69" s="1">
        <v>44834</v>
      </c>
      <c r="AF69" s="1">
        <v>44835</v>
      </c>
      <c r="AG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32250</v>
      </c>
    </row>
    <row r="70" spans="1:33" x14ac:dyDescent="0.25">
      <c r="A70">
        <v>3</v>
      </c>
      <c r="B70">
        <v>301</v>
      </c>
      <c r="C70">
        <v>4</v>
      </c>
      <c r="D70">
        <v>122</v>
      </c>
      <c r="E70">
        <v>1</v>
      </c>
      <c r="F70">
        <v>0</v>
      </c>
      <c r="G70">
        <v>1022</v>
      </c>
      <c r="H70" s="10" t="s">
        <v>3843</v>
      </c>
      <c r="I70">
        <v>1</v>
      </c>
      <c r="J70">
        <v>50000</v>
      </c>
      <c r="K70">
        <v>0</v>
      </c>
      <c r="L70">
        <v>8000</v>
      </c>
      <c r="M70">
        <v>0</v>
      </c>
      <c r="N70">
        <v>0</v>
      </c>
      <c r="O70">
        <v>50000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44562</v>
      </c>
      <c r="AE70" s="1">
        <v>44834</v>
      </c>
      <c r="AF70" s="1">
        <v>44835</v>
      </c>
      <c r="AG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71" spans="1:33" x14ac:dyDescent="0.25">
      <c r="A71">
        <v>3</v>
      </c>
      <c r="B71">
        <v>301</v>
      </c>
      <c r="C71">
        <v>4</v>
      </c>
      <c r="D71">
        <v>122</v>
      </c>
      <c r="E71">
        <v>1</v>
      </c>
      <c r="F71">
        <v>0</v>
      </c>
      <c r="G71">
        <v>1024</v>
      </c>
      <c r="H71" s="10" t="s">
        <v>3838</v>
      </c>
      <c r="I71">
        <v>1</v>
      </c>
      <c r="J71">
        <v>4000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44562</v>
      </c>
      <c r="AE71" s="1">
        <v>44834</v>
      </c>
      <c r="AF71" s="1">
        <v>44835</v>
      </c>
      <c r="AG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72" spans="1:33" x14ac:dyDescent="0.25">
      <c r="A72">
        <v>3</v>
      </c>
      <c r="B72">
        <v>301</v>
      </c>
      <c r="C72">
        <v>4</v>
      </c>
      <c r="D72">
        <v>122</v>
      </c>
      <c r="E72">
        <v>1</v>
      </c>
      <c r="F72">
        <v>0</v>
      </c>
      <c r="G72">
        <v>1024</v>
      </c>
      <c r="H72" s="10" t="s">
        <v>3839</v>
      </c>
      <c r="I72">
        <v>1</v>
      </c>
      <c r="J72">
        <v>1000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44562</v>
      </c>
      <c r="AE72" s="1">
        <v>44834</v>
      </c>
      <c r="AF72" s="1">
        <v>44835</v>
      </c>
      <c r="AG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3" spans="1:33" x14ac:dyDescent="0.25">
      <c r="A73">
        <v>3</v>
      </c>
      <c r="B73">
        <v>301</v>
      </c>
      <c r="C73">
        <v>4</v>
      </c>
      <c r="D73">
        <v>122</v>
      </c>
      <c r="E73">
        <v>1</v>
      </c>
      <c r="F73">
        <v>0</v>
      </c>
      <c r="G73">
        <v>1024</v>
      </c>
      <c r="H73" s="10" t="s">
        <v>3840</v>
      </c>
      <c r="I73">
        <v>1</v>
      </c>
      <c r="J73">
        <v>3000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44562</v>
      </c>
      <c r="AE73" s="1">
        <v>44834</v>
      </c>
      <c r="AF73" s="1">
        <v>44835</v>
      </c>
      <c r="AG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4" spans="1:33" x14ac:dyDescent="0.25">
      <c r="A74">
        <v>3</v>
      </c>
      <c r="B74">
        <v>301</v>
      </c>
      <c r="C74">
        <v>4</v>
      </c>
      <c r="D74">
        <v>122</v>
      </c>
      <c r="E74">
        <v>1</v>
      </c>
      <c r="F74">
        <v>0</v>
      </c>
      <c r="G74">
        <v>1024</v>
      </c>
      <c r="H74" s="10" t="s">
        <v>3841</v>
      </c>
      <c r="I74">
        <v>1</v>
      </c>
      <c r="J74">
        <v>10000</v>
      </c>
      <c r="K74">
        <v>0</v>
      </c>
      <c r="L74">
        <v>0</v>
      </c>
      <c r="M74">
        <v>0</v>
      </c>
      <c r="N74">
        <v>0</v>
      </c>
      <c r="O74">
        <v>10000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10000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44562</v>
      </c>
      <c r="AE74" s="1">
        <v>44834</v>
      </c>
      <c r="AF74" s="1">
        <v>44835</v>
      </c>
      <c r="AG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" spans="1:33" x14ac:dyDescent="0.25">
      <c r="A75">
        <v>3</v>
      </c>
      <c r="B75">
        <v>301</v>
      </c>
      <c r="C75">
        <v>4</v>
      </c>
      <c r="D75">
        <v>122</v>
      </c>
      <c r="E75">
        <v>1</v>
      </c>
      <c r="F75">
        <v>0</v>
      </c>
      <c r="G75">
        <v>1024</v>
      </c>
      <c r="H75" s="10" t="s">
        <v>3853</v>
      </c>
      <c r="I75">
        <v>1</v>
      </c>
      <c r="J75">
        <v>10000</v>
      </c>
      <c r="K75">
        <v>0</v>
      </c>
      <c r="L75">
        <v>0</v>
      </c>
      <c r="M75">
        <v>0</v>
      </c>
      <c r="N75">
        <v>0</v>
      </c>
      <c r="O75">
        <v>10000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44562</v>
      </c>
      <c r="AE75" s="1">
        <v>44834</v>
      </c>
      <c r="AF75" s="1">
        <v>44835</v>
      </c>
      <c r="AG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6" spans="1:33" x14ac:dyDescent="0.25">
      <c r="A76">
        <v>3</v>
      </c>
      <c r="B76">
        <v>301</v>
      </c>
      <c r="C76">
        <v>4</v>
      </c>
      <c r="D76">
        <v>122</v>
      </c>
      <c r="E76">
        <v>1</v>
      </c>
      <c r="F76">
        <v>0</v>
      </c>
      <c r="G76">
        <v>1024</v>
      </c>
      <c r="H76" s="10" t="s">
        <v>3843</v>
      </c>
      <c r="I76">
        <v>1</v>
      </c>
      <c r="J76">
        <v>10000</v>
      </c>
      <c r="K76">
        <v>0</v>
      </c>
      <c r="L76">
        <v>0</v>
      </c>
      <c r="M76">
        <v>0</v>
      </c>
      <c r="N76">
        <v>0</v>
      </c>
      <c r="O76">
        <v>10000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10000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44562</v>
      </c>
      <c r="AE76" s="1">
        <v>44834</v>
      </c>
      <c r="AF76" s="1">
        <v>44835</v>
      </c>
      <c r="AG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" spans="1:33" x14ac:dyDescent="0.25">
      <c r="A77">
        <v>3</v>
      </c>
      <c r="B77">
        <v>301</v>
      </c>
      <c r="C77">
        <v>4</v>
      </c>
      <c r="D77">
        <v>122</v>
      </c>
      <c r="E77">
        <v>1</v>
      </c>
      <c r="F77">
        <v>0</v>
      </c>
      <c r="G77">
        <v>1035</v>
      </c>
      <c r="H77" s="10" t="s">
        <v>3850</v>
      </c>
      <c r="I77">
        <v>1</v>
      </c>
      <c r="J77">
        <v>100000</v>
      </c>
      <c r="K77">
        <v>0</v>
      </c>
      <c r="L77">
        <v>66000</v>
      </c>
      <c r="M77">
        <v>0</v>
      </c>
      <c r="N77">
        <v>0</v>
      </c>
      <c r="O77">
        <v>10000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100000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44562</v>
      </c>
      <c r="AE77" s="1">
        <v>44834</v>
      </c>
      <c r="AF77" s="1">
        <v>44835</v>
      </c>
      <c r="AG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156000</v>
      </c>
    </row>
    <row r="78" spans="1:33" x14ac:dyDescent="0.25">
      <c r="A78">
        <v>3</v>
      </c>
      <c r="B78">
        <v>301</v>
      </c>
      <c r="C78">
        <v>4</v>
      </c>
      <c r="D78">
        <v>122</v>
      </c>
      <c r="E78">
        <v>1</v>
      </c>
      <c r="F78">
        <v>0</v>
      </c>
      <c r="G78">
        <v>2067</v>
      </c>
      <c r="H78" s="10" t="s">
        <v>4925</v>
      </c>
      <c r="I78">
        <v>1</v>
      </c>
      <c r="J78">
        <v>1000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44562</v>
      </c>
      <c r="AE78" s="1">
        <v>44834</v>
      </c>
      <c r="AF78" s="1">
        <v>44835</v>
      </c>
      <c r="AG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" spans="1:33" x14ac:dyDescent="0.25">
      <c r="A79">
        <v>3</v>
      </c>
      <c r="B79">
        <v>301</v>
      </c>
      <c r="C79">
        <v>4</v>
      </c>
      <c r="D79">
        <v>122</v>
      </c>
      <c r="E79">
        <v>1</v>
      </c>
      <c r="F79">
        <v>0</v>
      </c>
      <c r="G79">
        <v>2067</v>
      </c>
      <c r="H79" s="10" t="s">
        <v>3832</v>
      </c>
      <c r="I79">
        <v>1</v>
      </c>
      <c r="J79">
        <v>59000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53988.6</v>
      </c>
      <c r="S79">
        <v>53988.6</v>
      </c>
      <c r="T79">
        <v>53988.6</v>
      </c>
      <c r="U79">
        <v>0</v>
      </c>
      <c r="V79">
        <v>0</v>
      </c>
      <c r="W79">
        <v>59000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44562</v>
      </c>
      <c r="AE79" s="1">
        <v>44834</v>
      </c>
      <c r="AF79" s="1">
        <v>44835</v>
      </c>
      <c r="AG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59000</v>
      </c>
    </row>
    <row r="80" spans="1:33" x14ac:dyDescent="0.25">
      <c r="A80">
        <v>3</v>
      </c>
      <c r="B80">
        <v>301</v>
      </c>
      <c r="C80">
        <v>4</v>
      </c>
      <c r="D80">
        <v>122</v>
      </c>
      <c r="E80">
        <v>1</v>
      </c>
      <c r="F80">
        <v>0</v>
      </c>
      <c r="G80">
        <v>2067</v>
      </c>
      <c r="H80" s="10" t="s">
        <v>3834</v>
      </c>
      <c r="I80">
        <v>1</v>
      </c>
      <c r="J80">
        <v>1000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44562</v>
      </c>
      <c r="AE80" s="1">
        <v>44834</v>
      </c>
      <c r="AF80" s="1">
        <v>44835</v>
      </c>
      <c r="AG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" spans="1:33" x14ac:dyDescent="0.25">
      <c r="A81">
        <v>3</v>
      </c>
      <c r="B81">
        <v>301</v>
      </c>
      <c r="C81">
        <v>4</v>
      </c>
      <c r="D81">
        <v>122</v>
      </c>
      <c r="E81">
        <v>1</v>
      </c>
      <c r="F81">
        <v>0</v>
      </c>
      <c r="G81">
        <v>2067</v>
      </c>
      <c r="H81" s="10" t="s">
        <v>3835</v>
      </c>
      <c r="I81">
        <v>1</v>
      </c>
      <c r="J81">
        <v>1000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44562</v>
      </c>
      <c r="AE81" s="1">
        <v>44834</v>
      </c>
      <c r="AF81" s="1">
        <v>44835</v>
      </c>
      <c r="AG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" spans="1:33" x14ac:dyDescent="0.25">
      <c r="A82">
        <v>3</v>
      </c>
      <c r="B82">
        <v>301</v>
      </c>
      <c r="C82">
        <v>4</v>
      </c>
      <c r="D82">
        <v>122</v>
      </c>
      <c r="E82">
        <v>1</v>
      </c>
      <c r="F82">
        <v>0</v>
      </c>
      <c r="G82">
        <v>2067</v>
      </c>
      <c r="H82" s="10" t="s">
        <v>3836</v>
      </c>
      <c r="I82">
        <v>1</v>
      </c>
      <c r="J82">
        <v>9000</v>
      </c>
      <c r="K82">
        <v>0</v>
      </c>
      <c r="L82">
        <v>1000</v>
      </c>
      <c r="M82">
        <v>0</v>
      </c>
      <c r="N82">
        <v>0</v>
      </c>
      <c r="O82">
        <v>0</v>
      </c>
      <c r="P82">
        <v>0</v>
      </c>
      <c r="Q82">
        <v>0</v>
      </c>
      <c r="R82">
        <v>9187.24</v>
      </c>
      <c r="S82">
        <v>9187.24</v>
      </c>
      <c r="T82">
        <v>8419.2800000000007</v>
      </c>
      <c r="U82">
        <v>0</v>
      </c>
      <c r="V82">
        <v>0</v>
      </c>
      <c r="W82">
        <v>9000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44562</v>
      </c>
      <c r="AE82" s="1">
        <v>44834</v>
      </c>
      <c r="AF82" s="1">
        <v>44835</v>
      </c>
      <c r="AG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3" spans="1:33" x14ac:dyDescent="0.25">
      <c r="A83">
        <v>3</v>
      </c>
      <c r="B83">
        <v>301</v>
      </c>
      <c r="C83">
        <v>4</v>
      </c>
      <c r="D83">
        <v>122</v>
      </c>
      <c r="E83">
        <v>1</v>
      </c>
      <c r="F83">
        <v>0</v>
      </c>
      <c r="G83">
        <v>2067</v>
      </c>
      <c r="H83" s="10" t="s">
        <v>3844</v>
      </c>
      <c r="I83">
        <v>1</v>
      </c>
      <c r="J83">
        <v>1000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40.200000000000003</v>
      </c>
      <c r="S83">
        <v>40.200000000000003</v>
      </c>
      <c r="T83">
        <v>40.200000000000003</v>
      </c>
      <c r="U83">
        <v>0</v>
      </c>
      <c r="V83">
        <v>0</v>
      </c>
      <c r="W83">
        <v>1000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44562</v>
      </c>
      <c r="AE83" s="1">
        <v>44834</v>
      </c>
      <c r="AF83" s="1">
        <v>44835</v>
      </c>
      <c r="AG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4" spans="1:33" x14ac:dyDescent="0.25">
      <c r="A84">
        <v>3</v>
      </c>
      <c r="B84">
        <v>301</v>
      </c>
      <c r="C84">
        <v>4</v>
      </c>
      <c r="D84">
        <v>122</v>
      </c>
      <c r="E84">
        <v>1</v>
      </c>
      <c r="F84">
        <v>0</v>
      </c>
      <c r="G84">
        <v>2067</v>
      </c>
      <c r="H84" s="10" t="s">
        <v>3838</v>
      </c>
      <c r="I84">
        <v>1</v>
      </c>
      <c r="J84">
        <v>20000</v>
      </c>
      <c r="K84">
        <v>0</v>
      </c>
      <c r="L84">
        <v>2000</v>
      </c>
      <c r="M84">
        <v>0</v>
      </c>
      <c r="N84">
        <v>0</v>
      </c>
      <c r="O84">
        <v>4865</v>
      </c>
      <c r="P84">
        <v>0</v>
      </c>
      <c r="Q84">
        <v>0</v>
      </c>
      <c r="R84">
        <v>16504.59</v>
      </c>
      <c r="S84">
        <v>15267.94</v>
      </c>
      <c r="T84">
        <v>15267.94</v>
      </c>
      <c r="U84">
        <v>0</v>
      </c>
      <c r="V84">
        <v>0</v>
      </c>
      <c r="W84">
        <v>20000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44562</v>
      </c>
      <c r="AE84" s="1">
        <v>44834</v>
      </c>
      <c r="AF84" s="1">
        <v>44835</v>
      </c>
      <c r="AG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17135</v>
      </c>
    </row>
    <row r="85" spans="1:33" x14ac:dyDescent="0.25">
      <c r="A85">
        <v>3</v>
      </c>
      <c r="B85">
        <v>301</v>
      </c>
      <c r="C85">
        <v>4</v>
      </c>
      <c r="D85">
        <v>122</v>
      </c>
      <c r="E85">
        <v>1</v>
      </c>
      <c r="F85">
        <v>0</v>
      </c>
      <c r="G85">
        <v>2067</v>
      </c>
      <c r="H85" s="10" t="s">
        <v>3839</v>
      </c>
      <c r="I85">
        <v>1</v>
      </c>
      <c r="J85">
        <v>500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44562</v>
      </c>
      <c r="AE85" s="1">
        <v>44834</v>
      </c>
      <c r="AF85" s="1">
        <v>44835</v>
      </c>
      <c r="AG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" spans="1:33" x14ac:dyDescent="0.25">
      <c r="A86">
        <v>3</v>
      </c>
      <c r="B86">
        <v>301</v>
      </c>
      <c r="C86">
        <v>4</v>
      </c>
      <c r="D86">
        <v>122</v>
      </c>
      <c r="E86">
        <v>1</v>
      </c>
      <c r="F86">
        <v>0</v>
      </c>
      <c r="G86">
        <v>2067</v>
      </c>
      <c r="H86" s="10" t="s">
        <v>3840</v>
      </c>
      <c r="I86">
        <v>1</v>
      </c>
      <c r="J86">
        <v>70000</v>
      </c>
      <c r="K86">
        <v>0</v>
      </c>
      <c r="L86">
        <v>5400</v>
      </c>
      <c r="M86">
        <v>0</v>
      </c>
      <c r="N86">
        <v>0</v>
      </c>
      <c r="O86">
        <v>0</v>
      </c>
      <c r="P86">
        <v>0</v>
      </c>
      <c r="Q86">
        <v>0</v>
      </c>
      <c r="R86">
        <v>75363</v>
      </c>
      <c r="S86">
        <v>47168.77</v>
      </c>
      <c r="T86">
        <v>44509.19</v>
      </c>
      <c r="U86">
        <v>0</v>
      </c>
      <c r="V86">
        <v>0</v>
      </c>
      <c r="W86">
        <v>70000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44562</v>
      </c>
      <c r="AE86" s="1">
        <v>44834</v>
      </c>
      <c r="AF86" s="1">
        <v>44835</v>
      </c>
      <c r="AG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75400</v>
      </c>
    </row>
    <row r="87" spans="1:33" x14ac:dyDescent="0.25">
      <c r="A87">
        <v>3</v>
      </c>
      <c r="B87">
        <v>301</v>
      </c>
      <c r="C87">
        <v>4</v>
      </c>
      <c r="D87">
        <v>122</v>
      </c>
      <c r="E87">
        <v>1</v>
      </c>
      <c r="F87">
        <v>0</v>
      </c>
      <c r="G87">
        <v>2067</v>
      </c>
      <c r="H87" s="10" t="s">
        <v>3845</v>
      </c>
      <c r="I87">
        <v>1</v>
      </c>
      <c r="J87">
        <v>6000</v>
      </c>
      <c r="K87">
        <v>0</v>
      </c>
      <c r="L87">
        <v>4000</v>
      </c>
      <c r="M87">
        <v>0</v>
      </c>
      <c r="N87">
        <v>0</v>
      </c>
      <c r="O87">
        <v>0</v>
      </c>
      <c r="P87">
        <v>0</v>
      </c>
      <c r="Q87">
        <v>0</v>
      </c>
      <c r="R87">
        <v>8760.56</v>
      </c>
      <c r="S87">
        <v>8760.56</v>
      </c>
      <c r="T87">
        <v>8760.56</v>
      </c>
      <c r="U87">
        <v>0</v>
      </c>
      <c r="V87">
        <v>0</v>
      </c>
      <c r="W87">
        <v>6000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44562</v>
      </c>
      <c r="AE87" s="1">
        <v>44834</v>
      </c>
      <c r="AF87" s="1">
        <v>44835</v>
      </c>
      <c r="AG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8" spans="1:33" x14ac:dyDescent="0.25">
      <c r="A88">
        <v>3</v>
      </c>
      <c r="B88">
        <v>301</v>
      </c>
      <c r="C88">
        <v>4</v>
      </c>
      <c r="D88">
        <v>122</v>
      </c>
      <c r="E88">
        <v>1</v>
      </c>
      <c r="F88">
        <v>0</v>
      </c>
      <c r="G88">
        <v>2067</v>
      </c>
      <c r="H88" s="10" t="s">
        <v>3843</v>
      </c>
      <c r="I88">
        <v>1</v>
      </c>
      <c r="J88">
        <v>500</v>
      </c>
      <c r="K88">
        <v>0</v>
      </c>
      <c r="L88">
        <v>0</v>
      </c>
      <c r="M88">
        <v>0</v>
      </c>
      <c r="N88">
        <v>0</v>
      </c>
      <c r="O88">
        <v>300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500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44562</v>
      </c>
      <c r="AE88" s="1">
        <v>44834</v>
      </c>
      <c r="AF88" s="1">
        <v>44835</v>
      </c>
      <c r="AG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89" spans="1:33" x14ac:dyDescent="0.25">
      <c r="A89">
        <v>3</v>
      </c>
      <c r="B89">
        <v>301</v>
      </c>
      <c r="C89">
        <v>4</v>
      </c>
      <c r="D89">
        <v>122</v>
      </c>
      <c r="E89">
        <v>1</v>
      </c>
      <c r="F89">
        <v>0</v>
      </c>
      <c r="G89">
        <v>2068</v>
      </c>
      <c r="H89" s="10" t="s">
        <v>4925</v>
      </c>
      <c r="I89">
        <v>1</v>
      </c>
      <c r="J89">
        <v>1000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44562</v>
      </c>
      <c r="AE89" s="1">
        <v>44834</v>
      </c>
      <c r="AF89" s="1">
        <v>44835</v>
      </c>
      <c r="AG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" spans="1:33" x14ac:dyDescent="0.25">
      <c r="A90">
        <v>3</v>
      </c>
      <c r="B90">
        <v>301</v>
      </c>
      <c r="C90">
        <v>4</v>
      </c>
      <c r="D90">
        <v>122</v>
      </c>
      <c r="E90">
        <v>1</v>
      </c>
      <c r="F90">
        <v>0</v>
      </c>
      <c r="G90">
        <v>2068</v>
      </c>
      <c r="H90" s="10" t="s">
        <v>3832</v>
      </c>
      <c r="I90">
        <v>1</v>
      </c>
      <c r="J90">
        <v>443000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326423.51</v>
      </c>
      <c r="S90">
        <v>326423.51</v>
      </c>
      <c r="T90">
        <v>326423.51</v>
      </c>
      <c r="U90">
        <v>0</v>
      </c>
      <c r="V90">
        <v>0</v>
      </c>
      <c r="W90">
        <v>443000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44562</v>
      </c>
      <c r="AE90" s="1">
        <v>44834</v>
      </c>
      <c r="AF90" s="1">
        <v>44835</v>
      </c>
      <c r="AG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443000</v>
      </c>
    </row>
    <row r="91" spans="1:33" x14ac:dyDescent="0.25">
      <c r="A91">
        <v>3</v>
      </c>
      <c r="B91">
        <v>301</v>
      </c>
      <c r="C91">
        <v>4</v>
      </c>
      <c r="D91">
        <v>122</v>
      </c>
      <c r="E91">
        <v>1</v>
      </c>
      <c r="F91">
        <v>0</v>
      </c>
      <c r="G91">
        <v>2068</v>
      </c>
      <c r="H91" s="10" t="s">
        <v>3833</v>
      </c>
      <c r="I91">
        <v>1</v>
      </c>
      <c r="J91">
        <v>13000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12107.85</v>
      </c>
      <c r="S91">
        <v>12107.85</v>
      </c>
      <c r="T91">
        <v>12107.85</v>
      </c>
      <c r="U91">
        <v>0</v>
      </c>
      <c r="V91">
        <v>0</v>
      </c>
      <c r="W91">
        <v>13000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44562</v>
      </c>
      <c r="AE91" s="1">
        <v>44834</v>
      </c>
      <c r="AF91" s="1">
        <v>44835</v>
      </c>
      <c r="AG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92" spans="1:33" x14ac:dyDescent="0.25">
      <c r="A92">
        <v>3</v>
      </c>
      <c r="B92">
        <v>301</v>
      </c>
      <c r="C92">
        <v>4</v>
      </c>
      <c r="D92">
        <v>122</v>
      </c>
      <c r="E92">
        <v>1</v>
      </c>
      <c r="F92">
        <v>0</v>
      </c>
      <c r="G92">
        <v>2068</v>
      </c>
      <c r="H92" s="10" t="s">
        <v>3834</v>
      </c>
      <c r="I92">
        <v>1</v>
      </c>
      <c r="J92">
        <v>2000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1480.74</v>
      </c>
      <c r="S92">
        <v>1480.74</v>
      </c>
      <c r="T92">
        <v>1480.74</v>
      </c>
      <c r="U92">
        <v>0</v>
      </c>
      <c r="V92">
        <v>0</v>
      </c>
      <c r="W92">
        <v>2000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44562</v>
      </c>
      <c r="AE92" s="1">
        <v>44834</v>
      </c>
      <c r="AF92" s="1">
        <v>44835</v>
      </c>
      <c r="AG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3" spans="1:33" x14ac:dyDescent="0.25">
      <c r="A93">
        <v>3</v>
      </c>
      <c r="B93">
        <v>301</v>
      </c>
      <c r="C93">
        <v>4</v>
      </c>
      <c r="D93">
        <v>122</v>
      </c>
      <c r="E93">
        <v>1</v>
      </c>
      <c r="F93">
        <v>0</v>
      </c>
      <c r="G93">
        <v>2068</v>
      </c>
      <c r="H93" s="10" t="s">
        <v>3835</v>
      </c>
      <c r="I93">
        <v>1</v>
      </c>
      <c r="J93">
        <v>1000</v>
      </c>
      <c r="K93">
        <v>0</v>
      </c>
      <c r="L93">
        <v>5000</v>
      </c>
      <c r="M93">
        <v>0</v>
      </c>
      <c r="N93">
        <v>0</v>
      </c>
      <c r="O93">
        <v>0</v>
      </c>
      <c r="P93">
        <v>0</v>
      </c>
      <c r="Q93">
        <v>0</v>
      </c>
      <c r="R93">
        <v>5759.74</v>
      </c>
      <c r="S93">
        <v>5759.74</v>
      </c>
      <c r="T93">
        <v>5759.74</v>
      </c>
      <c r="U93">
        <v>0</v>
      </c>
      <c r="V93">
        <v>0</v>
      </c>
      <c r="W93">
        <v>1000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44562</v>
      </c>
      <c r="AE93" s="1">
        <v>44834</v>
      </c>
      <c r="AF93" s="1">
        <v>44835</v>
      </c>
      <c r="AG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94" spans="1:33" x14ac:dyDescent="0.25">
      <c r="A94">
        <v>3</v>
      </c>
      <c r="B94">
        <v>301</v>
      </c>
      <c r="C94">
        <v>4</v>
      </c>
      <c r="D94">
        <v>122</v>
      </c>
      <c r="E94">
        <v>1</v>
      </c>
      <c r="F94">
        <v>0</v>
      </c>
      <c r="G94">
        <v>2068</v>
      </c>
      <c r="H94" s="10" t="s">
        <v>3836</v>
      </c>
      <c r="I94">
        <v>1</v>
      </c>
      <c r="J94">
        <v>48000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30225.07</v>
      </c>
      <c r="S94">
        <v>30225.07</v>
      </c>
      <c r="T94">
        <v>26247.05</v>
      </c>
      <c r="U94">
        <v>0</v>
      </c>
      <c r="V94">
        <v>0</v>
      </c>
      <c r="W94">
        <v>48000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44562</v>
      </c>
      <c r="AE94" s="1">
        <v>44834</v>
      </c>
      <c r="AF94" s="1">
        <v>44835</v>
      </c>
      <c r="AG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95" spans="1:33" x14ac:dyDescent="0.25">
      <c r="A95">
        <v>3</v>
      </c>
      <c r="B95">
        <v>301</v>
      </c>
      <c r="C95">
        <v>4</v>
      </c>
      <c r="D95">
        <v>122</v>
      </c>
      <c r="E95">
        <v>1</v>
      </c>
      <c r="F95">
        <v>0</v>
      </c>
      <c r="G95">
        <v>2068</v>
      </c>
      <c r="H95" s="10" t="s">
        <v>3844</v>
      </c>
      <c r="I95">
        <v>1</v>
      </c>
      <c r="J95">
        <v>1000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44562</v>
      </c>
      <c r="AE95" s="1">
        <v>44834</v>
      </c>
      <c r="AF95" s="1">
        <v>44835</v>
      </c>
      <c r="AG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6" spans="1:33" x14ac:dyDescent="0.25">
      <c r="A96">
        <v>3</v>
      </c>
      <c r="B96">
        <v>301</v>
      </c>
      <c r="C96">
        <v>4</v>
      </c>
      <c r="D96">
        <v>122</v>
      </c>
      <c r="E96">
        <v>1</v>
      </c>
      <c r="F96">
        <v>0</v>
      </c>
      <c r="G96">
        <v>2068</v>
      </c>
      <c r="H96" s="10" t="s">
        <v>3837</v>
      </c>
      <c r="I96">
        <v>1</v>
      </c>
      <c r="J96">
        <v>3000</v>
      </c>
      <c r="K96">
        <v>0</v>
      </c>
      <c r="L96">
        <v>5000</v>
      </c>
      <c r="M96">
        <v>0</v>
      </c>
      <c r="N96">
        <v>0</v>
      </c>
      <c r="O96">
        <v>0</v>
      </c>
      <c r="P96">
        <v>0</v>
      </c>
      <c r="Q96">
        <v>0</v>
      </c>
      <c r="R96">
        <v>6959.33</v>
      </c>
      <c r="S96">
        <v>6959.33</v>
      </c>
      <c r="T96">
        <v>6959.33</v>
      </c>
      <c r="U96">
        <v>0</v>
      </c>
      <c r="V96">
        <v>0</v>
      </c>
      <c r="W96">
        <v>3000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44562</v>
      </c>
      <c r="AE96" s="1">
        <v>44834</v>
      </c>
      <c r="AF96" s="1">
        <v>44835</v>
      </c>
      <c r="AG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7" spans="1:33" x14ac:dyDescent="0.25">
      <c r="A97">
        <v>3</v>
      </c>
      <c r="B97">
        <v>301</v>
      </c>
      <c r="C97">
        <v>4</v>
      </c>
      <c r="D97">
        <v>122</v>
      </c>
      <c r="E97">
        <v>1</v>
      </c>
      <c r="F97">
        <v>0</v>
      </c>
      <c r="G97">
        <v>2068</v>
      </c>
      <c r="H97" s="10" t="s">
        <v>3838</v>
      </c>
      <c r="I97">
        <v>1</v>
      </c>
      <c r="J97">
        <v>11000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8713.26</v>
      </c>
      <c r="S97">
        <v>7867.42</v>
      </c>
      <c r="T97">
        <v>7867.42</v>
      </c>
      <c r="U97">
        <v>0</v>
      </c>
      <c r="V97">
        <v>0</v>
      </c>
      <c r="W97">
        <v>11000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44562</v>
      </c>
      <c r="AE97" s="1">
        <v>44834</v>
      </c>
      <c r="AF97" s="1">
        <v>44835</v>
      </c>
      <c r="AG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98" spans="1:33" x14ac:dyDescent="0.25">
      <c r="A98">
        <v>3</v>
      </c>
      <c r="B98">
        <v>301</v>
      </c>
      <c r="C98">
        <v>4</v>
      </c>
      <c r="D98">
        <v>122</v>
      </c>
      <c r="E98">
        <v>1</v>
      </c>
      <c r="F98">
        <v>0</v>
      </c>
      <c r="G98">
        <v>2068</v>
      </c>
      <c r="H98" s="10" t="s">
        <v>3839</v>
      </c>
      <c r="I98">
        <v>1</v>
      </c>
      <c r="J98">
        <v>7000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5000</v>
      </c>
      <c r="S98">
        <v>3560.8</v>
      </c>
      <c r="T98">
        <v>3560.8</v>
      </c>
      <c r="U98">
        <v>0</v>
      </c>
      <c r="V98">
        <v>0</v>
      </c>
      <c r="W98">
        <v>7000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44562</v>
      </c>
      <c r="AE98" s="1">
        <v>44834</v>
      </c>
      <c r="AF98" s="1">
        <v>44835</v>
      </c>
      <c r="AG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99" spans="1:33" x14ac:dyDescent="0.25">
      <c r="A99">
        <v>3</v>
      </c>
      <c r="B99">
        <v>301</v>
      </c>
      <c r="C99">
        <v>4</v>
      </c>
      <c r="D99">
        <v>122</v>
      </c>
      <c r="E99">
        <v>1</v>
      </c>
      <c r="F99">
        <v>0</v>
      </c>
      <c r="G99">
        <v>2068</v>
      </c>
      <c r="H99" s="10" t="s">
        <v>3840</v>
      </c>
      <c r="I99">
        <v>1</v>
      </c>
      <c r="J99">
        <v>70000</v>
      </c>
      <c r="K99">
        <v>0</v>
      </c>
      <c r="L99">
        <v>52500</v>
      </c>
      <c r="M99">
        <v>0</v>
      </c>
      <c r="N99">
        <v>0</v>
      </c>
      <c r="O99">
        <v>22500</v>
      </c>
      <c r="P99">
        <v>0</v>
      </c>
      <c r="Q99">
        <v>0</v>
      </c>
      <c r="R99">
        <v>67835.100000000006</v>
      </c>
      <c r="S99">
        <v>47655.1</v>
      </c>
      <c r="T99">
        <v>45553.1</v>
      </c>
      <c r="U99">
        <v>0</v>
      </c>
      <c r="V99">
        <v>0</v>
      </c>
      <c r="W99">
        <v>70000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44562</v>
      </c>
      <c r="AE99" s="1">
        <v>44834</v>
      </c>
      <c r="AF99" s="1">
        <v>44835</v>
      </c>
      <c r="AG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100" spans="1:33" x14ac:dyDescent="0.25">
      <c r="A100">
        <v>3</v>
      </c>
      <c r="B100">
        <v>301</v>
      </c>
      <c r="C100">
        <v>4</v>
      </c>
      <c r="D100">
        <v>122</v>
      </c>
      <c r="E100">
        <v>1</v>
      </c>
      <c r="F100">
        <v>0</v>
      </c>
      <c r="G100">
        <v>2068</v>
      </c>
      <c r="H100" s="10" t="s">
        <v>3841</v>
      </c>
      <c r="I100">
        <v>1</v>
      </c>
      <c r="J100">
        <v>40000</v>
      </c>
      <c r="K100">
        <v>0</v>
      </c>
      <c r="L100">
        <v>12500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52058.9</v>
      </c>
      <c r="S100">
        <v>38255.26</v>
      </c>
      <c r="T100">
        <v>38255.26</v>
      </c>
      <c r="U100">
        <v>0</v>
      </c>
      <c r="V100">
        <v>0</v>
      </c>
      <c r="W100">
        <v>40000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44562</v>
      </c>
      <c r="AE100" s="1">
        <v>44834</v>
      </c>
      <c r="AF100" s="1">
        <v>44835</v>
      </c>
      <c r="AG1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52500</v>
      </c>
    </row>
    <row r="101" spans="1:33" x14ac:dyDescent="0.25">
      <c r="A101">
        <v>3</v>
      </c>
      <c r="B101">
        <v>301</v>
      </c>
      <c r="C101">
        <v>4</v>
      </c>
      <c r="D101">
        <v>122</v>
      </c>
      <c r="E101">
        <v>1</v>
      </c>
      <c r="F101">
        <v>0</v>
      </c>
      <c r="G101">
        <v>2068</v>
      </c>
      <c r="H101" s="10" t="s">
        <v>3845</v>
      </c>
      <c r="I101">
        <v>1</v>
      </c>
      <c r="J101">
        <v>57000</v>
      </c>
      <c r="K101">
        <v>0</v>
      </c>
      <c r="L101">
        <v>0</v>
      </c>
      <c r="M101">
        <v>0</v>
      </c>
      <c r="N101">
        <v>0</v>
      </c>
      <c r="O101">
        <v>5000</v>
      </c>
      <c r="P101">
        <v>0</v>
      </c>
      <c r="Q101">
        <v>0</v>
      </c>
      <c r="R101">
        <v>31454.25</v>
      </c>
      <c r="S101">
        <v>31454.25</v>
      </c>
      <c r="T101">
        <v>31454.25</v>
      </c>
      <c r="U101">
        <v>0</v>
      </c>
      <c r="V101">
        <v>0</v>
      </c>
      <c r="W101">
        <v>57000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44562</v>
      </c>
      <c r="AE101" s="1">
        <v>44834</v>
      </c>
      <c r="AF101" s="1">
        <v>44835</v>
      </c>
      <c r="AG1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2" spans="1:33" x14ac:dyDescent="0.25">
      <c r="A102">
        <v>3</v>
      </c>
      <c r="B102">
        <v>301</v>
      </c>
      <c r="C102">
        <v>4</v>
      </c>
      <c r="D102">
        <v>122</v>
      </c>
      <c r="E102">
        <v>1</v>
      </c>
      <c r="F102">
        <v>0</v>
      </c>
      <c r="G102">
        <v>2068</v>
      </c>
      <c r="H102" s="10" t="s">
        <v>3842</v>
      </c>
      <c r="I102">
        <v>1</v>
      </c>
      <c r="J102">
        <v>500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44562</v>
      </c>
      <c r="AE102" s="1">
        <v>44834</v>
      </c>
      <c r="AF102" s="1">
        <v>44835</v>
      </c>
      <c r="AG1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3" spans="1:33" x14ac:dyDescent="0.25">
      <c r="A103">
        <v>3</v>
      </c>
      <c r="B103">
        <v>301</v>
      </c>
      <c r="C103">
        <v>4</v>
      </c>
      <c r="D103">
        <v>122</v>
      </c>
      <c r="E103">
        <v>1</v>
      </c>
      <c r="F103">
        <v>0</v>
      </c>
      <c r="G103">
        <v>2068</v>
      </c>
      <c r="H103" s="10" t="s">
        <v>3853</v>
      </c>
      <c r="I103">
        <v>1</v>
      </c>
      <c r="J103">
        <v>500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44562</v>
      </c>
      <c r="AE103" s="1">
        <v>44834</v>
      </c>
      <c r="AF103" s="1">
        <v>44835</v>
      </c>
      <c r="AG1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4" spans="1:33" x14ac:dyDescent="0.25">
      <c r="A104">
        <v>3</v>
      </c>
      <c r="B104">
        <v>301</v>
      </c>
      <c r="C104">
        <v>4</v>
      </c>
      <c r="D104">
        <v>122</v>
      </c>
      <c r="E104">
        <v>1</v>
      </c>
      <c r="F104">
        <v>0</v>
      </c>
      <c r="G104">
        <v>2068</v>
      </c>
      <c r="H104" s="10" t="s">
        <v>3843</v>
      </c>
      <c r="I104">
        <v>1</v>
      </c>
      <c r="J104">
        <v>500</v>
      </c>
      <c r="K104">
        <v>0</v>
      </c>
      <c r="L104">
        <v>27000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25600.5</v>
      </c>
      <c r="S104">
        <v>15110.5</v>
      </c>
      <c r="T104">
        <v>15110.5</v>
      </c>
      <c r="U104">
        <v>0</v>
      </c>
      <c r="V104">
        <v>0</v>
      </c>
      <c r="W104">
        <v>500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1">
        <v>44562</v>
      </c>
      <c r="AE104" s="1">
        <v>44834</v>
      </c>
      <c r="AF104" s="1">
        <v>44835</v>
      </c>
      <c r="AG1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27500</v>
      </c>
    </row>
    <row r="105" spans="1:33" x14ac:dyDescent="0.25">
      <c r="A105">
        <v>3</v>
      </c>
      <c r="B105">
        <v>301</v>
      </c>
      <c r="C105">
        <v>4</v>
      </c>
      <c r="D105">
        <v>126</v>
      </c>
      <c r="E105">
        <v>1</v>
      </c>
      <c r="F105">
        <v>0</v>
      </c>
      <c r="G105">
        <v>1023</v>
      </c>
      <c r="H105" s="10" t="s">
        <v>3838</v>
      </c>
      <c r="I105">
        <v>1</v>
      </c>
      <c r="J105">
        <v>10000</v>
      </c>
      <c r="K105">
        <v>0</v>
      </c>
      <c r="L105">
        <v>0</v>
      </c>
      <c r="M105">
        <v>0</v>
      </c>
      <c r="N105">
        <v>0</v>
      </c>
      <c r="O105">
        <v>10000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10000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44562</v>
      </c>
      <c r="AE105" s="1">
        <v>44834</v>
      </c>
      <c r="AF105" s="1">
        <v>44835</v>
      </c>
      <c r="AG1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6" spans="1:33" x14ac:dyDescent="0.25">
      <c r="A106">
        <v>3</v>
      </c>
      <c r="B106">
        <v>301</v>
      </c>
      <c r="C106">
        <v>4</v>
      </c>
      <c r="D106">
        <v>126</v>
      </c>
      <c r="E106">
        <v>1</v>
      </c>
      <c r="F106">
        <v>0</v>
      </c>
      <c r="G106">
        <v>1023</v>
      </c>
      <c r="H106" s="10" t="s">
        <v>3839</v>
      </c>
      <c r="I106">
        <v>1</v>
      </c>
      <c r="J106">
        <v>10000</v>
      </c>
      <c r="K106">
        <v>0</v>
      </c>
      <c r="L106">
        <v>0</v>
      </c>
      <c r="M106">
        <v>0</v>
      </c>
      <c r="N106">
        <v>0</v>
      </c>
      <c r="O106">
        <v>6500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10000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44562</v>
      </c>
      <c r="AE106" s="1">
        <v>44834</v>
      </c>
      <c r="AF106" s="1">
        <v>44835</v>
      </c>
      <c r="AG1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07" spans="1:33" x14ac:dyDescent="0.25">
      <c r="A107">
        <v>3</v>
      </c>
      <c r="B107">
        <v>301</v>
      </c>
      <c r="C107">
        <v>4</v>
      </c>
      <c r="D107">
        <v>126</v>
      </c>
      <c r="E107">
        <v>1</v>
      </c>
      <c r="F107">
        <v>0</v>
      </c>
      <c r="G107">
        <v>1023</v>
      </c>
      <c r="H107" s="10" t="s">
        <v>3840</v>
      </c>
      <c r="I107">
        <v>1</v>
      </c>
      <c r="J107">
        <v>10000</v>
      </c>
      <c r="K107">
        <v>0</v>
      </c>
      <c r="L107">
        <v>0</v>
      </c>
      <c r="M107">
        <v>0</v>
      </c>
      <c r="N107">
        <v>0</v>
      </c>
      <c r="O107">
        <v>8000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10000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44562</v>
      </c>
      <c r="AE107" s="1">
        <v>44834</v>
      </c>
      <c r="AF107" s="1">
        <v>44835</v>
      </c>
      <c r="AG1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08" spans="1:33" x14ac:dyDescent="0.25">
      <c r="A108">
        <v>3</v>
      </c>
      <c r="B108">
        <v>301</v>
      </c>
      <c r="C108">
        <v>4</v>
      </c>
      <c r="D108">
        <v>126</v>
      </c>
      <c r="E108">
        <v>1</v>
      </c>
      <c r="F108">
        <v>0</v>
      </c>
      <c r="G108">
        <v>1023</v>
      </c>
      <c r="H108" s="10" t="s">
        <v>3841</v>
      </c>
      <c r="I108">
        <v>1</v>
      </c>
      <c r="J108">
        <v>10000</v>
      </c>
      <c r="K108">
        <v>0</v>
      </c>
      <c r="L108">
        <v>0</v>
      </c>
      <c r="M108">
        <v>0</v>
      </c>
      <c r="N108">
        <v>0</v>
      </c>
      <c r="O108">
        <v>10000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10000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">
        <v>44562</v>
      </c>
      <c r="AE108" s="1">
        <v>44834</v>
      </c>
      <c r="AF108" s="1">
        <v>44835</v>
      </c>
      <c r="AG1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9" spans="1:33" x14ac:dyDescent="0.25">
      <c r="A109">
        <v>3</v>
      </c>
      <c r="B109">
        <v>301</v>
      </c>
      <c r="C109">
        <v>4</v>
      </c>
      <c r="D109">
        <v>126</v>
      </c>
      <c r="E109">
        <v>1</v>
      </c>
      <c r="F109">
        <v>0</v>
      </c>
      <c r="G109">
        <v>1023</v>
      </c>
      <c r="H109" s="10" t="s">
        <v>3853</v>
      </c>
      <c r="I109">
        <v>1</v>
      </c>
      <c r="J109">
        <v>30000</v>
      </c>
      <c r="K109">
        <v>0</v>
      </c>
      <c r="L109">
        <v>0</v>
      </c>
      <c r="M109">
        <v>0</v>
      </c>
      <c r="N109">
        <v>0</v>
      </c>
      <c r="O109">
        <v>25000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30000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44562</v>
      </c>
      <c r="AE109" s="1">
        <v>44834</v>
      </c>
      <c r="AF109" s="1">
        <v>44835</v>
      </c>
      <c r="AG1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10" spans="1:33" x14ac:dyDescent="0.25">
      <c r="A110">
        <v>3</v>
      </c>
      <c r="B110">
        <v>301</v>
      </c>
      <c r="C110">
        <v>4</v>
      </c>
      <c r="D110">
        <v>126</v>
      </c>
      <c r="E110">
        <v>1</v>
      </c>
      <c r="F110">
        <v>0</v>
      </c>
      <c r="G110">
        <v>1023</v>
      </c>
      <c r="H110" s="10" t="s">
        <v>3843</v>
      </c>
      <c r="I110">
        <v>1</v>
      </c>
      <c r="J110">
        <v>10000</v>
      </c>
      <c r="K110">
        <v>0</v>
      </c>
      <c r="L110">
        <v>115000</v>
      </c>
      <c r="M110">
        <v>0</v>
      </c>
      <c r="N110">
        <v>0</v>
      </c>
      <c r="O110">
        <v>74000</v>
      </c>
      <c r="P110">
        <v>0</v>
      </c>
      <c r="Q110">
        <v>0</v>
      </c>
      <c r="R110">
        <v>50500</v>
      </c>
      <c r="S110">
        <v>0</v>
      </c>
      <c r="T110">
        <v>0</v>
      </c>
      <c r="U110">
        <v>0</v>
      </c>
      <c r="V110">
        <v>0</v>
      </c>
      <c r="W110">
        <v>10000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1">
        <v>44562</v>
      </c>
      <c r="AE110" s="1">
        <v>44834</v>
      </c>
      <c r="AF110" s="1">
        <v>44835</v>
      </c>
      <c r="AG1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111" spans="1:33" x14ac:dyDescent="0.25">
      <c r="A111">
        <v>3</v>
      </c>
      <c r="B111">
        <v>301</v>
      </c>
      <c r="C111">
        <v>4</v>
      </c>
      <c r="D111">
        <v>126</v>
      </c>
      <c r="E111">
        <v>1</v>
      </c>
      <c r="F111">
        <v>0</v>
      </c>
      <c r="G111">
        <v>2069</v>
      </c>
      <c r="H111" s="10" t="s">
        <v>4925</v>
      </c>
      <c r="I111">
        <v>1</v>
      </c>
      <c r="J111">
        <v>1000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44562</v>
      </c>
      <c r="AE111" s="1">
        <v>44834</v>
      </c>
      <c r="AF111" s="1">
        <v>44835</v>
      </c>
      <c r="AG1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2" spans="1:33" x14ac:dyDescent="0.25">
      <c r="A112">
        <v>3</v>
      </c>
      <c r="B112">
        <v>301</v>
      </c>
      <c r="C112">
        <v>4</v>
      </c>
      <c r="D112">
        <v>126</v>
      </c>
      <c r="E112">
        <v>1</v>
      </c>
      <c r="F112">
        <v>0</v>
      </c>
      <c r="G112">
        <v>2069</v>
      </c>
      <c r="H112" s="10" t="s">
        <v>3832</v>
      </c>
      <c r="I112">
        <v>1</v>
      </c>
      <c r="J112">
        <v>78000</v>
      </c>
      <c r="K112">
        <v>0</v>
      </c>
      <c r="L112">
        <v>70000</v>
      </c>
      <c r="M112">
        <v>0</v>
      </c>
      <c r="N112">
        <v>0</v>
      </c>
      <c r="O112">
        <v>147800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78000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">
        <v>44562</v>
      </c>
      <c r="AE112" s="1">
        <v>44834</v>
      </c>
      <c r="AF112" s="1">
        <v>44835</v>
      </c>
      <c r="AG1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113" spans="1:33" x14ac:dyDescent="0.25">
      <c r="A113">
        <v>3</v>
      </c>
      <c r="B113">
        <v>301</v>
      </c>
      <c r="C113">
        <v>4</v>
      </c>
      <c r="D113">
        <v>126</v>
      </c>
      <c r="E113">
        <v>1</v>
      </c>
      <c r="F113">
        <v>0</v>
      </c>
      <c r="G113">
        <v>2069</v>
      </c>
      <c r="H113" s="10" t="s">
        <v>3834</v>
      </c>
      <c r="I113">
        <v>1</v>
      </c>
      <c r="J113">
        <v>1000</v>
      </c>
      <c r="K113">
        <v>0</v>
      </c>
      <c r="L113">
        <v>1000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44562</v>
      </c>
      <c r="AE113" s="1">
        <v>44834</v>
      </c>
      <c r="AF113" s="1">
        <v>44835</v>
      </c>
      <c r="AG1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14" spans="1:33" x14ac:dyDescent="0.25">
      <c r="A114">
        <v>3</v>
      </c>
      <c r="B114">
        <v>301</v>
      </c>
      <c r="C114">
        <v>4</v>
      </c>
      <c r="D114">
        <v>126</v>
      </c>
      <c r="E114">
        <v>1</v>
      </c>
      <c r="F114">
        <v>0</v>
      </c>
      <c r="G114">
        <v>2069</v>
      </c>
      <c r="H114" s="10" t="s">
        <v>3835</v>
      </c>
      <c r="I114">
        <v>1</v>
      </c>
      <c r="J114">
        <v>1000</v>
      </c>
      <c r="K114">
        <v>0</v>
      </c>
      <c r="L114">
        <v>1000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44562</v>
      </c>
      <c r="AE114" s="1">
        <v>44834</v>
      </c>
      <c r="AF114" s="1">
        <v>44835</v>
      </c>
      <c r="AG1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15" spans="1:33" x14ac:dyDescent="0.25">
      <c r="A115">
        <v>3</v>
      </c>
      <c r="B115">
        <v>301</v>
      </c>
      <c r="C115">
        <v>4</v>
      </c>
      <c r="D115">
        <v>126</v>
      </c>
      <c r="E115">
        <v>1</v>
      </c>
      <c r="F115">
        <v>0</v>
      </c>
      <c r="G115">
        <v>2069</v>
      </c>
      <c r="H115" s="10" t="s">
        <v>3836</v>
      </c>
      <c r="I115">
        <v>1</v>
      </c>
      <c r="J115">
        <v>13000</v>
      </c>
      <c r="K115">
        <v>0</v>
      </c>
      <c r="L115">
        <v>13000</v>
      </c>
      <c r="M115">
        <v>0</v>
      </c>
      <c r="N115">
        <v>0</v>
      </c>
      <c r="O115">
        <v>26000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13000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44562</v>
      </c>
      <c r="AE115" s="1">
        <v>44834</v>
      </c>
      <c r="AF115" s="1">
        <v>44835</v>
      </c>
      <c r="AG1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6" spans="1:33" x14ac:dyDescent="0.25">
      <c r="A116">
        <v>3</v>
      </c>
      <c r="B116">
        <v>301</v>
      </c>
      <c r="C116">
        <v>4</v>
      </c>
      <c r="D116">
        <v>126</v>
      </c>
      <c r="E116">
        <v>1</v>
      </c>
      <c r="F116">
        <v>0</v>
      </c>
      <c r="G116">
        <v>2069</v>
      </c>
      <c r="H116" s="10" t="s">
        <v>3844</v>
      </c>
      <c r="I116">
        <v>1</v>
      </c>
      <c r="J116">
        <v>1000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44562</v>
      </c>
      <c r="AE116" s="1">
        <v>44834</v>
      </c>
      <c r="AF116" s="1">
        <v>44835</v>
      </c>
      <c r="AG1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7" spans="1:33" x14ac:dyDescent="0.25">
      <c r="A117">
        <v>3</v>
      </c>
      <c r="B117">
        <v>301</v>
      </c>
      <c r="C117">
        <v>4</v>
      </c>
      <c r="D117">
        <v>126</v>
      </c>
      <c r="E117">
        <v>1</v>
      </c>
      <c r="F117">
        <v>0</v>
      </c>
      <c r="G117">
        <v>2069</v>
      </c>
      <c r="H117" s="10" t="s">
        <v>3837</v>
      </c>
      <c r="I117">
        <v>1</v>
      </c>
      <c r="J117">
        <v>1000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44562</v>
      </c>
      <c r="AE117" s="1">
        <v>44834</v>
      </c>
      <c r="AF117" s="1">
        <v>44835</v>
      </c>
      <c r="AG1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8" spans="1:33" x14ac:dyDescent="0.25">
      <c r="A118">
        <v>3</v>
      </c>
      <c r="B118">
        <v>301</v>
      </c>
      <c r="C118">
        <v>4</v>
      </c>
      <c r="D118">
        <v>126</v>
      </c>
      <c r="E118">
        <v>1</v>
      </c>
      <c r="F118">
        <v>0</v>
      </c>
      <c r="G118">
        <v>2069</v>
      </c>
      <c r="H118" s="10" t="s">
        <v>3838</v>
      </c>
      <c r="I118">
        <v>1</v>
      </c>
      <c r="J118">
        <v>7000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44562</v>
      </c>
      <c r="AE118" s="1">
        <v>44834</v>
      </c>
      <c r="AF118" s="1">
        <v>44835</v>
      </c>
      <c r="AG1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119" spans="1:33" x14ac:dyDescent="0.25">
      <c r="A119">
        <v>3</v>
      </c>
      <c r="B119">
        <v>301</v>
      </c>
      <c r="C119">
        <v>4</v>
      </c>
      <c r="D119">
        <v>126</v>
      </c>
      <c r="E119">
        <v>1</v>
      </c>
      <c r="F119">
        <v>0</v>
      </c>
      <c r="G119">
        <v>2069</v>
      </c>
      <c r="H119" s="10" t="s">
        <v>3848</v>
      </c>
      <c r="I119">
        <v>1</v>
      </c>
      <c r="J119">
        <v>15000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12845.8</v>
      </c>
      <c r="S119">
        <v>8544</v>
      </c>
      <c r="T119">
        <v>8544</v>
      </c>
      <c r="U119">
        <v>0</v>
      </c>
      <c r="V119">
        <v>0</v>
      </c>
      <c r="W119">
        <v>15000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44562</v>
      </c>
      <c r="AE119" s="1">
        <v>44834</v>
      </c>
      <c r="AF119" s="1">
        <v>44835</v>
      </c>
      <c r="AG1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20" spans="1:33" x14ac:dyDescent="0.25">
      <c r="A120">
        <v>3</v>
      </c>
      <c r="B120">
        <v>301</v>
      </c>
      <c r="C120">
        <v>4</v>
      </c>
      <c r="D120">
        <v>126</v>
      </c>
      <c r="E120">
        <v>1</v>
      </c>
      <c r="F120">
        <v>0</v>
      </c>
      <c r="G120">
        <v>2069</v>
      </c>
      <c r="H120" s="10" t="s">
        <v>3839</v>
      </c>
      <c r="I120">
        <v>1</v>
      </c>
      <c r="J120">
        <v>500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44562</v>
      </c>
      <c r="AE120" s="1">
        <v>44834</v>
      </c>
      <c r="AF120" s="1">
        <v>44835</v>
      </c>
      <c r="AG1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1" spans="1:33" x14ac:dyDescent="0.25">
      <c r="A121">
        <v>3</v>
      </c>
      <c r="B121">
        <v>301</v>
      </c>
      <c r="C121">
        <v>4</v>
      </c>
      <c r="D121">
        <v>126</v>
      </c>
      <c r="E121">
        <v>1</v>
      </c>
      <c r="F121">
        <v>0</v>
      </c>
      <c r="G121">
        <v>2069</v>
      </c>
      <c r="H121" s="10" t="s">
        <v>3840</v>
      </c>
      <c r="I121">
        <v>1</v>
      </c>
      <c r="J121">
        <v>1000</v>
      </c>
      <c r="K121">
        <v>0</v>
      </c>
      <c r="L121">
        <v>5000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1000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44562</v>
      </c>
      <c r="AE121" s="1">
        <v>44834</v>
      </c>
      <c r="AF121" s="1">
        <v>44835</v>
      </c>
      <c r="AG1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122" spans="1:33" x14ac:dyDescent="0.25">
      <c r="A122">
        <v>3</v>
      </c>
      <c r="B122">
        <v>301</v>
      </c>
      <c r="C122">
        <v>4</v>
      </c>
      <c r="D122">
        <v>126</v>
      </c>
      <c r="E122">
        <v>1</v>
      </c>
      <c r="F122">
        <v>0</v>
      </c>
      <c r="G122">
        <v>2069</v>
      </c>
      <c r="H122" s="10" t="s">
        <v>3841</v>
      </c>
      <c r="I122">
        <v>1</v>
      </c>
      <c r="J122">
        <v>15000</v>
      </c>
      <c r="K122">
        <v>0</v>
      </c>
      <c r="L122">
        <v>16000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30507.71</v>
      </c>
      <c r="S122">
        <v>19155.2</v>
      </c>
      <c r="T122">
        <v>19155.2</v>
      </c>
      <c r="U122">
        <v>0</v>
      </c>
      <c r="V122">
        <v>0</v>
      </c>
      <c r="W122">
        <v>15000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44562</v>
      </c>
      <c r="AE122" s="1">
        <v>44834</v>
      </c>
      <c r="AF122" s="1">
        <v>44835</v>
      </c>
      <c r="AG1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</v>
      </c>
    </row>
    <row r="123" spans="1:33" x14ac:dyDescent="0.25">
      <c r="A123">
        <v>3</v>
      </c>
      <c r="B123">
        <v>301</v>
      </c>
      <c r="C123">
        <v>4</v>
      </c>
      <c r="D123">
        <v>126</v>
      </c>
      <c r="E123">
        <v>1</v>
      </c>
      <c r="F123">
        <v>0</v>
      </c>
      <c r="G123">
        <v>2069</v>
      </c>
      <c r="H123" s="10" t="s">
        <v>3845</v>
      </c>
      <c r="I123">
        <v>1</v>
      </c>
      <c r="J123">
        <v>12000</v>
      </c>
      <c r="K123">
        <v>0</v>
      </c>
      <c r="L123">
        <v>0</v>
      </c>
      <c r="M123">
        <v>0</v>
      </c>
      <c r="N123">
        <v>0</v>
      </c>
      <c r="O123">
        <v>7000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12000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44562</v>
      </c>
      <c r="AE123" s="1">
        <v>44834</v>
      </c>
      <c r="AF123" s="1">
        <v>44835</v>
      </c>
      <c r="AG1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24" spans="1:33" x14ac:dyDescent="0.25">
      <c r="A124">
        <v>3</v>
      </c>
      <c r="B124">
        <v>301</v>
      </c>
      <c r="C124">
        <v>4</v>
      </c>
      <c r="D124">
        <v>126</v>
      </c>
      <c r="E124">
        <v>1</v>
      </c>
      <c r="F124">
        <v>0</v>
      </c>
      <c r="G124">
        <v>2069</v>
      </c>
      <c r="H124" s="10" t="s">
        <v>3842</v>
      </c>
      <c r="I124">
        <v>1</v>
      </c>
      <c r="J124">
        <v>500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44562</v>
      </c>
      <c r="AE124" s="1">
        <v>44834</v>
      </c>
      <c r="AF124" s="1">
        <v>44835</v>
      </c>
      <c r="AG1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5" spans="1:33" x14ac:dyDescent="0.25">
      <c r="A125">
        <v>3</v>
      </c>
      <c r="B125">
        <v>301</v>
      </c>
      <c r="C125">
        <v>4</v>
      </c>
      <c r="D125">
        <v>126</v>
      </c>
      <c r="E125">
        <v>1</v>
      </c>
      <c r="F125">
        <v>0</v>
      </c>
      <c r="G125">
        <v>2069</v>
      </c>
      <c r="H125" s="10" t="s">
        <v>3853</v>
      </c>
      <c r="I125">
        <v>1</v>
      </c>
      <c r="J125">
        <v>5000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44562</v>
      </c>
      <c r="AE125" s="1">
        <v>44834</v>
      </c>
      <c r="AF125" s="1">
        <v>44835</v>
      </c>
      <c r="AG1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26" spans="1:33" x14ac:dyDescent="0.25">
      <c r="A126">
        <v>3</v>
      </c>
      <c r="B126">
        <v>301</v>
      </c>
      <c r="C126">
        <v>4</v>
      </c>
      <c r="D126">
        <v>126</v>
      </c>
      <c r="E126">
        <v>1</v>
      </c>
      <c r="F126">
        <v>0</v>
      </c>
      <c r="G126">
        <v>2069</v>
      </c>
      <c r="H126" s="10" t="s">
        <v>3843</v>
      </c>
      <c r="I126">
        <v>1</v>
      </c>
      <c r="J126">
        <v>14000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44562</v>
      </c>
      <c r="AE126" s="1">
        <v>44834</v>
      </c>
      <c r="AF126" s="1">
        <v>44835</v>
      </c>
      <c r="AG1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127" spans="1:33" x14ac:dyDescent="0.25">
      <c r="A127">
        <v>3</v>
      </c>
      <c r="B127">
        <v>301</v>
      </c>
      <c r="C127">
        <v>4</v>
      </c>
      <c r="D127">
        <v>131</v>
      </c>
      <c r="E127">
        <v>1</v>
      </c>
      <c r="F127">
        <v>0</v>
      </c>
      <c r="G127">
        <v>2070</v>
      </c>
      <c r="H127" s="10" t="s">
        <v>3838</v>
      </c>
      <c r="I127">
        <v>1</v>
      </c>
      <c r="J127">
        <v>500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44562</v>
      </c>
      <c r="AE127" s="1">
        <v>44834</v>
      </c>
      <c r="AF127" s="1">
        <v>44835</v>
      </c>
      <c r="AG1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8" spans="1:33" x14ac:dyDescent="0.25">
      <c r="A128">
        <v>3</v>
      </c>
      <c r="B128">
        <v>301</v>
      </c>
      <c r="C128">
        <v>4</v>
      </c>
      <c r="D128">
        <v>131</v>
      </c>
      <c r="E128">
        <v>1</v>
      </c>
      <c r="F128">
        <v>0</v>
      </c>
      <c r="G128">
        <v>2070</v>
      </c>
      <c r="H128" s="10" t="s">
        <v>3840</v>
      </c>
      <c r="I128">
        <v>1</v>
      </c>
      <c r="J128">
        <v>100000</v>
      </c>
      <c r="K128">
        <v>0</v>
      </c>
      <c r="L128">
        <v>0</v>
      </c>
      <c r="M128">
        <v>0</v>
      </c>
      <c r="N128">
        <v>0</v>
      </c>
      <c r="O128">
        <v>20000</v>
      </c>
      <c r="P128">
        <v>0</v>
      </c>
      <c r="Q128">
        <v>0</v>
      </c>
      <c r="R128">
        <v>67511.28</v>
      </c>
      <c r="S128">
        <v>25817.16</v>
      </c>
      <c r="T128">
        <v>25817.16</v>
      </c>
      <c r="U128">
        <v>0</v>
      </c>
      <c r="V128">
        <v>0</v>
      </c>
      <c r="W128">
        <v>100000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44562</v>
      </c>
      <c r="AE128" s="1">
        <v>44834</v>
      </c>
      <c r="AF128" s="1">
        <v>44835</v>
      </c>
      <c r="AG1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129" spans="1:33" x14ac:dyDescent="0.25">
      <c r="A129">
        <v>3</v>
      </c>
      <c r="B129">
        <v>301</v>
      </c>
      <c r="C129">
        <v>4</v>
      </c>
      <c r="D129">
        <v>131</v>
      </c>
      <c r="E129">
        <v>1</v>
      </c>
      <c r="F129">
        <v>0</v>
      </c>
      <c r="G129">
        <v>2070</v>
      </c>
      <c r="H129" s="10" t="s">
        <v>3841</v>
      </c>
      <c r="I129">
        <v>1</v>
      </c>
      <c r="J129">
        <v>10000</v>
      </c>
      <c r="K129">
        <v>0</v>
      </c>
      <c r="L129">
        <v>0</v>
      </c>
      <c r="M129">
        <v>0</v>
      </c>
      <c r="N129">
        <v>0</v>
      </c>
      <c r="O129">
        <v>5000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10000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44562</v>
      </c>
      <c r="AE129" s="1">
        <v>44834</v>
      </c>
      <c r="AF129" s="1">
        <v>44835</v>
      </c>
      <c r="AG1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30" spans="1:33" x14ac:dyDescent="0.25">
      <c r="A130">
        <v>3</v>
      </c>
      <c r="B130">
        <v>301</v>
      </c>
      <c r="C130">
        <v>4</v>
      </c>
      <c r="D130">
        <v>131</v>
      </c>
      <c r="E130">
        <v>1</v>
      </c>
      <c r="F130">
        <v>0</v>
      </c>
      <c r="G130">
        <v>2071</v>
      </c>
      <c r="H130" s="10" t="s">
        <v>3838</v>
      </c>
      <c r="I130">
        <v>1</v>
      </c>
      <c r="J130">
        <v>500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44562</v>
      </c>
      <c r="AE130" s="1">
        <v>44834</v>
      </c>
      <c r="AF130" s="1">
        <v>44835</v>
      </c>
      <c r="AG1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31" spans="1:33" x14ac:dyDescent="0.25">
      <c r="A131">
        <v>3</v>
      </c>
      <c r="B131">
        <v>301</v>
      </c>
      <c r="C131">
        <v>4</v>
      </c>
      <c r="D131">
        <v>131</v>
      </c>
      <c r="E131">
        <v>1</v>
      </c>
      <c r="F131">
        <v>0</v>
      </c>
      <c r="G131">
        <v>2071</v>
      </c>
      <c r="H131" s="10" t="s">
        <v>3840</v>
      </c>
      <c r="I131">
        <v>1</v>
      </c>
      <c r="J131">
        <v>11000</v>
      </c>
      <c r="K131">
        <v>0</v>
      </c>
      <c r="L131">
        <v>6500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16275.86</v>
      </c>
      <c r="S131">
        <v>8397.82</v>
      </c>
      <c r="T131">
        <v>8397.82</v>
      </c>
      <c r="U131">
        <v>0</v>
      </c>
      <c r="V131">
        <v>0</v>
      </c>
      <c r="W131">
        <v>11000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44562</v>
      </c>
      <c r="AE131" s="1">
        <v>44834</v>
      </c>
      <c r="AF131" s="1">
        <v>44835</v>
      </c>
      <c r="AG1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17500</v>
      </c>
    </row>
    <row r="132" spans="1:33" x14ac:dyDescent="0.25">
      <c r="A132">
        <v>3</v>
      </c>
      <c r="B132">
        <v>301</v>
      </c>
      <c r="C132">
        <v>9</v>
      </c>
      <c r="D132">
        <v>272</v>
      </c>
      <c r="E132">
        <v>20</v>
      </c>
      <c r="F132">
        <v>0</v>
      </c>
      <c r="G132">
        <v>9</v>
      </c>
      <c r="H132" s="10" t="s">
        <v>3836</v>
      </c>
      <c r="I132">
        <v>1</v>
      </c>
      <c r="J132">
        <v>654000</v>
      </c>
      <c r="K132">
        <v>0</v>
      </c>
      <c r="L132">
        <v>169000</v>
      </c>
      <c r="M132">
        <v>0</v>
      </c>
      <c r="N132">
        <v>0</v>
      </c>
      <c r="O132">
        <v>365000</v>
      </c>
      <c r="P132">
        <v>0</v>
      </c>
      <c r="Q132">
        <v>0</v>
      </c>
      <c r="R132">
        <v>457565.34</v>
      </c>
      <c r="S132">
        <v>457565.34</v>
      </c>
      <c r="T132">
        <v>406389.42</v>
      </c>
      <c r="U132">
        <v>0</v>
      </c>
      <c r="V132">
        <v>0</v>
      </c>
      <c r="W132">
        <v>654000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44562</v>
      </c>
      <c r="AE132" s="1">
        <v>44834</v>
      </c>
      <c r="AF132" s="1">
        <v>44835</v>
      </c>
      <c r="AG1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458000</v>
      </c>
    </row>
    <row r="133" spans="1:33" x14ac:dyDescent="0.25">
      <c r="A133">
        <v>4</v>
      </c>
      <c r="B133">
        <v>401</v>
      </c>
      <c r="C133">
        <v>4</v>
      </c>
      <c r="D133">
        <v>123</v>
      </c>
      <c r="E133">
        <v>1</v>
      </c>
      <c r="F133">
        <v>0</v>
      </c>
      <c r="G133">
        <v>2075</v>
      </c>
      <c r="H133" s="10" t="s">
        <v>4925</v>
      </c>
      <c r="I133">
        <v>1</v>
      </c>
      <c r="J133">
        <v>1000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44562</v>
      </c>
      <c r="AE133" s="1">
        <v>44834</v>
      </c>
      <c r="AF133" s="1">
        <v>44835</v>
      </c>
      <c r="AG1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34" spans="1:33" x14ac:dyDescent="0.25">
      <c r="A134">
        <v>4</v>
      </c>
      <c r="B134">
        <v>401</v>
      </c>
      <c r="C134">
        <v>4</v>
      </c>
      <c r="D134">
        <v>123</v>
      </c>
      <c r="E134">
        <v>1</v>
      </c>
      <c r="F134">
        <v>0</v>
      </c>
      <c r="G134">
        <v>2075</v>
      </c>
      <c r="H134" s="10" t="s">
        <v>3832</v>
      </c>
      <c r="I134">
        <v>1</v>
      </c>
      <c r="J134">
        <v>523000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437861.16</v>
      </c>
      <c r="S134">
        <v>437861.16</v>
      </c>
      <c r="T134">
        <v>437861.16</v>
      </c>
      <c r="U134">
        <v>0</v>
      </c>
      <c r="V134">
        <v>0</v>
      </c>
      <c r="W134">
        <v>523000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44562</v>
      </c>
      <c r="AE134" s="1">
        <v>44834</v>
      </c>
      <c r="AF134" s="1">
        <v>44835</v>
      </c>
      <c r="AG1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523000</v>
      </c>
    </row>
    <row r="135" spans="1:33" x14ac:dyDescent="0.25">
      <c r="A135">
        <v>4</v>
      </c>
      <c r="B135">
        <v>401</v>
      </c>
      <c r="C135">
        <v>4</v>
      </c>
      <c r="D135">
        <v>123</v>
      </c>
      <c r="E135">
        <v>1</v>
      </c>
      <c r="F135">
        <v>0</v>
      </c>
      <c r="G135">
        <v>2075</v>
      </c>
      <c r="H135" s="10" t="s">
        <v>3833</v>
      </c>
      <c r="I135">
        <v>1</v>
      </c>
      <c r="J135">
        <v>13000</v>
      </c>
      <c r="K135">
        <v>0</v>
      </c>
      <c r="L135">
        <v>1000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13763.52</v>
      </c>
      <c r="S135">
        <v>13763.52</v>
      </c>
      <c r="T135">
        <v>13763.52</v>
      </c>
      <c r="U135">
        <v>0</v>
      </c>
      <c r="V135">
        <v>0</v>
      </c>
      <c r="W135">
        <v>13000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44562</v>
      </c>
      <c r="AE135" s="1">
        <v>44834</v>
      </c>
      <c r="AF135" s="1">
        <v>44835</v>
      </c>
      <c r="AG1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136" spans="1:33" x14ac:dyDescent="0.25">
      <c r="A136">
        <v>4</v>
      </c>
      <c r="B136">
        <v>401</v>
      </c>
      <c r="C136">
        <v>4</v>
      </c>
      <c r="D136">
        <v>123</v>
      </c>
      <c r="E136">
        <v>1</v>
      </c>
      <c r="F136">
        <v>0</v>
      </c>
      <c r="G136">
        <v>2075</v>
      </c>
      <c r="H136" s="10" t="s">
        <v>3834</v>
      </c>
      <c r="I136">
        <v>1</v>
      </c>
      <c r="J136">
        <v>11000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7544.6</v>
      </c>
      <c r="S136">
        <v>7544.6</v>
      </c>
      <c r="T136">
        <v>7544.6</v>
      </c>
      <c r="U136">
        <v>0</v>
      </c>
      <c r="V136">
        <v>0</v>
      </c>
      <c r="W136">
        <v>11000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44562</v>
      </c>
      <c r="AE136" s="1">
        <v>44834</v>
      </c>
      <c r="AF136" s="1">
        <v>44835</v>
      </c>
      <c r="AG1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7" spans="1:33" x14ac:dyDescent="0.25">
      <c r="A137">
        <v>4</v>
      </c>
      <c r="B137">
        <v>401</v>
      </c>
      <c r="C137">
        <v>4</v>
      </c>
      <c r="D137">
        <v>123</v>
      </c>
      <c r="E137">
        <v>1</v>
      </c>
      <c r="F137">
        <v>0</v>
      </c>
      <c r="G137">
        <v>2075</v>
      </c>
      <c r="H137" s="10" t="s">
        <v>3835</v>
      </c>
      <c r="I137">
        <v>1</v>
      </c>
      <c r="J137">
        <v>1000</v>
      </c>
      <c r="K137">
        <v>0</v>
      </c>
      <c r="L137">
        <v>1000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1913.42</v>
      </c>
      <c r="S137">
        <v>1913.42</v>
      </c>
      <c r="T137">
        <v>1913.42</v>
      </c>
      <c r="U137">
        <v>0</v>
      </c>
      <c r="V137">
        <v>0</v>
      </c>
      <c r="W137">
        <v>1000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44562</v>
      </c>
      <c r="AE137" s="1">
        <v>44834</v>
      </c>
      <c r="AF137" s="1">
        <v>44835</v>
      </c>
      <c r="AG1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38" spans="1:33" x14ac:dyDescent="0.25">
      <c r="A138">
        <v>4</v>
      </c>
      <c r="B138">
        <v>401</v>
      </c>
      <c r="C138">
        <v>4</v>
      </c>
      <c r="D138">
        <v>123</v>
      </c>
      <c r="E138">
        <v>1</v>
      </c>
      <c r="F138">
        <v>0</v>
      </c>
      <c r="G138">
        <v>2075</v>
      </c>
      <c r="H138" s="10" t="s">
        <v>3836</v>
      </c>
      <c r="I138">
        <v>1</v>
      </c>
      <c r="J138">
        <v>59000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42713.16</v>
      </c>
      <c r="S138">
        <v>42713.16</v>
      </c>
      <c r="T138">
        <v>37746.400000000001</v>
      </c>
      <c r="U138">
        <v>0</v>
      </c>
      <c r="V138">
        <v>0</v>
      </c>
      <c r="W138">
        <v>59000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44562</v>
      </c>
      <c r="AE138" s="1">
        <v>44834</v>
      </c>
      <c r="AF138" s="1">
        <v>44835</v>
      </c>
      <c r="AG1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59000</v>
      </c>
    </row>
    <row r="139" spans="1:33" x14ac:dyDescent="0.25">
      <c r="A139">
        <v>4</v>
      </c>
      <c r="B139">
        <v>401</v>
      </c>
      <c r="C139">
        <v>4</v>
      </c>
      <c r="D139">
        <v>123</v>
      </c>
      <c r="E139">
        <v>1</v>
      </c>
      <c r="F139">
        <v>0</v>
      </c>
      <c r="G139">
        <v>2075</v>
      </c>
      <c r="H139" s="10" t="s">
        <v>3844</v>
      </c>
      <c r="I139">
        <v>1</v>
      </c>
      <c r="J139">
        <v>1000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44562</v>
      </c>
      <c r="AE139" s="1">
        <v>44834</v>
      </c>
      <c r="AF139" s="1">
        <v>44835</v>
      </c>
      <c r="AG1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40" spans="1:33" x14ac:dyDescent="0.25">
      <c r="A140">
        <v>4</v>
      </c>
      <c r="B140">
        <v>401</v>
      </c>
      <c r="C140">
        <v>4</v>
      </c>
      <c r="D140">
        <v>123</v>
      </c>
      <c r="E140">
        <v>1</v>
      </c>
      <c r="F140">
        <v>0</v>
      </c>
      <c r="G140">
        <v>2075</v>
      </c>
      <c r="H140" s="10" t="s">
        <v>3837</v>
      </c>
      <c r="I140">
        <v>1</v>
      </c>
      <c r="J140">
        <v>10000</v>
      </c>
      <c r="K140">
        <v>0</v>
      </c>
      <c r="L140">
        <v>5000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13900.62</v>
      </c>
      <c r="S140">
        <v>13900.62</v>
      </c>
      <c r="T140">
        <v>13900.62</v>
      </c>
      <c r="U140">
        <v>0</v>
      </c>
      <c r="V140">
        <v>0</v>
      </c>
      <c r="W140">
        <v>10000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44562</v>
      </c>
      <c r="AE140" s="1">
        <v>44834</v>
      </c>
      <c r="AF140" s="1">
        <v>44835</v>
      </c>
      <c r="AG1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41" spans="1:33" x14ac:dyDescent="0.25">
      <c r="A141">
        <v>4</v>
      </c>
      <c r="B141">
        <v>401</v>
      </c>
      <c r="C141">
        <v>4</v>
      </c>
      <c r="D141">
        <v>123</v>
      </c>
      <c r="E141">
        <v>1</v>
      </c>
      <c r="F141">
        <v>0</v>
      </c>
      <c r="G141">
        <v>2075</v>
      </c>
      <c r="H141" s="10" t="s">
        <v>3838</v>
      </c>
      <c r="I141">
        <v>1</v>
      </c>
      <c r="J141">
        <v>20000</v>
      </c>
      <c r="K141">
        <v>0</v>
      </c>
      <c r="L141">
        <v>17000</v>
      </c>
      <c r="M141">
        <v>0</v>
      </c>
      <c r="N141">
        <v>0</v>
      </c>
      <c r="O141">
        <v>5000</v>
      </c>
      <c r="P141">
        <v>0</v>
      </c>
      <c r="Q141">
        <v>0</v>
      </c>
      <c r="R141">
        <v>28909.53</v>
      </c>
      <c r="S141">
        <v>25639.07</v>
      </c>
      <c r="T141">
        <v>25576.67</v>
      </c>
      <c r="U141">
        <v>0</v>
      </c>
      <c r="V141">
        <v>0</v>
      </c>
      <c r="W141">
        <v>20000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44562</v>
      </c>
      <c r="AE141" s="1">
        <v>44834</v>
      </c>
      <c r="AF141" s="1">
        <v>44835</v>
      </c>
      <c r="AG1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</v>
      </c>
    </row>
    <row r="142" spans="1:33" x14ac:dyDescent="0.25">
      <c r="A142">
        <v>4</v>
      </c>
      <c r="B142">
        <v>401</v>
      </c>
      <c r="C142">
        <v>4</v>
      </c>
      <c r="D142">
        <v>123</v>
      </c>
      <c r="E142">
        <v>1</v>
      </c>
      <c r="F142">
        <v>0</v>
      </c>
      <c r="G142">
        <v>2075</v>
      </c>
      <c r="H142" s="10" t="s">
        <v>3848</v>
      </c>
      <c r="I142">
        <v>1</v>
      </c>
      <c r="J142">
        <v>5000</v>
      </c>
      <c r="K142">
        <v>0</v>
      </c>
      <c r="L142">
        <v>0</v>
      </c>
      <c r="M142">
        <v>0</v>
      </c>
      <c r="N142">
        <v>0</v>
      </c>
      <c r="O142">
        <v>1000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5000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44562</v>
      </c>
      <c r="AE142" s="1">
        <v>44834</v>
      </c>
      <c r="AF142" s="1">
        <v>44835</v>
      </c>
      <c r="AG1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43" spans="1:33" x14ac:dyDescent="0.25">
      <c r="A143">
        <v>4</v>
      </c>
      <c r="B143">
        <v>401</v>
      </c>
      <c r="C143">
        <v>4</v>
      </c>
      <c r="D143">
        <v>123</v>
      </c>
      <c r="E143">
        <v>1</v>
      </c>
      <c r="F143">
        <v>0</v>
      </c>
      <c r="G143">
        <v>2075</v>
      </c>
      <c r="H143" s="10" t="s">
        <v>3839</v>
      </c>
      <c r="I143">
        <v>1</v>
      </c>
      <c r="J143">
        <v>500</v>
      </c>
      <c r="K143">
        <v>0</v>
      </c>
      <c r="L143">
        <v>7500</v>
      </c>
      <c r="M143">
        <v>0</v>
      </c>
      <c r="N143">
        <v>0</v>
      </c>
      <c r="O143">
        <v>7500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500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44562</v>
      </c>
      <c r="AE143" s="1">
        <v>44834</v>
      </c>
      <c r="AF143" s="1">
        <v>44835</v>
      </c>
      <c r="AG1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44" spans="1:33" x14ac:dyDescent="0.25">
      <c r="A144">
        <v>4</v>
      </c>
      <c r="B144">
        <v>401</v>
      </c>
      <c r="C144">
        <v>4</v>
      </c>
      <c r="D144">
        <v>123</v>
      </c>
      <c r="E144">
        <v>1</v>
      </c>
      <c r="F144">
        <v>0</v>
      </c>
      <c r="G144">
        <v>2075</v>
      </c>
      <c r="H144" s="10" t="s">
        <v>3840</v>
      </c>
      <c r="I144">
        <v>1</v>
      </c>
      <c r="J144">
        <v>30000</v>
      </c>
      <c r="K144">
        <v>0</v>
      </c>
      <c r="L144">
        <v>12000</v>
      </c>
      <c r="M144">
        <v>0</v>
      </c>
      <c r="N144">
        <v>0</v>
      </c>
      <c r="O144">
        <v>5000</v>
      </c>
      <c r="P144">
        <v>0</v>
      </c>
      <c r="Q144">
        <v>0</v>
      </c>
      <c r="R144">
        <v>36072.699999999997</v>
      </c>
      <c r="S144">
        <v>33054.15</v>
      </c>
      <c r="T144">
        <v>31458.15</v>
      </c>
      <c r="U144">
        <v>0</v>
      </c>
      <c r="V144">
        <v>0</v>
      </c>
      <c r="W144">
        <v>30000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44562</v>
      </c>
      <c r="AE144" s="1">
        <v>44834</v>
      </c>
      <c r="AF144" s="1">
        <v>44835</v>
      </c>
      <c r="AG1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37000</v>
      </c>
    </row>
    <row r="145" spans="1:33" x14ac:dyDescent="0.25">
      <c r="A145">
        <v>4</v>
      </c>
      <c r="B145">
        <v>401</v>
      </c>
      <c r="C145">
        <v>4</v>
      </c>
      <c r="D145">
        <v>123</v>
      </c>
      <c r="E145">
        <v>1</v>
      </c>
      <c r="F145">
        <v>0</v>
      </c>
      <c r="G145">
        <v>2075</v>
      </c>
      <c r="H145" s="10" t="s">
        <v>3841</v>
      </c>
      <c r="I145">
        <v>1</v>
      </c>
      <c r="J145">
        <v>50000</v>
      </c>
      <c r="K145">
        <v>0</v>
      </c>
      <c r="L145">
        <v>17000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66426.8</v>
      </c>
      <c r="S145">
        <v>54447.39</v>
      </c>
      <c r="T145">
        <v>54447.39</v>
      </c>
      <c r="U145">
        <v>0</v>
      </c>
      <c r="V145">
        <v>0</v>
      </c>
      <c r="W145">
        <v>50000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44562</v>
      </c>
      <c r="AE145" s="1">
        <v>44834</v>
      </c>
      <c r="AF145" s="1">
        <v>44835</v>
      </c>
      <c r="AG1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67000</v>
      </c>
    </row>
    <row r="146" spans="1:33" x14ac:dyDescent="0.25">
      <c r="A146">
        <v>4</v>
      </c>
      <c r="B146">
        <v>401</v>
      </c>
      <c r="C146">
        <v>4</v>
      </c>
      <c r="D146">
        <v>123</v>
      </c>
      <c r="E146">
        <v>1</v>
      </c>
      <c r="F146">
        <v>0</v>
      </c>
      <c r="G146">
        <v>2075</v>
      </c>
      <c r="H146" s="10" t="s">
        <v>3845</v>
      </c>
      <c r="I146">
        <v>1</v>
      </c>
      <c r="J146">
        <v>64000</v>
      </c>
      <c r="K146">
        <v>0</v>
      </c>
      <c r="L146">
        <v>0</v>
      </c>
      <c r="M146">
        <v>0</v>
      </c>
      <c r="N146">
        <v>0</v>
      </c>
      <c r="O146">
        <v>6000</v>
      </c>
      <c r="P146">
        <v>0</v>
      </c>
      <c r="Q146">
        <v>0</v>
      </c>
      <c r="R146">
        <v>36580.129999999997</v>
      </c>
      <c r="S146">
        <v>36580.129999999997</v>
      </c>
      <c r="T146">
        <v>36580.129999999997</v>
      </c>
      <c r="U146">
        <v>0</v>
      </c>
      <c r="V146">
        <v>0</v>
      </c>
      <c r="W146">
        <v>64000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44562</v>
      </c>
      <c r="AE146" s="1">
        <v>44834</v>
      </c>
      <c r="AF146" s="1">
        <v>44835</v>
      </c>
      <c r="AG1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58000</v>
      </c>
    </row>
    <row r="147" spans="1:33" x14ac:dyDescent="0.25">
      <c r="A147">
        <v>4</v>
      </c>
      <c r="B147">
        <v>401</v>
      </c>
      <c r="C147">
        <v>4</v>
      </c>
      <c r="D147">
        <v>123</v>
      </c>
      <c r="E147">
        <v>1</v>
      </c>
      <c r="F147">
        <v>0</v>
      </c>
      <c r="G147">
        <v>2075</v>
      </c>
      <c r="H147" s="10" t="s">
        <v>3842</v>
      </c>
      <c r="I147">
        <v>1</v>
      </c>
      <c r="J147">
        <v>500</v>
      </c>
      <c r="K147">
        <v>0</v>
      </c>
      <c r="L147">
        <v>3500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3209.2</v>
      </c>
      <c r="S147">
        <v>3209.2</v>
      </c>
      <c r="T147">
        <v>3209.2</v>
      </c>
      <c r="U147">
        <v>0</v>
      </c>
      <c r="V147">
        <v>0</v>
      </c>
      <c r="W147">
        <v>500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44562</v>
      </c>
      <c r="AE147" s="1">
        <v>44834</v>
      </c>
      <c r="AF147" s="1">
        <v>44835</v>
      </c>
      <c r="AG1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48" spans="1:33" x14ac:dyDescent="0.25">
      <c r="A148">
        <v>4</v>
      </c>
      <c r="B148">
        <v>401</v>
      </c>
      <c r="C148">
        <v>4</v>
      </c>
      <c r="D148">
        <v>123</v>
      </c>
      <c r="E148">
        <v>1</v>
      </c>
      <c r="F148">
        <v>0</v>
      </c>
      <c r="G148">
        <v>2075</v>
      </c>
      <c r="H148" s="10" t="s">
        <v>3853</v>
      </c>
      <c r="I148">
        <v>1</v>
      </c>
      <c r="J148">
        <v>5000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44562</v>
      </c>
      <c r="AE148" s="1">
        <v>44834</v>
      </c>
      <c r="AF148" s="1">
        <v>44835</v>
      </c>
      <c r="AG1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49" spans="1:33" x14ac:dyDescent="0.25">
      <c r="A149">
        <v>4</v>
      </c>
      <c r="B149">
        <v>401</v>
      </c>
      <c r="C149">
        <v>4</v>
      </c>
      <c r="D149">
        <v>123</v>
      </c>
      <c r="E149">
        <v>1</v>
      </c>
      <c r="F149">
        <v>0</v>
      </c>
      <c r="G149">
        <v>2075</v>
      </c>
      <c r="H149" s="10" t="s">
        <v>3843</v>
      </c>
      <c r="I149">
        <v>1</v>
      </c>
      <c r="J149">
        <v>5000</v>
      </c>
      <c r="K149">
        <v>0</v>
      </c>
      <c r="L149">
        <v>52000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42541.42</v>
      </c>
      <c r="S149">
        <v>40074.42</v>
      </c>
      <c r="T149">
        <v>40074.42</v>
      </c>
      <c r="U149">
        <v>0</v>
      </c>
      <c r="V149">
        <v>0</v>
      </c>
      <c r="W149">
        <v>5000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44562</v>
      </c>
      <c r="AE149" s="1">
        <v>44834</v>
      </c>
      <c r="AF149" s="1">
        <v>44835</v>
      </c>
      <c r="AG1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57000</v>
      </c>
    </row>
    <row r="150" spans="1:33" x14ac:dyDescent="0.25">
      <c r="A150">
        <v>4</v>
      </c>
      <c r="B150">
        <v>401</v>
      </c>
      <c r="C150">
        <v>4</v>
      </c>
      <c r="D150">
        <v>129</v>
      </c>
      <c r="E150">
        <v>1</v>
      </c>
      <c r="F150">
        <v>0</v>
      </c>
      <c r="G150">
        <v>2076</v>
      </c>
      <c r="H150" s="10" t="s">
        <v>3838</v>
      </c>
      <c r="I150">
        <v>1</v>
      </c>
      <c r="J150">
        <v>1000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44562</v>
      </c>
      <c r="AE150" s="1">
        <v>44834</v>
      </c>
      <c r="AF150" s="1">
        <v>44835</v>
      </c>
      <c r="AG1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1" spans="1:33" x14ac:dyDescent="0.25">
      <c r="A151">
        <v>4</v>
      </c>
      <c r="B151">
        <v>401</v>
      </c>
      <c r="C151">
        <v>4</v>
      </c>
      <c r="D151">
        <v>129</v>
      </c>
      <c r="E151">
        <v>1</v>
      </c>
      <c r="F151">
        <v>0</v>
      </c>
      <c r="G151">
        <v>2076</v>
      </c>
      <c r="H151" s="10" t="s">
        <v>3854</v>
      </c>
      <c r="I151">
        <v>1</v>
      </c>
      <c r="J151">
        <v>1000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719.4</v>
      </c>
      <c r="S151">
        <v>719.4</v>
      </c>
      <c r="T151">
        <v>719.4</v>
      </c>
      <c r="U151">
        <v>0</v>
      </c>
      <c r="V151">
        <v>0</v>
      </c>
      <c r="W151">
        <v>1000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44562</v>
      </c>
      <c r="AE151" s="1">
        <v>44834</v>
      </c>
      <c r="AF151" s="1">
        <v>44835</v>
      </c>
      <c r="AG1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2" spans="1:33" x14ac:dyDescent="0.25">
      <c r="A152">
        <v>4</v>
      </c>
      <c r="B152">
        <v>401</v>
      </c>
      <c r="C152">
        <v>4</v>
      </c>
      <c r="D152">
        <v>129</v>
      </c>
      <c r="E152">
        <v>1</v>
      </c>
      <c r="F152">
        <v>0</v>
      </c>
      <c r="G152">
        <v>2076</v>
      </c>
      <c r="H152" s="10" t="s">
        <v>3857</v>
      </c>
      <c r="I152">
        <v>1</v>
      </c>
      <c r="J152">
        <v>1000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44562</v>
      </c>
      <c r="AE152" s="1">
        <v>44834</v>
      </c>
      <c r="AF152" s="1">
        <v>44835</v>
      </c>
      <c r="AG1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3" spans="1:33" x14ac:dyDescent="0.25">
      <c r="A153">
        <v>4</v>
      </c>
      <c r="B153">
        <v>401</v>
      </c>
      <c r="C153">
        <v>4</v>
      </c>
      <c r="D153">
        <v>129</v>
      </c>
      <c r="E153">
        <v>1</v>
      </c>
      <c r="F153">
        <v>0</v>
      </c>
      <c r="G153">
        <v>2076</v>
      </c>
      <c r="H153" s="10" t="s">
        <v>3840</v>
      </c>
      <c r="I153">
        <v>1</v>
      </c>
      <c r="J153">
        <v>1000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44562</v>
      </c>
      <c r="AE153" s="1">
        <v>44834</v>
      </c>
      <c r="AF153" s="1">
        <v>44835</v>
      </c>
      <c r="AG1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4" spans="1:33" x14ac:dyDescent="0.25">
      <c r="A154">
        <v>4</v>
      </c>
      <c r="B154">
        <v>401</v>
      </c>
      <c r="C154">
        <v>4</v>
      </c>
      <c r="D154">
        <v>129</v>
      </c>
      <c r="E154">
        <v>1</v>
      </c>
      <c r="F154">
        <v>0</v>
      </c>
      <c r="G154">
        <v>2077</v>
      </c>
      <c r="H154" s="10" t="s">
        <v>3849</v>
      </c>
      <c r="I154">
        <v>1</v>
      </c>
      <c r="J154">
        <v>28120</v>
      </c>
      <c r="K154">
        <v>0</v>
      </c>
      <c r="L154">
        <v>18000</v>
      </c>
      <c r="M154">
        <v>0</v>
      </c>
      <c r="N154">
        <v>0</v>
      </c>
      <c r="O154">
        <v>41300</v>
      </c>
      <c r="P154">
        <v>0</v>
      </c>
      <c r="Q154">
        <v>0</v>
      </c>
      <c r="R154">
        <v>4737.95</v>
      </c>
      <c r="S154">
        <v>4737.95</v>
      </c>
      <c r="T154">
        <v>4737.95</v>
      </c>
      <c r="U154">
        <v>0</v>
      </c>
      <c r="V154">
        <v>0</v>
      </c>
      <c r="W154">
        <v>28120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44562</v>
      </c>
      <c r="AE154" s="1">
        <v>44834</v>
      </c>
      <c r="AF154" s="1">
        <v>44835</v>
      </c>
      <c r="AG1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4820</v>
      </c>
    </row>
    <row r="155" spans="1:33" x14ac:dyDescent="0.25">
      <c r="A155">
        <v>4</v>
      </c>
      <c r="B155">
        <v>401</v>
      </c>
      <c r="C155">
        <v>4</v>
      </c>
      <c r="D155">
        <v>129</v>
      </c>
      <c r="E155">
        <v>1</v>
      </c>
      <c r="F155">
        <v>0</v>
      </c>
      <c r="G155">
        <v>2077</v>
      </c>
      <c r="H155" s="10" t="s">
        <v>4925</v>
      </c>
      <c r="I155">
        <v>1</v>
      </c>
      <c r="J155">
        <v>1000</v>
      </c>
      <c r="K155">
        <v>0</v>
      </c>
      <c r="L155">
        <v>1000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1000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44562</v>
      </c>
      <c r="AE155" s="1">
        <v>44834</v>
      </c>
      <c r="AF155" s="1">
        <v>44835</v>
      </c>
      <c r="AG1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56" spans="1:33" x14ac:dyDescent="0.25">
      <c r="A156">
        <v>4</v>
      </c>
      <c r="B156">
        <v>401</v>
      </c>
      <c r="C156">
        <v>4</v>
      </c>
      <c r="D156">
        <v>129</v>
      </c>
      <c r="E156">
        <v>1</v>
      </c>
      <c r="F156">
        <v>0</v>
      </c>
      <c r="G156">
        <v>2077</v>
      </c>
      <c r="H156" s="10" t="s">
        <v>3832</v>
      </c>
      <c r="I156">
        <v>1</v>
      </c>
      <c r="J156">
        <v>261000</v>
      </c>
      <c r="K156">
        <v>0</v>
      </c>
      <c r="L156">
        <v>0</v>
      </c>
      <c r="M156">
        <v>0</v>
      </c>
      <c r="N156">
        <v>0</v>
      </c>
      <c r="O156">
        <v>85000</v>
      </c>
      <c r="P156">
        <v>0</v>
      </c>
      <c r="Q156">
        <v>0</v>
      </c>
      <c r="R156">
        <v>98859.6</v>
      </c>
      <c r="S156">
        <v>98859.6</v>
      </c>
      <c r="T156">
        <v>98859.6</v>
      </c>
      <c r="U156">
        <v>0</v>
      </c>
      <c r="V156">
        <v>0</v>
      </c>
      <c r="W156">
        <v>261000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44562</v>
      </c>
      <c r="AE156" s="1">
        <v>44834</v>
      </c>
      <c r="AF156" s="1">
        <v>44835</v>
      </c>
      <c r="AG1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176000</v>
      </c>
    </row>
    <row r="157" spans="1:33" x14ac:dyDescent="0.25">
      <c r="A157">
        <v>4</v>
      </c>
      <c r="B157">
        <v>401</v>
      </c>
      <c r="C157">
        <v>4</v>
      </c>
      <c r="D157">
        <v>129</v>
      </c>
      <c r="E157">
        <v>1</v>
      </c>
      <c r="F157">
        <v>0</v>
      </c>
      <c r="G157">
        <v>2077</v>
      </c>
      <c r="H157" s="10" t="s">
        <v>3832</v>
      </c>
      <c r="I157">
        <v>1112</v>
      </c>
      <c r="J157">
        <v>15000</v>
      </c>
      <c r="K157">
        <v>0</v>
      </c>
      <c r="L157">
        <v>21000</v>
      </c>
      <c r="M157">
        <v>0</v>
      </c>
      <c r="N157">
        <v>0</v>
      </c>
      <c r="O157">
        <v>1500</v>
      </c>
      <c r="P157">
        <v>0</v>
      </c>
      <c r="Q157">
        <v>0</v>
      </c>
      <c r="R157">
        <v>34257.089999999997</v>
      </c>
      <c r="S157">
        <v>34257.089999999997</v>
      </c>
      <c r="T157">
        <v>34257.089999999997</v>
      </c>
      <c r="U157">
        <v>0</v>
      </c>
      <c r="V157">
        <v>0</v>
      </c>
      <c r="W157">
        <v>15000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44562</v>
      </c>
      <c r="AE157" s="1">
        <v>44834</v>
      </c>
      <c r="AF157" s="1">
        <v>44835</v>
      </c>
      <c r="AG1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34500</v>
      </c>
    </row>
    <row r="158" spans="1:33" x14ac:dyDescent="0.25">
      <c r="A158">
        <v>4</v>
      </c>
      <c r="B158">
        <v>401</v>
      </c>
      <c r="C158">
        <v>4</v>
      </c>
      <c r="D158">
        <v>129</v>
      </c>
      <c r="E158">
        <v>1</v>
      </c>
      <c r="F158">
        <v>0</v>
      </c>
      <c r="G158">
        <v>2077</v>
      </c>
      <c r="H158" s="10" t="s">
        <v>3833</v>
      </c>
      <c r="I158">
        <v>1</v>
      </c>
      <c r="J158">
        <v>0</v>
      </c>
      <c r="K158">
        <v>0</v>
      </c>
      <c r="L158">
        <v>1100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1058.75</v>
      </c>
      <c r="S158">
        <v>1058.75</v>
      </c>
      <c r="T158">
        <v>1058.75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44562</v>
      </c>
      <c r="AE158" s="1">
        <v>44834</v>
      </c>
      <c r="AF158" s="1">
        <v>44835</v>
      </c>
      <c r="AG1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159" spans="1:33" x14ac:dyDescent="0.25">
      <c r="A159">
        <v>4</v>
      </c>
      <c r="B159">
        <v>401</v>
      </c>
      <c r="C159">
        <v>4</v>
      </c>
      <c r="D159">
        <v>129</v>
      </c>
      <c r="E159">
        <v>1</v>
      </c>
      <c r="F159">
        <v>0</v>
      </c>
      <c r="G159">
        <v>2077</v>
      </c>
      <c r="H159" s="10" t="s">
        <v>3834</v>
      </c>
      <c r="I159">
        <v>1</v>
      </c>
      <c r="J159">
        <v>5000</v>
      </c>
      <c r="K159">
        <v>0</v>
      </c>
      <c r="L159">
        <v>5000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8.83</v>
      </c>
      <c r="S159">
        <v>8.83</v>
      </c>
      <c r="T159">
        <v>8.83</v>
      </c>
      <c r="U159">
        <v>0</v>
      </c>
      <c r="V159">
        <v>0</v>
      </c>
      <c r="W159">
        <v>5000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44562</v>
      </c>
      <c r="AE159" s="1">
        <v>44834</v>
      </c>
      <c r="AF159" s="1">
        <v>44835</v>
      </c>
      <c r="AG1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60" spans="1:33" x14ac:dyDescent="0.25">
      <c r="A160">
        <v>4</v>
      </c>
      <c r="B160">
        <v>401</v>
      </c>
      <c r="C160">
        <v>4</v>
      </c>
      <c r="D160">
        <v>129</v>
      </c>
      <c r="E160">
        <v>1</v>
      </c>
      <c r="F160">
        <v>0</v>
      </c>
      <c r="G160">
        <v>2077</v>
      </c>
      <c r="H160" s="10" t="s">
        <v>3835</v>
      </c>
      <c r="I160">
        <v>1</v>
      </c>
      <c r="J160">
        <v>1000</v>
      </c>
      <c r="K160">
        <v>0</v>
      </c>
      <c r="L160">
        <v>7000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7673.87</v>
      </c>
      <c r="S160">
        <v>7673.87</v>
      </c>
      <c r="T160">
        <v>7673.87</v>
      </c>
      <c r="U160">
        <v>0</v>
      </c>
      <c r="V160">
        <v>0</v>
      </c>
      <c r="W160">
        <v>1000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44562</v>
      </c>
      <c r="AE160" s="1">
        <v>44834</v>
      </c>
      <c r="AF160" s="1">
        <v>44835</v>
      </c>
      <c r="AG1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61" spans="1:33" x14ac:dyDescent="0.25">
      <c r="A161">
        <v>4</v>
      </c>
      <c r="B161">
        <v>401</v>
      </c>
      <c r="C161">
        <v>4</v>
      </c>
      <c r="D161">
        <v>129</v>
      </c>
      <c r="E161">
        <v>1</v>
      </c>
      <c r="F161">
        <v>0</v>
      </c>
      <c r="G161">
        <v>2077</v>
      </c>
      <c r="H161" s="10" t="s">
        <v>3836</v>
      </c>
      <c r="I161">
        <v>1</v>
      </c>
      <c r="J161">
        <v>28000</v>
      </c>
      <c r="K161">
        <v>0</v>
      </c>
      <c r="L161">
        <v>0</v>
      </c>
      <c r="M161">
        <v>0</v>
      </c>
      <c r="N161">
        <v>0</v>
      </c>
      <c r="O161">
        <v>1000</v>
      </c>
      <c r="P161">
        <v>0</v>
      </c>
      <c r="Q161">
        <v>0</v>
      </c>
      <c r="R161">
        <v>23073.8</v>
      </c>
      <c r="S161">
        <v>23073.8</v>
      </c>
      <c r="T161">
        <v>20993.22</v>
      </c>
      <c r="U161">
        <v>0</v>
      </c>
      <c r="V161">
        <v>0</v>
      </c>
      <c r="W161">
        <v>28000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44562</v>
      </c>
      <c r="AE161" s="1">
        <v>44834</v>
      </c>
      <c r="AF161" s="1">
        <v>44835</v>
      </c>
      <c r="AG1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162" spans="1:33" x14ac:dyDescent="0.25">
      <c r="A162">
        <v>4</v>
      </c>
      <c r="B162">
        <v>401</v>
      </c>
      <c r="C162">
        <v>4</v>
      </c>
      <c r="D162">
        <v>129</v>
      </c>
      <c r="E162">
        <v>1</v>
      </c>
      <c r="F162">
        <v>0</v>
      </c>
      <c r="G162">
        <v>2077</v>
      </c>
      <c r="H162" s="10" t="s">
        <v>3844</v>
      </c>
      <c r="I162">
        <v>1</v>
      </c>
      <c r="J162">
        <v>1000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44562</v>
      </c>
      <c r="AE162" s="1">
        <v>44834</v>
      </c>
      <c r="AF162" s="1">
        <v>44835</v>
      </c>
      <c r="AG1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63" spans="1:33" x14ac:dyDescent="0.25">
      <c r="A163">
        <v>4</v>
      </c>
      <c r="B163">
        <v>401</v>
      </c>
      <c r="C163">
        <v>4</v>
      </c>
      <c r="D163">
        <v>129</v>
      </c>
      <c r="E163">
        <v>1</v>
      </c>
      <c r="F163">
        <v>0</v>
      </c>
      <c r="G163">
        <v>2077</v>
      </c>
      <c r="H163" s="10" t="s">
        <v>3837</v>
      </c>
      <c r="I163">
        <v>1</v>
      </c>
      <c r="J163">
        <v>5000</v>
      </c>
      <c r="K163">
        <v>0</v>
      </c>
      <c r="L163">
        <v>3000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7305.31</v>
      </c>
      <c r="S163">
        <v>7305.31</v>
      </c>
      <c r="T163">
        <v>7305.31</v>
      </c>
      <c r="U163">
        <v>0</v>
      </c>
      <c r="V163">
        <v>0</v>
      </c>
      <c r="W163">
        <v>5000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44562</v>
      </c>
      <c r="AE163" s="1">
        <v>44834</v>
      </c>
      <c r="AF163" s="1">
        <v>44835</v>
      </c>
      <c r="AG1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64" spans="1:33" x14ac:dyDescent="0.25">
      <c r="A164">
        <v>4</v>
      </c>
      <c r="B164">
        <v>401</v>
      </c>
      <c r="C164">
        <v>4</v>
      </c>
      <c r="D164">
        <v>129</v>
      </c>
      <c r="E164">
        <v>1</v>
      </c>
      <c r="F164">
        <v>0</v>
      </c>
      <c r="G164">
        <v>2077</v>
      </c>
      <c r="H164" s="10" t="s">
        <v>3838</v>
      </c>
      <c r="I164">
        <v>1</v>
      </c>
      <c r="J164">
        <v>8207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1827</v>
      </c>
      <c r="S164">
        <v>449.7</v>
      </c>
      <c r="T164">
        <v>449.7</v>
      </c>
      <c r="U164">
        <v>0</v>
      </c>
      <c r="V164">
        <v>0</v>
      </c>
      <c r="W164">
        <v>8207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44562</v>
      </c>
      <c r="AE164" s="1">
        <v>44834</v>
      </c>
      <c r="AF164" s="1">
        <v>44835</v>
      </c>
      <c r="AG1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8207</v>
      </c>
    </row>
    <row r="165" spans="1:33" x14ac:dyDescent="0.25">
      <c r="A165">
        <v>4</v>
      </c>
      <c r="B165">
        <v>401</v>
      </c>
      <c r="C165">
        <v>4</v>
      </c>
      <c r="D165">
        <v>129</v>
      </c>
      <c r="E165">
        <v>1</v>
      </c>
      <c r="F165">
        <v>0</v>
      </c>
      <c r="G165">
        <v>2077</v>
      </c>
      <c r="H165" s="10" t="s">
        <v>3838</v>
      </c>
      <c r="I165">
        <v>1112</v>
      </c>
      <c r="J165">
        <v>793</v>
      </c>
      <c r="K165">
        <v>0</v>
      </c>
      <c r="L165">
        <v>1500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2276.6999999999998</v>
      </c>
      <c r="S165">
        <v>1862.82</v>
      </c>
      <c r="T165">
        <v>1862.82</v>
      </c>
      <c r="U165">
        <v>0</v>
      </c>
      <c r="V165">
        <v>0</v>
      </c>
      <c r="W165">
        <v>793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44562</v>
      </c>
      <c r="AE165" s="1">
        <v>44834</v>
      </c>
      <c r="AF165" s="1">
        <v>44835</v>
      </c>
      <c r="AG1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2293</v>
      </c>
    </row>
    <row r="166" spans="1:33" x14ac:dyDescent="0.25">
      <c r="A166">
        <v>4</v>
      </c>
      <c r="B166">
        <v>401</v>
      </c>
      <c r="C166">
        <v>4</v>
      </c>
      <c r="D166">
        <v>129</v>
      </c>
      <c r="E166">
        <v>1</v>
      </c>
      <c r="F166">
        <v>0</v>
      </c>
      <c r="G166">
        <v>2077</v>
      </c>
      <c r="H166" s="10" t="s">
        <v>3848</v>
      </c>
      <c r="I166">
        <v>1</v>
      </c>
      <c r="J166">
        <v>15000</v>
      </c>
      <c r="K166">
        <v>0</v>
      </c>
      <c r="L166">
        <v>0</v>
      </c>
      <c r="M166">
        <v>0</v>
      </c>
      <c r="N166">
        <v>0</v>
      </c>
      <c r="O166">
        <v>1500</v>
      </c>
      <c r="P166">
        <v>0</v>
      </c>
      <c r="Q166">
        <v>0</v>
      </c>
      <c r="R166">
        <v>9659.67</v>
      </c>
      <c r="S166">
        <v>6430.61</v>
      </c>
      <c r="T166">
        <v>6430.61</v>
      </c>
      <c r="U166">
        <v>0</v>
      </c>
      <c r="V166">
        <v>0</v>
      </c>
      <c r="W166">
        <v>15000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44562</v>
      </c>
      <c r="AE166" s="1">
        <v>44834</v>
      </c>
      <c r="AF166" s="1">
        <v>44835</v>
      </c>
      <c r="AG1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13500</v>
      </c>
    </row>
    <row r="167" spans="1:33" x14ac:dyDescent="0.25">
      <c r="A167">
        <v>4</v>
      </c>
      <c r="B167">
        <v>401</v>
      </c>
      <c r="C167">
        <v>4</v>
      </c>
      <c r="D167">
        <v>129</v>
      </c>
      <c r="E167">
        <v>1</v>
      </c>
      <c r="F167">
        <v>0</v>
      </c>
      <c r="G167">
        <v>2077</v>
      </c>
      <c r="H167" s="10" t="s">
        <v>3839</v>
      </c>
      <c r="I167">
        <v>1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44562</v>
      </c>
      <c r="AE167" s="1">
        <v>44834</v>
      </c>
      <c r="AF167" s="1">
        <v>44835</v>
      </c>
      <c r="AG1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68" spans="1:33" x14ac:dyDescent="0.25">
      <c r="A168">
        <v>4</v>
      </c>
      <c r="B168">
        <v>401</v>
      </c>
      <c r="C168">
        <v>4</v>
      </c>
      <c r="D168">
        <v>129</v>
      </c>
      <c r="E168">
        <v>1</v>
      </c>
      <c r="F168">
        <v>0</v>
      </c>
      <c r="G168">
        <v>2077</v>
      </c>
      <c r="H168" s="10" t="s">
        <v>3840</v>
      </c>
      <c r="I168">
        <v>1</v>
      </c>
      <c r="J168">
        <v>5000</v>
      </c>
      <c r="K168">
        <v>0</v>
      </c>
      <c r="L168">
        <v>6500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10141.4</v>
      </c>
      <c r="S168">
        <v>9148.6</v>
      </c>
      <c r="T168">
        <v>8549.6</v>
      </c>
      <c r="U168">
        <v>0</v>
      </c>
      <c r="V168">
        <v>0</v>
      </c>
      <c r="W168">
        <v>5000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44562</v>
      </c>
      <c r="AE168" s="1">
        <v>44834</v>
      </c>
      <c r="AF168" s="1">
        <v>44835</v>
      </c>
      <c r="AG1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11500</v>
      </c>
    </row>
    <row r="169" spans="1:33" x14ac:dyDescent="0.25">
      <c r="A169">
        <v>4</v>
      </c>
      <c r="B169">
        <v>401</v>
      </c>
      <c r="C169">
        <v>4</v>
      </c>
      <c r="D169">
        <v>129</v>
      </c>
      <c r="E169">
        <v>1</v>
      </c>
      <c r="F169">
        <v>0</v>
      </c>
      <c r="G169">
        <v>2077</v>
      </c>
      <c r="H169" s="10" t="s">
        <v>3841</v>
      </c>
      <c r="I169">
        <v>1</v>
      </c>
      <c r="J169">
        <v>35000</v>
      </c>
      <c r="K169">
        <v>0</v>
      </c>
      <c r="L169">
        <v>3500</v>
      </c>
      <c r="M169">
        <v>0</v>
      </c>
      <c r="N169">
        <v>0</v>
      </c>
      <c r="O169">
        <v>7000</v>
      </c>
      <c r="P169">
        <v>0</v>
      </c>
      <c r="Q169">
        <v>0</v>
      </c>
      <c r="R169">
        <v>31099.43</v>
      </c>
      <c r="S169">
        <v>24235.27</v>
      </c>
      <c r="T169">
        <v>24235.27</v>
      </c>
      <c r="U169">
        <v>0</v>
      </c>
      <c r="V169">
        <v>0</v>
      </c>
      <c r="W169">
        <v>35000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44562</v>
      </c>
      <c r="AE169" s="1">
        <v>44834</v>
      </c>
      <c r="AF169" s="1">
        <v>44835</v>
      </c>
      <c r="AG1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31500</v>
      </c>
    </row>
    <row r="170" spans="1:33" x14ac:dyDescent="0.25">
      <c r="A170">
        <v>4</v>
      </c>
      <c r="B170">
        <v>401</v>
      </c>
      <c r="C170">
        <v>4</v>
      </c>
      <c r="D170">
        <v>129</v>
      </c>
      <c r="E170">
        <v>1</v>
      </c>
      <c r="F170">
        <v>0</v>
      </c>
      <c r="G170">
        <v>2077</v>
      </c>
      <c r="H170" s="10" t="s">
        <v>3845</v>
      </c>
      <c r="I170">
        <v>1</v>
      </c>
      <c r="J170">
        <v>12000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11836.09</v>
      </c>
      <c r="S170">
        <v>11836.09</v>
      </c>
      <c r="T170">
        <v>11836.09</v>
      </c>
      <c r="U170">
        <v>0</v>
      </c>
      <c r="V170">
        <v>0</v>
      </c>
      <c r="W170">
        <v>12000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44562</v>
      </c>
      <c r="AE170" s="1">
        <v>44834</v>
      </c>
      <c r="AF170" s="1">
        <v>44835</v>
      </c>
      <c r="AG1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171" spans="1:33" x14ac:dyDescent="0.25">
      <c r="A171">
        <v>4</v>
      </c>
      <c r="B171">
        <v>401</v>
      </c>
      <c r="C171">
        <v>4</v>
      </c>
      <c r="D171">
        <v>129</v>
      </c>
      <c r="E171">
        <v>1</v>
      </c>
      <c r="F171">
        <v>0</v>
      </c>
      <c r="G171">
        <v>2077</v>
      </c>
      <c r="H171" s="10" t="s">
        <v>3842</v>
      </c>
      <c r="I171">
        <v>1</v>
      </c>
      <c r="J171">
        <v>500</v>
      </c>
      <c r="K171">
        <v>0</v>
      </c>
      <c r="L171">
        <v>1500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938</v>
      </c>
      <c r="S171">
        <v>938</v>
      </c>
      <c r="T171">
        <v>938</v>
      </c>
      <c r="U171">
        <v>0</v>
      </c>
      <c r="V171">
        <v>0</v>
      </c>
      <c r="W171">
        <v>500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44562</v>
      </c>
      <c r="AE171" s="1">
        <v>44834</v>
      </c>
      <c r="AF171" s="1">
        <v>44835</v>
      </c>
      <c r="AG1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72" spans="1:33" x14ac:dyDescent="0.25">
      <c r="A172">
        <v>4</v>
      </c>
      <c r="B172">
        <v>401</v>
      </c>
      <c r="C172">
        <v>4</v>
      </c>
      <c r="D172">
        <v>129</v>
      </c>
      <c r="E172">
        <v>1</v>
      </c>
      <c r="F172">
        <v>0</v>
      </c>
      <c r="G172">
        <v>2077</v>
      </c>
      <c r="H172" s="10" t="s">
        <v>3853</v>
      </c>
      <c r="I172">
        <v>1</v>
      </c>
      <c r="J172">
        <v>500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44562</v>
      </c>
      <c r="AE172" s="1">
        <v>44834</v>
      </c>
      <c r="AF172" s="1">
        <v>44835</v>
      </c>
      <c r="AG1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3" spans="1:33" x14ac:dyDescent="0.25">
      <c r="A173">
        <v>4</v>
      </c>
      <c r="B173">
        <v>401</v>
      </c>
      <c r="C173">
        <v>4</v>
      </c>
      <c r="D173">
        <v>129</v>
      </c>
      <c r="E173">
        <v>1</v>
      </c>
      <c r="F173">
        <v>0</v>
      </c>
      <c r="G173">
        <v>2077</v>
      </c>
      <c r="H173" s="10" t="s">
        <v>3843</v>
      </c>
      <c r="I173">
        <v>1</v>
      </c>
      <c r="J173">
        <v>500</v>
      </c>
      <c r="K173">
        <v>0</v>
      </c>
      <c r="L173">
        <v>7800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8260</v>
      </c>
      <c r="S173">
        <v>8260</v>
      </c>
      <c r="T173">
        <v>8260</v>
      </c>
      <c r="U173">
        <v>0</v>
      </c>
      <c r="V173">
        <v>0</v>
      </c>
      <c r="W173">
        <v>500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44562</v>
      </c>
      <c r="AE173" s="1">
        <v>44834</v>
      </c>
      <c r="AF173" s="1">
        <v>44835</v>
      </c>
      <c r="AG1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8300</v>
      </c>
    </row>
    <row r="174" spans="1:33" x14ac:dyDescent="0.25">
      <c r="A174">
        <v>5</v>
      </c>
      <c r="B174">
        <v>501</v>
      </c>
      <c r="C174">
        <v>4</v>
      </c>
      <c r="D174">
        <v>122</v>
      </c>
      <c r="E174">
        <v>1</v>
      </c>
      <c r="F174">
        <v>0</v>
      </c>
      <c r="G174">
        <v>1005</v>
      </c>
      <c r="H174" s="10" t="s">
        <v>3838</v>
      </c>
      <c r="I174">
        <v>1</v>
      </c>
      <c r="J174">
        <v>50000</v>
      </c>
      <c r="K174">
        <v>0</v>
      </c>
      <c r="L174">
        <v>2250</v>
      </c>
      <c r="M174">
        <v>0</v>
      </c>
      <c r="N174">
        <v>0</v>
      </c>
      <c r="O174">
        <v>47500</v>
      </c>
      <c r="P174">
        <v>0</v>
      </c>
      <c r="Q174">
        <v>0</v>
      </c>
      <c r="R174">
        <v>4616</v>
      </c>
      <c r="S174">
        <v>4616</v>
      </c>
      <c r="T174">
        <v>4616</v>
      </c>
      <c r="U174">
        <v>0</v>
      </c>
      <c r="V174">
        <v>0</v>
      </c>
      <c r="W174">
        <v>50000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44562</v>
      </c>
      <c r="AE174" s="1">
        <v>44834</v>
      </c>
      <c r="AF174" s="1">
        <v>44835</v>
      </c>
      <c r="AG1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4750</v>
      </c>
    </row>
    <row r="175" spans="1:33" x14ac:dyDescent="0.25">
      <c r="A175">
        <v>5</v>
      </c>
      <c r="B175">
        <v>501</v>
      </c>
      <c r="C175">
        <v>4</v>
      </c>
      <c r="D175">
        <v>122</v>
      </c>
      <c r="E175">
        <v>1</v>
      </c>
      <c r="F175">
        <v>0</v>
      </c>
      <c r="G175">
        <v>1005</v>
      </c>
      <c r="H175" s="10" t="s">
        <v>3840</v>
      </c>
      <c r="I175">
        <v>1</v>
      </c>
      <c r="J175">
        <v>50000</v>
      </c>
      <c r="K175">
        <v>0</v>
      </c>
      <c r="L175">
        <v>500</v>
      </c>
      <c r="M175">
        <v>0</v>
      </c>
      <c r="N175">
        <v>0</v>
      </c>
      <c r="O175">
        <v>48000</v>
      </c>
      <c r="P175">
        <v>0</v>
      </c>
      <c r="Q175">
        <v>0</v>
      </c>
      <c r="R175">
        <v>2500</v>
      </c>
      <c r="S175">
        <v>2500</v>
      </c>
      <c r="T175">
        <v>2500</v>
      </c>
      <c r="U175">
        <v>0</v>
      </c>
      <c r="V175">
        <v>0</v>
      </c>
      <c r="W175">
        <v>50000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44562</v>
      </c>
      <c r="AE175" s="1">
        <v>44834</v>
      </c>
      <c r="AF175" s="1">
        <v>44835</v>
      </c>
      <c r="AG1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176" spans="1:33" x14ac:dyDescent="0.25">
      <c r="A176">
        <v>5</v>
      </c>
      <c r="B176">
        <v>501</v>
      </c>
      <c r="C176">
        <v>4</v>
      </c>
      <c r="D176">
        <v>122</v>
      </c>
      <c r="E176">
        <v>1</v>
      </c>
      <c r="F176">
        <v>0</v>
      </c>
      <c r="G176">
        <v>1005</v>
      </c>
      <c r="H176" s="10" t="s">
        <v>3841</v>
      </c>
      <c r="I176">
        <v>1</v>
      </c>
      <c r="J176">
        <v>50000</v>
      </c>
      <c r="K176">
        <v>0</v>
      </c>
      <c r="L176">
        <v>0</v>
      </c>
      <c r="M176">
        <v>0</v>
      </c>
      <c r="N176">
        <v>0</v>
      </c>
      <c r="O176">
        <v>46500</v>
      </c>
      <c r="P176">
        <v>0</v>
      </c>
      <c r="Q176">
        <v>0</v>
      </c>
      <c r="R176">
        <v>3200</v>
      </c>
      <c r="S176">
        <v>0</v>
      </c>
      <c r="T176">
        <v>0</v>
      </c>
      <c r="U176">
        <v>0</v>
      </c>
      <c r="V176">
        <v>0</v>
      </c>
      <c r="W176">
        <v>50000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44562</v>
      </c>
      <c r="AE176" s="1">
        <v>44834</v>
      </c>
      <c r="AF176" s="1">
        <v>44835</v>
      </c>
      <c r="AG1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77" spans="1:33" x14ac:dyDescent="0.25">
      <c r="A177">
        <v>5</v>
      </c>
      <c r="B177">
        <v>501</v>
      </c>
      <c r="C177">
        <v>4</v>
      </c>
      <c r="D177">
        <v>122</v>
      </c>
      <c r="E177">
        <v>1</v>
      </c>
      <c r="F177">
        <v>0</v>
      </c>
      <c r="G177">
        <v>1005</v>
      </c>
      <c r="H177" s="10" t="s">
        <v>3853</v>
      </c>
      <c r="I177">
        <v>1</v>
      </c>
      <c r="J177">
        <v>50000</v>
      </c>
      <c r="K177">
        <v>0</v>
      </c>
      <c r="L177">
        <v>0</v>
      </c>
      <c r="M177">
        <v>0</v>
      </c>
      <c r="N177">
        <v>0</v>
      </c>
      <c r="O177">
        <v>49640.81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50000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44562</v>
      </c>
      <c r="AE177" s="1">
        <v>44834</v>
      </c>
      <c r="AF177" s="1">
        <v>44835</v>
      </c>
      <c r="AG1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359.19000000000233</v>
      </c>
    </row>
    <row r="178" spans="1:33" x14ac:dyDescent="0.25">
      <c r="A178">
        <v>5</v>
      </c>
      <c r="B178">
        <v>501</v>
      </c>
      <c r="C178">
        <v>4</v>
      </c>
      <c r="D178">
        <v>122</v>
      </c>
      <c r="E178">
        <v>1</v>
      </c>
      <c r="F178">
        <v>0</v>
      </c>
      <c r="G178">
        <v>1005</v>
      </c>
      <c r="H178" s="10" t="s">
        <v>3850</v>
      </c>
      <c r="I178">
        <v>1</v>
      </c>
      <c r="J178">
        <v>300000</v>
      </c>
      <c r="K178">
        <v>0</v>
      </c>
      <c r="L178">
        <v>350000</v>
      </c>
      <c r="M178">
        <v>0</v>
      </c>
      <c r="N178">
        <v>0</v>
      </c>
      <c r="O178">
        <v>50000</v>
      </c>
      <c r="P178">
        <v>0</v>
      </c>
      <c r="Q178">
        <v>0</v>
      </c>
      <c r="R178">
        <v>599594.37</v>
      </c>
      <c r="S178">
        <v>108355.98</v>
      </c>
      <c r="T178">
        <v>108355.98</v>
      </c>
      <c r="U178">
        <v>0</v>
      </c>
      <c r="V178">
        <v>0</v>
      </c>
      <c r="W178">
        <v>300000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44562</v>
      </c>
      <c r="AE178" s="1">
        <v>44834</v>
      </c>
      <c r="AF178" s="1">
        <v>44835</v>
      </c>
      <c r="AG1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600000</v>
      </c>
    </row>
    <row r="179" spans="1:33" x14ac:dyDescent="0.25">
      <c r="A179">
        <v>5</v>
      </c>
      <c r="B179">
        <v>501</v>
      </c>
      <c r="C179">
        <v>4</v>
      </c>
      <c r="D179">
        <v>122</v>
      </c>
      <c r="E179">
        <v>1</v>
      </c>
      <c r="F179">
        <v>0</v>
      </c>
      <c r="G179">
        <v>2022</v>
      </c>
      <c r="H179" s="10" t="s">
        <v>4925</v>
      </c>
      <c r="I179">
        <v>1</v>
      </c>
      <c r="J179">
        <v>1000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44562</v>
      </c>
      <c r="AE179" s="1">
        <v>44834</v>
      </c>
      <c r="AF179" s="1">
        <v>44835</v>
      </c>
      <c r="AG1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0" spans="1:33" x14ac:dyDescent="0.25">
      <c r="A180">
        <v>5</v>
      </c>
      <c r="B180">
        <v>501</v>
      </c>
      <c r="C180">
        <v>4</v>
      </c>
      <c r="D180">
        <v>122</v>
      </c>
      <c r="E180">
        <v>1</v>
      </c>
      <c r="F180">
        <v>0</v>
      </c>
      <c r="G180">
        <v>2022</v>
      </c>
      <c r="H180" s="10" t="s">
        <v>3832</v>
      </c>
      <c r="I180">
        <v>1</v>
      </c>
      <c r="J180">
        <v>549000</v>
      </c>
      <c r="K180">
        <v>0</v>
      </c>
      <c r="L180">
        <v>0</v>
      </c>
      <c r="M180">
        <v>0</v>
      </c>
      <c r="N180">
        <v>0</v>
      </c>
      <c r="O180">
        <v>236000</v>
      </c>
      <c r="P180">
        <v>0</v>
      </c>
      <c r="Q180">
        <v>0</v>
      </c>
      <c r="R180">
        <v>219023.28</v>
      </c>
      <c r="S180">
        <v>219023.28</v>
      </c>
      <c r="T180">
        <v>219023.28</v>
      </c>
      <c r="U180">
        <v>0</v>
      </c>
      <c r="V180">
        <v>0</v>
      </c>
      <c r="W180">
        <v>549000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44562</v>
      </c>
      <c r="AE180" s="1">
        <v>44834</v>
      </c>
      <c r="AF180" s="1">
        <v>44835</v>
      </c>
      <c r="AG1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313000</v>
      </c>
    </row>
    <row r="181" spans="1:33" x14ac:dyDescent="0.25">
      <c r="A181">
        <v>5</v>
      </c>
      <c r="B181">
        <v>501</v>
      </c>
      <c r="C181">
        <v>4</v>
      </c>
      <c r="D181">
        <v>122</v>
      </c>
      <c r="E181">
        <v>1</v>
      </c>
      <c r="F181">
        <v>0</v>
      </c>
      <c r="G181">
        <v>2022</v>
      </c>
      <c r="H181" s="10" t="s">
        <v>3833</v>
      </c>
      <c r="I181">
        <v>1</v>
      </c>
      <c r="J181">
        <v>61000</v>
      </c>
      <c r="K181">
        <v>0</v>
      </c>
      <c r="L181">
        <v>32000</v>
      </c>
      <c r="M181">
        <v>0</v>
      </c>
      <c r="N181">
        <v>0</v>
      </c>
      <c r="O181">
        <v>50000</v>
      </c>
      <c r="P181">
        <v>0</v>
      </c>
      <c r="Q181">
        <v>0</v>
      </c>
      <c r="R181">
        <v>20823.34</v>
      </c>
      <c r="S181">
        <v>20823.34</v>
      </c>
      <c r="T181">
        <v>20823.34</v>
      </c>
      <c r="U181">
        <v>0</v>
      </c>
      <c r="V181">
        <v>0</v>
      </c>
      <c r="W181">
        <v>61000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44562</v>
      </c>
      <c r="AE181" s="1">
        <v>44834</v>
      </c>
      <c r="AF181" s="1">
        <v>44835</v>
      </c>
      <c r="AG1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43000</v>
      </c>
    </row>
    <row r="182" spans="1:33" x14ac:dyDescent="0.25">
      <c r="A182">
        <v>5</v>
      </c>
      <c r="B182">
        <v>501</v>
      </c>
      <c r="C182">
        <v>4</v>
      </c>
      <c r="D182">
        <v>122</v>
      </c>
      <c r="E182">
        <v>1</v>
      </c>
      <c r="F182">
        <v>0</v>
      </c>
      <c r="G182">
        <v>2022</v>
      </c>
      <c r="H182" s="10" t="s">
        <v>3834</v>
      </c>
      <c r="I182">
        <v>1</v>
      </c>
      <c r="J182">
        <v>1000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237.83</v>
      </c>
      <c r="S182">
        <v>237.83</v>
      </c>
      <c r="T182">
        <v>237.83</v>
      </c>
      <c r="U182">
        <v>0</v>
      </c>
      <c r="V182">
        <v>0</v>
      </c>
      <c r="W182">
        <v>1000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44562</v>
      </c>
      <c r="AE182" s="1">
        <v>44834</v>
      </c>
      <c r="AF182" s="1">
        <v>44835</v>
      </c>
      <c r="AG1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3" spans="1:33" x14ac:dyDescent="0.25">
      <c r="A183">
        <v>5</v>
      </c>
      <c r="B183">
        <v>501</v>
      </c>
      <c r="C183">
        <v>4</v>
      </c>
      <c r="D183">
        <v>122</v>
      </c>
      <c r="E183">
        <v>1</v>
      </c>
      <c r="F183">
        <v>0</v>
      </c>
      <c r="G183">
        <v>2022</v>
      </c>
      <c r="H183" s="10" t="s">
        <v>3835</v>
      </c>
      <c r="I183">
        <v>1</v>
      </c>
      <c r="J183">
        <v>1000</v>
      </c>
      <c r="K183">
        <v>0</v>
      </c>
      <c r="L183">
        <v>3000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3653.05</v>
      </c>
      <c r="S183">
        <v>3653.05</v>
      </c>
      <c r="T183">
        <v>3653.05</v>
      </c>
      <c r="U183">
        <v>0</v>
      </c>
      <c r="V183">
        <v>0</v>
      </c>
      <c r="W183">
        <v>1000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44562</v>
      </c>
      <c r="AE183" s="1">
        <v>44834</v>
      </c>
      <c r="AF183" s="1">
        <v>44835</v>
      </c>
      <c r="AG1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84" spans="1:33" x14ac:dyDescent="0.25">
      <c r="A184">
        <v>5</v>
      </c>
      <c r="B184">
        <v>501</v>
      </c>
      <c r="C184">
        <v>4</v>
      </c>
      <c r="D184">
        <v>122</v>
      </c>
      <c r="E184">
        <v>1</v>
      </c>
      <c r="F184">
        <v>0</v>
      </c>
      <c r="G184">
        <v>2022</v>
      </c>
      <c r="H184" s="10" t="s">
        <v>3836</v>
      </c>
      <c r="I184">
        <v>1</v>
      </c>
      <c r="J184">
        <v>20000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18837.54</v>
      </c>
      <c r="S184">
        <v>18837.54</v>
      </c>
      <c r="T184">
        <v>16674.900000000001</v>
      </c>
      <c r="U184">
        <v>0</v>
      </c>
      <c r="V184">
        <v>0</v>
      </c>
      <c r="W184">
        <v>20000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44562</v>
      </c>
      <c r="AE184" s="1">
        <v>44834</v>
      </c>
      <c r="AF184" s="1">
        <v>44835</v>
      </c>
      <c r="AG1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85" spans="1:33" x14ac:dyDescent="0.25">
      <c r="A185">
        <v>5</v>
      </c>
      <c r="B185">
        <v>501</v>
      </c>
      <c r="C185">
        <v>4</v>
      </c>
      <c r="D185">
        <v>122</v>
      </c>
      <c r="E185">
        <v>1</v>
      </c>
      <c r="F185">
        <v>0</v>
      </c>
      <c r="G185">
        <v>2022</v>
      </c>
      <c r="H185" s="10" t="s">
        <v>3844</v>
      </c>
      <c r="I185">
        <v>1</v>
      </c>
      <c r="J185">
        <v>1000</v>
      </c>
      <c r="K185">
        <v>0</v>
      </c>
      <c r="L185">
        <v>1000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1000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44562</v>
      </c>
      <c r="AE185" s="1">
        <v>44834</v>
      </c>
      <c r="AF185" s="1">
        <v>44835</v>
      </c>
      <c r="AG1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86" spans="1:33" x14ac:dyDescent="0.25">
      <c r="A186">
        <v>5</v>
      </c>
      <c r="B186">
        <v>501</v>
      </c>
      <c r="C186">
        <v>4</v>
      </c>
      <c r="D186">
        <v>122</v>
      </c>
      <c r="E186">
        <v>1</v>
      </c>
      <c r="F186">
        <v>0</v>
      </c>
      <c r="G186">
        <v>2022</v>
      </c>
      <c r="H186" s="10" t="s">
        <v>3837</v>
      </c>
      <c r="I186">
        <v>1</v>
      </c>
      <c r="J186">
        <v>1000</v>
      </c>
      <c r="K186">
        <v>0</v>
      </c>
      <c r="L186">
        <v>1000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1682.98</v>
      </c>
      <c r="S186">
        <v>1682.98</v>
      </c>
      <c r="T186">
        <v>1682.98</v>
      </c>
      <c r="U186">
        <v>0</v>
      </c>
      <c r="V186">
        <v>0</v>
      </c>
      <c r="W186">
        <v>1000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44562</v>
      </c>
      <c r="AE186" s="1">
        <v>44834</v>
      </c>
      <c r="AF186" s="1">
        <v>44835</v>
      </c>
      <c r="AG1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87" spans="1:33" x14ac:dyDescent="0.25">
      <c r="A187">
        <v>5</v>
      </c>
      <c r="B187">
        <v>501</v>
      </c>
      <c r="C187">
        <v>4</v>
      </c>
      <c r="D187">
        <v>122</v>
      </c>
      <c r="E187">
        <v>1</v>
      </c>
      <c r="F187">
        <v>0</v>
      </c>
      <c r="G187">
        <v>2022</v>
      </c>
      <c r="H187" s="10" t="s">
        <v>3838</v>
      </c>
      <c r="I187">
        <v>1</v>
      </c>
      <c r="J187">
        <v>10000</v>
      </c>
      <c r="K187">
        <v>0</v>
      </c>
      <c r="L187">
        <v>2000</v>
      </c>
      <c r="M187">
        <v>0</v>
      </c>
      <c r="N187">
        <v>0</v>
      </c>
      <c r="O187">
        <v>4250</v>
      </c>
      <c r="P187">
        <v>0</v>
      </c>
      <c r="Q187">
        <v>0</v>
      </c>
      <c r="R187">
        <v>7115.1</v>
      </c>
      <c r="S187">
        <v>6735.9</v>
      </c>
      <c r="T187">
        <v>6735.9</v>
      </c>
      <c r="U187">
        <v>0</v>
      </c>
      <c r="V187">
        <v>0</v>
      </c>
      <c r="W187">
        <v>10000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44562</v>
      </c>
      <c r="AE187" s="1">
        <v>44834</v>
      </c>
      <c r="AF187" s="1">
        <v>44835</v>
      </c>
      <c r="AG1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7750</v>
      </c>
    </row>
    <row r="188" spans="1:33" x14ac:dyDescent="0.25">
      <c r="A188">
        <v>5</v>
      </c>
      <c r="B188">
        <v>501</v>
      </c>
      <c r="C188">
        <v>4</v>
      </c>
      <c r="D188">
        <v>122</v>
      </c>
      <c r="E188">
        <v>1</v>
      </c>
      <c r="F188">
        <v>0</v>
      </c>
      <c r="G188">
        <v>2022</v>
      </c>
      <c r="H188" s="10" t="s">
        <v>3848</v>
      </c>
      <c r="I188">
        <v>1</v>
      </c>
      <c r="J188">
        <v>20000</v>
      </c>
      <c r="K188">
        <v>0</v>
      </c>
      <c r="L188">
        <v>0</v>
      </c>
      <c r="M188">
        <v>0</v>
      </c>
      <c r="N188">
        <v>0</v>
      </c>
      <c r="O188">
        <v>2000</v>
      </c>
      <c r="P188">
        <v>0</v>
      </c>
      <c r="Q188">
        <v>0</v>
      </c>
      <c r="R188">
        <v>16800</v>
      </c>
      <c r="S188">
        <v>11200</v>
      </c>
      <c r="T188">
        <v>11200</v>
      </c>
      <c r="U188">
        <v>0</v>
      </c>
      <c r="V188">
        <v>0</v>
      </c>
      <c r="W188">
        <v>20000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44562</v>
      </c>
      <c r="AE188" s="1">
        <v>44834</v>
      </c>
      <c r="AF188" s="1">
        <v>44835</v>
      </c>
      <c r="AG1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189" spans="1:33" x14ac:dyDescent="0.25">
      <c r="A189">
        <v>5</v>
      </c>
      <c r="B189">
        <v>501</v>
      </c>
      <c r="C189">
        <v>4</v>
      </c>
      <c r="D189">
        <v>122</v>
      </c>
      <c r="E189">
        <v>1</v>
      </c>
      <c r="F189">
        <v>0</v>
      </c>
      <c r="G189">
        <v>2022</v>
      </c>
      <c r="H189" s="10" t="s">
        <v>3839</v>
      </c>
      <c r="I189">
        <v>1</v>
      </c>
      <c r="J189">
        <v>500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44562</v>
      </c>
      <c r="AE189" s="1">
        <v>44834</v>
      </c>
      <c r="AF189" s="1">
        <v>44835</v>
      </c>
      <c r="AG1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0" spans="1:33" x14ac:dyDescent="0.25">
      <c r="A190">
        <v>5</v>
      </c>
      <c r="B190">
        <v>501</v>
      </c>
      <c r="C190">
        <v>4</v>
      </c>
      <c r="D190">
        <v>122</v>
      </c>
      <c r="E190">
        <v>1</v>
      </c>
      <c r="F190">
        <v>0</v>
      </c>
      <c r="G190">
        <v>2022</v>
      </c>
      <c r="H190" s="10" t="s">
        <v>3840</v>
      </c>
      <c r="I190">
        <v>1</v>
      </c>
      <c r="J190">
        <v>30000</v>
      </c>
      <c r="K190">
        <v>0</v>
      </c>
      <c r="L190">
        <v>0</v>
      </c>
      <c r="M190">
        <v>0</v>
      </c>
      <c r="N190">
        <v>0</v>
      </c>
      <c r="O190">
        <v>3200</v>
      </c>
      <c r="P190">
        <v>0</v>
      </c>
      <c r="Q190">
        <v>0</v>
      </c>
      <c r="R190">
        <v>21810.3</v>
      </c>
      <c r="S190">
        <v>21726.09</v>
      </c>
      <c r="T190">
        <v>21726.09</v>
      </c>
      <c r="U190">
        <v>0</v>
      </c>
      <c r="V190">
        <v>0</v>
      </c>
      <c r="W190">
        <v>30000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44562</v>
      </c>
      <c r="AE190" s="1">
        <v>44834</v>
      </c>
      <c r="AF190" s="1">
        <v>44835</v>
      </c>
      <c r="AG1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</v>
      </c>
    </row>
    <row r="191" spans="1:33" x14ac:dyDescent="0.25">
      <c r="A191">
        <v>5</v>
      </c>
      <c r="B191">
        <v>501</v>
      </c>
      <c r="C191">
        <v>4</v>
      </c>
      <c r="D191">
        <v>122</v>
      </c>
      <c r="E191">
        <v>1</v>
      </c>
      <c r="F191">
        <v>0</v>
      </c>
      <c r="G191">
        <v>2022</v>
      </c>
      <c r="H191" s="10" t="s">
        <v>3841</v>
      </c>
      <c r="I191">
        <v>1</v>
      </c>
      <c r="J191">
        <v>15000</v>
      </c>
      <c r="K191">
        <v>0</v>
      </c>
      <c r="L191">
        <v>8000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14911.2</v>
      </c>
      <c r="S191">
        <v>9979.6200000000008</v>
      </c>
      <c r="T191">
        <v>9979.6200000000008</v>
      </c>
      <c r="U191">
        <v>0</v>
      </c>
      <c r="V191">
        <v>0</v>
      </c>
      <c r="W191">
        <v>15000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44562</v>
      </c>
      <c r="AE191" s="1">
        <v>44834</v>
      </c>
      <c r="AF191" s="1">
        <v>44835</v>
      </c>
      <c r="AG1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192" spans="1:33" x14ac:dyDescent="0.25">
      <c r="A192">
        <v>5</v>
      </c>
      <c r="B192">
        <v>501</v>
      </c>
      <c r="C192">
        <v>4</v>
      </c>
      <c r="D192">
        <v>122</v>
      </c>
      <c r="E192">
        <v>1</v>
      </c>
      <c r="F192">
        <v>0</v>
      </c>
      <c r="G192">
        <v>2022</v>
      </c>
      <c r="H192" s="10" t="s">
        <v>3845</v>
      </c>
      <c r="I192">
        <v>1</v>
      </c>
      <c r="J192">
        <v>84000</v>
      </c>
      <c r="K192">
        <v>0</v>
      </c>
      <c r="L192">
        <v>0</v>
      </c>
      <c r="M192">
        <v>0</v>
      </c>
      <c r="N192">
        <v>0</v>
      </c>
      <c r="O192">
        <v>45000</v>
      </c>
      <c r="P192">
        <v>0</v>
      </c>
      <c r="Q192">
        <v>0</v>
      </c>
      <c r="R192">
        <v>22623.74</v>
      </c>
      <c r="S192">
        <v>22623.74</v>
      </c>
      <c r="T192">
        <v>22623.74</v>
      </c>
      <c r="U192">
        <v>0</v>
      </c>
      <c r="V192">
        <v>0</v>
      </c>
      <c r="W192">
        <v>84000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44562</v>
      </c>
      <c r="AE192" s="1">
        <v>44834</v>
      </c>
      <c r="AF192" s="1">
        <v>44835</v>
      </c>
      <c r="AG1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193" spans="1:33" x14ac:dyDescent="0.25">
      <c r="A193">
        <v>5</v>
      </c>
      <c r="B193">
        <v>501</v>
      </c>
      <c r="C193">
        <v>4</v>
      </c>
      <c r="D193">
        <v>122</v>
      </c>
      <c r="E193">
        <v>1</v>
      </c>
      <c r="F193">
        <v>0</v>
      </c>
      <c r="G193">
        <v>2022</v>
      </c>
      <c r="H193" s="10" t="s">
        <v>3842</v>
      </c>
      <c r="I193">
        <v>1</v>
      </c>
      <c r="J193">
        <v>500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44562</v>
      </c>
      <c r="AE193" s="1">
        <v>44834</v>
      </c>
      <c r="AF193" s="1">
        <v>44835</v>
      </c>
      <c r="AG1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4" spans="1:33" x14ac:dyDescent="0.25">
      <c r="A194">
        <v>5</v>
      </c>
      <c r="B194">
        <v>501</v>
      </c>
      <c r="C194">
        <v>4</v>
      </c>
      <c r="D194">
        <v>122</v>
      </c>
      <c r="E194">
        <v>1</v>
      </c>
      <c r="F194">
        <v>0</v>
      </c>
      <c r="G194">
        <v>2022</v>
      </c>
      <c r="H194" s="10" t="s">
        <v>3853</v>
      </c>
      <c r="I194">
        <v>1</v>
      </c>
      <c r="J194">
        <v>500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44562</v>
      </c>
      <c r="AE194" s="1">
        <v>44834</v>
      </c>
      <c r="AF194" s="1">
        <v>44835</v>
      </c>
      <c r="AG1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5" spans="1:33" x14ac:dyDescent="0.25">
      <c r="A195">
        <v>5</v>
      </c>
      <c r="B195">
        <v>501</v>
      </c>
      <c r="C195">
        <v>4</v>
      </c>
      <c r="D195">
        <v>122</v>
      </c>
      <c r="E195">
        <v>1</v>
      </c>
      <c r="F195">
        <v>0</v>
      </c>
      <c r="G195">
        <v>2022</v>
      </c>
      <c r="H195" s="10" t="s">
        <v>3843</v>
      </c>
      <c r="I195">
        <v>1</v>
      </c>
      <c r="J195">
        <v>500</v>
      </c>
      <c r="K195">
        <v>0</v>
      </c>
      <c r="L195">
        <v>4000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4087</v>
      </c>
      <c r="S195">
        <v>4087</v>
      </c>
      <c r="T195">
        <v>4087</v>
      </c>
      <c r="U195">
        <v>0</v>
      </c>
      <c r="V195">
        <v>0</v>
      </c>
      <c r="W195">
        <v>500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44562</v>
      </c>
      <c r="AE195" s="1">
        <v>44834</v>
      </c>
      <c r="AF195" s="1">
        <v>44835</v>
      </c>
      <c r="AG1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</v>
      </c>
    </row>
    <row r="196" spans="1:33" x14ac:dyDescent="0.25">
      <c r="A196">
        <v>5</v>
      </c>
      <c r="B196">
        <v>502</v>
      </c>
      <c r="C196">
        <v>12</v>
      </c>
      <c r="D196">
        <v>122</v>
      </c>
      <c r="E196">
        <v>2</v>
      </c>
      <c r="F196">
        <v>0</v>
      </c>
      <c r="G196">
        <v>2046</v>
      </c>
      <c r="H196" s="10" t="s">
        <v>3837</v>
      </c>
      <c r="I196">
        <v>1</v>
      </c>
      <c r="J196">
        <v>4000</v>
      </c>
      <c r="K196">
        <v>0</v>
      </c>
      <c r="L196">
        <v>0</v>
      </c>
      <c r="M196">
        <v>0</v>
      </c>
      <c r="N196">
        <v>0</v>
      </c>
      <c r="O196">
        <v>1000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4000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44562</v>
      </c>
      <c r="AE196" s="1">
        <v>44834</v>
      </c>
      <c r="AF196" s="1">
        <v>44835</v>
      </c>
      <c r="AG1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197" spans="1:33" x14ac:dyDescent="0.25">
      <c r="A197">
        <v>5</v>
      </c>
      <c r="B197">
        <v>502</v>
      </c>
      <c r="C197">
        <v>12</v>
      </c>
      <c r="D197">
        <v>122</v>
      </c>
      <c r="E197">
        <v>2</v>
      </c>
      <c r="F197">
        <v>0</v>
      </c>
      <c r="G197">
        <v>2046</v>
      </c>
      <c r="H197" s="10" t="s">
        <v>3840</v>
      </c>
      <c r="I197">
        <v>1</v>
      </c>
      <c r="J197">
        <v>4000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44562</v>
      </c>
      <c r="AE197" s="1">
        <v>44834</v>
      </c>
      <c r="AF197" s="1">
        <v>44835</v>
      </c>
      <c r="AG1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98" spans="1:33" x14ac:dyDescent="0.25">
      <c r="A198">
        <v>5</v>
      </c>
      <c r="B198">
        <v>502</v>
      </c>
      <c r="C198">
        <v>12</v>
      </c>
      <c r="D198">
        <v>122</v>
      </c>
      <c r="E198">
        <v>2</v>
      </c>
      <c r="F198">
        <v>0</v>
      </c>
      <c r="G198">
        <v>2047</v>
      </c>
      <c r="H198" s="10" t="s">
        <v>3837</v>
      </c>
      <c r="I198">
        <v>1</v>
      </c>
      <c r="J198">
        <v>5000</v>
      </c>
      <c r="K198">
        <v>0</v>
      </c>
      <c r="L198">
        <v>0</v>
      </c>
      <c r="M198">
        <v>0</v>
      </c>
      <c r="N198">
        <v>0</v>
      </c>
      <c r="O198">
        <v>5000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5000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44562</v>
      </c>
      <c r="AE198" s="1">
        <v>44834</v>
      </c>
      <c r="AF198" s="1">
        <v>44835</v>
      </c>
      <c r="AG1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99" spans="1:33" x14ac:dyDescent="0.25">
      <c r="A199">
        <v>5</v>
      </c>
      <c r="B199">
        <v>502</v>
      </c>
      <c r="C199">
        <v>12</v>
      </c>
      <c r="D199">
        <v>122</v>
      </c>
      <c r="E199">
        <v>2</v>
      </c>
      <c r="F199">
        <v>0</v>
      </c>
      <c r="G199">
        <v>2047</v>
      </c>
      <c r="H199" s="10" t="s">
        <v>3840</v>
      </c>
      <c r="I199">
        <v>1</v>
      </c>
      <c r="J199">
        <v>5000</v>
      </c>
      <c r="K199">
        <v>0</v>
      </c>
      <c r="L199">
        <v>0</v>
      </c>
      <c r="M199">
        <v>0</v>
      </c>
      <c r="N199">
        <v>0</v>
      </c>
      <c r="O199">
        <v>4000</v>
      </c>
      <c r="P199">
        <v>0</v>
      </c>
      <c r="Q199">
        <v>0</v>
      </c>
      <c r="R199">
        <v>583</v>
      </c>
      <c r="S199">
        <v>583</v>
      </c>
      <c r="T199">
        <v>583</v>
      </c>
      <c r="U199">
        <v>0</v>
      </c>
      <c r="V199">
        <v>0</v>
      </c>
      <c r="W199">
        <v>5000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44562</v>
      </c>
      <c r="AE199" s="1">
        <v>44834</v>
      </c>
      <c r="AF199" s="1">
        <v>44835</v>
      </c>
      <c r="AG1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00" spans="1:33" x14ac:dyDescent="0.25">
      <c r="A200">
        <v>5</v>
      </c>
      <c r="B200">
        <v>502</v>
      </c>
      <c r="C200">
        <v>12</v>
      </c>
      <c r="D200">
        <v>128</v>
      </c>
      <c r="E200">
        <v>2</v>
      </c>
      <c r="F200">
        <v>0</v>
      </c>
      <c r="G200">
        <v>2023</v>
      </c>
      <c r="H200" s="10" t="s">
        <v>3837</v>
      </c>
      <c r="I200">
        <v>20</v>
      </c>
      <c r="J200">
        <v>4000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950</v>
      </c>
      <c r="S200">
        <v>950</v>
      </c>
      <c r="T200">
        <v>950</v>
      </c>
      <c r="U200">
        <v>0</v>
      </c>
      <c r="V200">
        <v>0</v>
      </c>
      <c r="W200">
        <v>4000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44562</v>
      </c>
      <c r="AE200" s="1">
        <v>44834</v>
      </c>
      <c r="AF200" s="1">
        <v>44835</v>
      </c>
      <c r="AG2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01" spans="1:33" x14ac:dyDescent="0.25">
      <c r="A201">
        <v>5</v>
      </c>
      <c r="B201">
        <v>502</v>
      </c>
      <c r="C201">
        <v>12</v>
      </c>
      <c r="D201">
        <v>128</v>
      </c>
      <c r="E201">
        <v>2</v>
      </c>
      <c r="F201">
        <v>0</v>
      </c>
      <c r="G201">
        <v>2023</v>
      </c>
      <c r="H201" s="10" t="s">
        <v>3838</v>
      </c>
      <c r="I201">
        <v>20</v>
      </c>
      <c r="J201">
        <v>3000</v>
      </c>
      <c r="K201">
        <v>0</v>
      </c>
      <c r="L201">
        <v>1000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3520.82</v>
      </c>
      <c r="S201">
        <v>3520.82</v>
      </c>
      <c r="T201">
        <v>3520.82</v>
      </c>
      <c r="U201">
        <v>0</v>
      </c>
      <c r="V201">
        <v>0</v>
      </c>
      <c r="W201">
        <v>3000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44562</v>
      </c>
      <c r="AE201" s="1">
        <v>44834</v>
      </c>
      <c r="AF201" s="1">
        <v>44835</v>
      </c>
      <c r="AG2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02" spans="1:33" x14ac:dyDescent="0.25">
      <c r="A202">
        <v>5</v>
      </c>
      <c r="B202">
        <v>502</v>
      </c>
      <c r="C202">
        <v>12</v>
      </c>
      <c r="D202">
        <v>128</v>
      </c>
      <c r="E202">
        <v>2</v>
      </c>
      <c r="F202">
        <v>0</v>
      </c>
      <c r="G202">
        <v>2023</v>
      </c>
      <c r="H202" s="10" t="s">
        <v>3839</v>
      </c>
      <c r="I202">
        <v>20</v>
      </c>
      <c r="J202">
        <v>1000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44562</v>
      </c>
      <c r="AE202" s="1">
        <v>44834</v>
      </c>
      <c r="AF202" s="1">
        <v>44835</v>
      </c>
      <c r="AG2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03" spans="1:33" x14ac:dyDescent="0.25">
      <c r="A203">
        <v>5</v>
      </c>
      <c r="B203">
        <v>502</v>
      </c>
      <c r="C203">
        <v>12</v>
      </c>
      <c r="D203">
        <v>128</v>
      </c>
      <c r="E203">
        <v>2</v>
      </c>
      <c r="F203">
        <v>0</v>
      </c>
      <c r="G203">
        <v>2023</v>
      </c>
      <c r="H203" s="10" t="s">
        <v>3840</v>
      </c>
      <c r="I203">
        <v>20</v>
      </c>
      <c r="J203">
        <v>30000</v>
      </c>
      <c r="K203">
        <v>0</v>
      </c>
      <c r="L203">
        <v>5000</v>
      </c>
      <c r="M203">
        <v>0</v>
      </c>
      <c r="N203">
        <v>0</v>
      </c>
      <c r="O203">
        <v>4500</v>
      </c>
      <c r="P203">
        <v>0</v>
      </c>
      <c r="Q203">
        <v>0</v>
      </c>
      <c r="R203">
        <v>22960</v>
      </c>
      <c r="S203">
        <v>16460</v>
      </c>
      <c r="T203">
        <v>16460</v>
      </c>
      <c r="U203">
        <v>0</v>
      </c>
      <c r="V203">
        <v>0</v>
      </c>
      <c r="W203">
        <v>30000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44562</v>
      </c>
      <c r="AE203" s="1">
        <v>44834</v>
      </c>
      <c r="AF203" s="1">
        <v>44835</v>
      </c>
      <c r="AG2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30500</v>
      </c>
    </row>
    <row r="204" spans="1:33" x14ac:dyDescent="0.25">
      <c r="A204">
        <v>5</v>
      </c>
      <c r="B204">
        <v>502</v>
      </c>
      <c r="C204">
        <v>12</v>
      </c>
      <c r="D204">
        <v>128</v>
      </c>
      <c r="E204">
        <v>2</v>
      </c>
      <c r="F204">
        <v>0</v>
      </c>
      <c r="G204">
        <v>2024</v>
      </c>
      <c r="H204" s="10" t="s">
        <v>3838</v>
      </c>
      <c r="I204">
        <v>20</v>
      </c>
      <c r="J204">
        <v>500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430.5</v>
      </c>
      <c r="S204">
        <v>430.5</v>
      </c>
      <c r="T204">
        <v>430.5</v>
      </c>
      <c r="U204">
        <v>0</v>
      </c>
      <c r="V204">
        <v>0</v>
      </c>
      <c r="W204">
        <v>500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44562</v>
      </c>
      <c r="AE204" s="1">
        <v>44834</v>
      </c>
      <c r="AF204" s="1">
        <v>44835</v>
      </c>
      <c r="AG2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5" spans="1:33" x14ac:dyDescent="0.25">
      <c r="A205">
        <v>5</v>
      </c>
      <c r="B205">
        <v>502</v>
      </c>
      <c r="C205">
        <v>12</v>
      </c>
      <c r="D205">
        <v>128</v>
      </c>
      <c r="E205">
        <v>2</v>
      </c>
      <c r="F205">
        <v>0</v>
      </c>
      <c r="G205">
        <v>2024</v>
      </c>
      <c r="H205" s="10" t="s">
        <v>3840</v>
      </c>
      <c r="I205">
        <v>20</v>
      </c>
      <c r="J205">
        <v>2000</v>
      </c>
      <c r="K205">
        <v>0</v>
      </c>
      <c r="L205">
        <v>5500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4000</v>
      </c>
      <c r="S205">
        <v>2500</v>
      </c>
      <c r="T205">
        <v>2500</v>
      </c>
      <c r="U205">
        <v>0</v>
      </c>
      <c r="V205">
        <v>0</v>
      </c>
      <c r="W205">
        <v>2000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44562</v>
      </c>
      <c r="AE205" s="1">
        <v>44834</v>
      </c>
      <c r="AF205" s="1">
        <v>44835</v>
      </c>
      <c r="AG2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</v>
      </c>
    </row>
    <row r="206" spans="1:33" x14ac:dyDescent="0.25">
      <c r="A206">
        <v>5</v>
      </c>
      <c r="B206">
        <v>502</v>
      </c>
      <c r="C206">
        <v>12</v>
      </c>
      <c r="D206">
        <v>272</v>
      </c>
      <c r="E206">
        <v>20</v>
      </c>
      <c r="F206">
        <v>0</v>
      </c>
      <c r="G206">
        <v>16</v>
      </c>
      <c r="H206" s="10" t="s">
        <v>3836</v>
      </c>
      <c r="I206">
        <v>20</v>
      </c>
      <c r="J206">
        <v>603986.56999999995</v>
      </c>
      <c r="K206">
        <v>0</v>
      </c>
      <c r="L206">
        <v>200000</v>
      </c>
      <c r="M206">
        <v>0</v>
      </c>
      <c r="N206">
        <v>0</v>
      </c>
      <c r="O206">
        <v>269400</v>
      </c>
      <c r="P206">
        <v>0</v>
      </c>
      <c r="Q206">
        <v>0</v>
      </c>
      <c r="R206">
        <v>255527.86</v>
      </c>
      <c r="S206">
        <v>255527.86</v>
      </c>
      <c r="T206">
        <v>192304.92</v>
      </c>
      <c r="U206">
        <v>0</v>
      </c>
      <c r="V206">
        <v>0</v>
      </c>
      <c r="W206">
        <v>603986.56999999995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44562</v>
      </c>
      <c r="AE206" s="1">
        <v>44834</v>
      </c>
      <c r="AF206" s="1">
        <v>44835</v>
      </c>
      <c r="AG2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534586.56999999995</v>
      </c>
    </row>
    <row r="207" spans="1:33" x14ac:dyDescent="0.25">
      <c r="A207">
        <v>5</v>
      </c>
      <c r="B207">
        <v>502</v>
      </c>
      <c r="C207">
        <v>12</v>
      </c>
      <c r="D207">
        <v>272</v>
      </c>
      <c r="E207">
        <v>20</v>
      </c>
      <c r="F207">
        <v>0</v>
      </c>
      <c r="G207">
        <v>16</v>
      </c>
      <c r="H207" s="10" t="s">
        <v>3836</v>
      </c>
      <c r="I207">
        <v>31</v>
      </c>
      <c r="J207">
        <v>172013.43</v>
      </c>
      <c r="K207">
        <v>0</v>
      </c>
      <c r="L207">
        <v>213000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319229.65999999997</v>
      </c>
      <c r="S207">
        <v>319229.65999999997</v>
      </c>
      <c r="T207">
        <v>319229.65999999997</v>
      </c>
      <c r="U207">
        <v>0</v>
      </c>
      <c r="V207">
        <v>0</v>
      </c>
      <c r="W207">
        <v>172013.43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44562</v>
      </c>
      <c r="AE207" s="1">
        <v>44834</v>
      </c>
      <c r="AF207" s="1">
        <v>44835</v>
      </c>
      <c r="AG2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385013.43</v>
      </c>
    </row>
    <row r="208" spans="1:33" x14ac:dyDescent="0.25">
      <c r="A208">
        <v>5</v>
      </c>
      <c r="B208">
        <v>502</v>
      </c>
      <c r="C208">
        <v>12</v>
      </c>
      <c r="D208">
        <v>361</v>
      </c>
      <c r="E208">
        <v>2</v>
      </c>
      <c r="F208">
        <v>0</v>
      </c>
      <c r="G208">
        <v>1006</v>
      </c>
      <c r="H208" s="10" t="s">
        <v>3853</v>
      </c>
      <c r="I208">
        <v>20</v>
      </c>
      <c r="J208">
        <v>5000</v>
      </c>
      <c r="K208">
        <v>0</v>
      </c>
      <c r="L208">
        <v>0</v>
      </c>
      <c r="M208">
        <v>0</v>
      </c>
      <c r="N208">
        <v>0</v>
      </c>
      <c r="O208">
        <v>5000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5000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s="1">
        <v>44562</v>
      </c>
      <c r="AE208" s="1">
        <v>44834</v>
      </c>
      <c r="AF208" s="1">
        <v>44835</v>
      </c>
      <c r="AG2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09" spans="1:33" x14ac:dyDescent="0.25">
      <c r="A209">
        <v>5</v>
      </c>
      <c r="B209">
        <v>502</v>
      </c>
      <c r="C209">
        <v>12</v>
      </c>
      <c r="D209">
        <v>361</v>
      </c>
      <c r="E209">
        <v>2</v>
      </c>
      <c r="F209">
        <v>0</v>
      </c>
      <c r="G209">
        <v>1006</v>
      </c>
      <c r="H209" s="10" t="s">
        <v>3843</v>
      </c>
      <c r="I209">
        <v>20</v>
      </c>
      <c r="J209">
        <v>5000</v>
      </c>
      <c r="K209">
        <v>0</v>
      </c>
      <c r="L209">
        <v>0</v>
      </c>
      <c r="M209">
        <v>0</v>
      </c>
      <c r="N209">
        <v>0</v>
      </c>
      <c r="O209">
        <v>3540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5000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1">
        <v>44562</v>
      </c>
      <c r="AE209" s="1">
        <v>44834</v>
      </c>
      <c r="AF209" s="1">
        <v>44835</v>
      </c>
      <c r="AG2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1460</v>
      </c>
    </row>
    <row r="210" spans="1:33" x14ac:dyDescent="0.25">
      <c r="A210">
        <v>5</v>
      </c>
      <c r="B210">
        <v>502</v>
      </c>
      <c r="C210">
        <v>12</v>
      </c>
      <c r="D210">
        <v>361</v>
      </c>
      <c r="E210">
        <v>2</v>
      </c>
      <c r="F210">
        <v>0</v>
      </c>
      <c r="G210">
        <v>1007</v>
      </c>
      <c r="H210" s="10" t="s">
        <v>3838</v>
      </c>
      <c r="I210">
        <v>20</v>
      </c>
      <c r="J210">
        <v>5000</v>
      </c>
      <c r="K210">
        <v>0</v>
      </c>
      <c r="L210">
        <v>265000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268934.53999999998</v>
      </c>
      <c r="S210">
        <v>0</v>
      </c>
      <c r="T210">
        <v>0</v>
      </c>
      <c r="U210">
        <v>0</v>
      </c>
      <c r="V210">
        <v>0</v>
      </c>
      <c r="W210">
        <v>5000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44562</v>
      </c>
      <c r="AE210" s="1">
        <v>44834</v>
      </c>
      <c r="AF210" s="1">
        <v>44835</v>
      </c>
      <c r="AG2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270000</v>
      </c>
    </row>
    <row r="211" spans="1:33" x14ac:dyDescent="0.25">
      <c r="A211">
        <v>5</v>
      </c>
      <c r="B211">
        <v>502</v>
      </c>
      <c r="C211">
        <v>12</v>
      </c>
      <c r="D211">
        <v>361</v>
      </c>
      <c r="E211">
        <v>2</v>
      </c>
      <c r="F211">
        <v>0</v>
      </c>
      <c r="G211">
        <v>1007</v>
      </c>
      <c r="H211" s="10" t="s">
        <v>3840</v>
      </c>
      <c r="I211">
        <v>20</v>
      </c>
      <c r="J211">
        <v>5000</v>
      </c>
      <c r="K211">
        <v>0</v>
      </c>
      <c r="L211">
        <v>195000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144810.91</v>
      </c>
      <c r="S211">
        <v>0</v>
      </c>
      <c r="T211">
        <v>0</v>
      </c>
      <c r="U211">
        <v>0</v>
      </c>
      <c r="V211">
        <v>0</v>
      </c>
      <c r="W211">
        <v>5000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1">
        <v>44562</v>
      </c>
      <c r="AE211" s="1">
        <v>44834</v>
      </c>
      <c r="AF211" s="1">
        <v>44835</v>
      </c>
      <c r="AG2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200000</v>
      </c>
    </row>
    <row r="212" spans="1:33" x14ac:dyDescent="0.25">
      <c r="A212">
        <v>5</v>
      </c>
      <c r="B212">
        <v>502</v>
      </c>
      <c r="C212">
        <v>12</v>
      </c>
      <c r="D212">
        <v>361</v>
      </c>
      <c r="E212">
        <v>2</v>
      </c>
      <c r="F212">
        <v>0</v>
      </c>
      <c r="G212">
        <v>1008</v>
      </c>
      <c r="H212" s="10" t="s">
        <v>3838</v>
      </c>
      <c r="I212">
        <v>20</v>
      </c>
      <c r="J212">
        <v>15000</v>
      </c>
      <c r="K212">
        <v>0</v>
      </c>
      <c r="L212">
        <v>0</v>
      </c>
      <c r="M212">
        <v>0</v>
      </c>
      <c r="N212">
        <v>0</v>
      </c>
      <c r="O212">
        <v>15000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15000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44562</v>
      </c>
      <c r="AE212" s="1">
        <v>44834</v>
      </c>
      <c r="AF212" s="1">
        <v>44835</v>
      </c>
      <c r="AG2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3" spans="1:33" x14ac:dyDescent="0.25">
      <c r="A213">
        <v>5</v>
      </c>
      <c r="B213">
        <v>502</v>
      </c>
      <c r="C213">
        <v>12</v>
      </c>
      <c r="D213">
        <v>361</v>
      </c>
      <c r="E213">
        <v>2</v>
      </c>
      <c r="F213">
        <v>0</v>
      </c>
      <c r="G213">
        <v>1008</v>
      </c>
      <c r="H213" s="10" t="s">
        <v>3840</v>
      </c>
      <c r="I213">
        <v>20</v>
      </c>
      <c r="J213">
        <v>15000</v>
      </c>
      <c r="K213">
        <v>0</v>
      </c>
      <c r="L213">
        <v>0</v>
      </c>
      <c r="M213">
        <v>0</v>
      </c>
      <c r="N213">
        <v>0</v>
      </c>
      <c r="O213">
        <v>14000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15000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44562</v>
      </c>
      <c r="AE213" s="1">
        <v>44834</v>
      </c>
      <c r="AF213" s="1">
        <v>44835</v>
      </c>
      <c r="AG2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14" spans="1:33" x14ac:dyDescent="0.25">
      <c r="A214">
        <v>5</v>
      </c>
      <c r="B214">
        <v>502</v>
      </c>
      <c r="C214">
        <v>12</v>
      </c>
      <c r="D214">
        <v>361</v>
      </c>
      <c r="E214">
        <v>2</v>
      </c>
      <c r="F214">
        <v>0</v>
      </c>
      <c r="G214">
        <v>1031</v>
      </c>
      <c r="H214" s="10" t="s">
        <v>3838</v>
      </c>
      <c r="I214">
        <v>20</v>
      </c>
      <c r="J214">
        <v>10000</v>
      </c>
      <c r="K214">
        <v>0</v>
      </c>
      <c r="L214">
        <v>5000</v>
      </c>
      <c r="M214">
        <v>0</v>
      </c>
      <c r="N214">
        <v>0</v>
      </c>
      <c r="O214">
        <v>10000</v>
      </c>
      <c r="P214">
        <v>0</v>
      </c>
      <c r="Q214">
        <v>0</v>
      </c>
      <c r="R214">
        <v>4900</v>
      </c>
      <c r="S214">
        <v>0</v>
      </c>
      <c r="T214">
        <v>0</v>
      </c>
      <c r="U214">
        <v>0</v>
      </c>
      <c r="V214">
        <v>0</v>
      </c>
      <c r="W214">
        <v>10000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44562</v>
      </c>
      <c r="AE214" s="1">
        <v>44834</v>
      </c>
      <c r="AF214" s="1">
        <v>44835</v>
      </c>
      <c r="AG2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15" spans="1:33" x14ac:dyDescent="0.25">
      <c r="A215">
        <v>5</v>
      </c>
      <c r="B215">
        <v>502</v>
      </c>
      <c r="C215">
        <v>12</v>
      </c>
      <c r="D215">
        <v>361</v>
      </c>
      <c r="E215">
        <v>2</v>
      </c>
      <c r="F215">
        <v>0</v>
      </c>
      <c r="G215">
        <v>1031</v>
      </c>
      <c r="H215" s="10" t="s">
        <v>3840</v>
      </c>
      <c r="I215">
        <v>20</v>
      </c>
      <c r="J215">
        <v>10000</v>
      </c>
      <c r="K215">
        <v>0</v>
      </c>
      <c r="L215">
        <v>0</v>
      </c>
      <c r="M215">
        <v>0</v>
      </c>
      <c r="N215">
        <v>0</v>
      </c>
      <c r="O215">
        <v>10000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10000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44562</v>
      </c>
      <c r="AE215" s="1">
        <v>44834</v>
      </c>
      <c r="AF215" s="1">
        <v>44835</v>
      </c>
      <c r="AG2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6" spans="1:33" x14ac:dyDescent="0.25">
      <c r="A216">
        <v>5</v>
      </c>
      <c r="B216">
        <v>502</v>
      </c>
      <c r="C216">
        <v>12</v>
      </c>
      <c r="D216">
        <v>361</v>
      </c>
      <c r="E216">
        <v>2</v>
      </c>
      <c r="F216">
        <v>0</v>
      </c>
      <c r="G216">
        <v>1031</v>
      </c>
      <c r="H216" s="10" t="s">
        <v>3850</v>
      </c>
      <c r="I216">
        <v>20</v>
      </c>
      <c r="J216">
        <v>100000</v>
      </c>
      <c r="K216">
        <v>0</v>
      </c>
      <c r="L216">
        <v>0</v>
      </c>
      <c r="M216">
        <v>0</v>
      </c>
      <c r="N216">
        <v>0</v>
      </c>
      <c r="O216">
        <v>100000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100000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44562</v>
      </c>
      <c r="AE216" s="1">
        <v>44834</v>
      </c>
      <c r="AF216" s="1">
        <v>44835</v>
      </c>
      <c r="AG2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7" spans="1:33" x14ac:dyDescent="0.25">
      <c r="A217">
        <v>5</v>
      </c>
      <c r="B217">
        <v>502</v>
      </c>
      <c r="C217">
        <v>12</v>
      </c>
      <c r="D217">
        <v>361</v>
      </c>
      <c r="E217">
        <v>2</v>
      </c>
      <c r="F217">
        <v>0</v>
      </c>
      <c r="G217">
        <v>2025</v>
      </c>
      <c r="H217" s="10" t="s">
        <v>3849</v>
      </c>
      <c r="I217">
        <v>20</v>
      </c>
      <c r="J217">
        <v>0</v>
      </c>
      <c r="K217">
        <v>0</v>
      </c>
      <c r="L217">
        <v>11900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11858.43</v>
      </c>
      <c r="S217">
        <v>11858.43</v>
      </c>
      <c r="T217">
        <v>11858.43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44562</v>
      </c>
      <c r="AE217" s="1">
        <v>44834</v>
      </c>
      <c r="AF217" s="1">
        <v>44835</v>
      </c>
      <c r="AG2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218" spans="1:33" x14ac:dyDescent="0.25">
      <c r="A218">
        <v>5</v>
      </c>
      <c r="B218">
        <v>502</v>
      </c>
      <c r="C218">
        <v>12</v>
      </c>
      <c r="D218">
        <v>361</v>
      </c>
      <c r="E218">
        <v>2</v>
      </c>
      <c r="F218">
        <v>0</v>
      </c>
      <c r="G218">
        <v>2025</v>
      </c>
      <c r="H218" s="10" t="s">
        <v>3849</v>
      </c>
      <c r="I218">
        <v>31</v>
      </c>
      <c r="J218">
        <v>0</v>
      </c>
      <c r="K218">
        <v>0</v>
      </c>
      <c r="L218">
        <v>0</v>
      </c>
      <c r="M218">
        <v>186000</v>
      </c>
      <c r="N218">
        <v>0</v>
      </c>
      <c r="O218">
        <v>0</v>
      </c>
      <c r="P218">
        <v>0</v>
      </c>
      <c r="Q218">
        <v>0</v>
      </c>
      <c r="R218">
        <v>41648.089999999997</v>
      </c>
      <c r="S218">
        <v>41648.089999999997</v>
      </c>
      <c r="T218">
        <v>41648.089999999997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44562</v>
      </c>
      <c r="AE218" s="1">
        <v>44834</v>
      </c>
      <c r="AF218" s="1">
        <v>44835</v>
      </c>
      <c r="AG2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186000</v>
      </c>
    </row>
    <row r="219" spans="1:33" x14ac:dyDescent="0.25">
      <c r="A219">
        <v>5</v>
      </c>
      <c r="B219">
        <v>502</v>
      </c>
      <c r="C219">
        <v>12</v>
      </c>
      <c r="D219">
        <v>361</v>
      </c>
      <c r="E219">
        <v>2</v>
      </c>
      <c r="F219">
        <v>0</v>
      </c>
      <c r="G219">
        <v>2025</v>
      </c>
      <c r="H219" s="10" t="s">
        <v>4925</v>
      </c>
      <c r="I219">
        <v>31</v>
      </c>
      <c r="J219">
        <v>1000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44562</v>
      </c>
      <c r="AE219" s="1">
        <v>44834</v>
      </c>
      <c r="AF219" s="1">
        <v>44835</v>
      </c>
      <c r="AG2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20" spans="1:33" x14ac:dyDescent="0.25">
      <c r="A220">
        <v>5</v>
      </c>
      <c r="B220">
        <v>502</v>
      </c>
      <c r="C220">
        <v>12</v>
      </c>
      <c r="D220">
        <v>361</v>
      </c>
      <c r="E220">
        <v>2</v>
      </c>
      <c r="F220">
        <v>0</v>
      </c>
      <c r="G220">
        <v>2025</v>
      </c>
      <c r="H220" s="10" t="s">
        <v>3832</v>
      </c>
      <c r="I220">
        <v>20</v>
      </c>
      <c r="J220">
        <v>0</v>
      </c>
      <c r="K220">
        <v>0</v>
      </c>
      <c r="L220">
        <v>149400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148179.76999999999</v>
      </c>
      <c r="S220">
        <v>148179.76999999999</v>
      </c>
      <c r="T220">
        <v>148179.76999999999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44562</v>
      </c>
      <c r="AE220" s="1">
        <v>44834</v>
      </c>
      <c r="AF220" s="1">
        <v>44835</v>
      </c>
      <c r="AG2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149400</v>
      </c>
    </row>
    <row r="221" spans="1:33" x14ac:dyDescent="0.25">
      <c r="A221">
        <v>5</v>
      </c>
      <c r="B221">
        <v>502</v>
      </c>
      <c r="C221">
        <v>12</v>
      </c>
      <c r="D221">
        <v>361</v>
      </c>
      <c r="E221">
        <v>2</v>
      </c>
      <c r="F221">
        <v>0</v>
      </c>
      <c r="G221">
        <v>2025</v>
      </c>
      <c r="H221" s="10" t="s">
        <v>3832</v>
      </c>
      <c r="I221">
        <v>31</v>
      </c>
      <c r="J221">
        <v>1852000</v>
      </c>
      <c r="K221">
        <v>0</v>
      </c>
      <c r="L221">
        <v>0</v>
      </c>
      <c r="M221">
        <v>0</v>
      </c>
      <c r="N221">
        <v>0</v>
      </c>
      <c r="O221">
        <v>187053</v>
      </c>
      <c r="P221">
        <v>0</v>
      </c>
      <c r="Q221">
        <v>0</v>
      </c>
      <c r="R221">
        <v>1208910.8999999999</v>
      </c>
      <c r="S221">
        <v>1208910.8999999999</v>
      </c>
      <c r="T221">
        <v>1208910.8999999999</v>
      </c>
      <c r="U221">
        <v>0</v>
      </c>
      <c r="V221">
        <v>0</v>
      </c>
      <c r="W221">
        <v>1852000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44562</v>
      </c>
      <c r="AE221" s="1">
        <v>44834</v>
      </c>
      <c r="AF221" s="1">
        <v>44835</v>
      </c>
      <c r="AG2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1664947</v>
      </c>
    </row>
    <row r="222" spans="1:33" x14ac:dyDescent="0.25">
      <c r="A222">
        <v>5</v>
      </c>
      <c r="B222">
        <v>502</v>
      </c>
      <c r="C222">
        <v>12</v>
      </c>
      <c r="D222">
        <v>361</v>
      </c>
      <c r="E222">
        <v>2</v>
      </c>
      <c r="F222">
        <v>0</v>
      </c>
      <c r="G222">
        <v>2025</v>
      </c>
      <c r="H222" s="10" t="s">
        <v>3833</v>
      </c>
      <c r="I222">
        <v>20</v>
      </c>
      <c r="J222">
        <v>0</v>
      </c>
      <c r="K222">
        <v>0</v>
      </c>
      <c r="L222">
        <v>5000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4292.87</v>
      </c>
      <c r="S222">
        <v>4292.87</v>
      </c>
      <c r="T222">
        <v>4292.87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44562</v>
      </c>
      <c r="AE222" s="1">
        <v>44834</v>
      </c>
      <c r="AF222" s="1">
        <v>44835</v>
      </c>
      <c r="AG2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23" spans="1:33" x14ac:dyDescent="0.25">
      <c r="A223">
        <v>5</v>
      </c>
      <c r="B223">
        <v>502</v>
      </c>
      <c r="C223">
        <v>12</v>
      </c>
      <c r="D223">
        <v>361</v>
      </c>
      <c r="E223">
        <v>2</v>
      </c>
      <c r="F223">
        <v>0</v>
      </c>
      <c r="G223">
        <v>2025</v>
      </c>
      <c r="H223" s="10" t="s">
        <v>3833</v>
      </c>
      <c r="I223">
        <v>31</v>
      </c>
      <c r="J223">
        <v>0</v>
      </c>
      <c r="K223">
        <v>0</v>
      </c>
      <c r="L223">
        <v>34000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33476.46</v>
      </c>
      <c r="S223">
        <v>33476.46</v>
      </c>
      <c r="T223">
        <v>33476.46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44562</v>
      </c>
      <c r="AE223" s="1">
        <v>44834</v>
      </c>
      <c r="AF223" s="1">
        <v>44835</v>
      </c>
      <c r="AG2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224" spans="1:33" x14ac:dyDescent="0.25">
      <c r="A224">
        <v>5</v>
      </c>
      <c r="B224">
        <v>502</v>
      </c>
      <c r="C224">
        <v>12</v>
      </c>
      <c r="D224">
        <v>361</v>
      </c>
      <c r="E224">
        <v>2</v>
      </c>
      <c r="F224">
        <v>0</v>
      </c>
      <c r="G224">
        <v>2025</v>
      </c>
      <c r="H224" s="10" t="s">
        <v>3834</v>
      </c>
      <c r="I224">
        <v>20</v>
      </c>
      <c r="J224">
        <v>0</v>
      </c>
      <c r="K224">
        <v>0</v>
      </c>
      <c r="L224">
        <v>4900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4819.6899999999996</v>
      </c>
      <c r="S224">
        <v>4819.6899999999996</v>
      </c>
      <c r="T224">
        <v>4819.6899999999996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44562</v>
      </c>
      <c r="AE224" s="1">
        <v>44834</v>
      </c>
      <c r="AF224" s="1">
        <v>44835</v>
      </c>
      <c r="AG2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4900</v>
      </c>
    </row>
    <row r="225" spans="1:33" x14ac:dyDescent="0.25">
      <c r="A225">
        <v>5</v>
      </c>
      <c r="B225">
        <v>502</v>
      </c>
      <c r="C225">
        <v>12</v>
      </c>
      <c r="D225">
        <v>361</v>
      </c>
      <c r="E225">
        <v>2</v>
      </c>
      <c r="F225">
        <v>0</v>
      </c>
      <c r="G225">
        <v>2025</v>
      </c>
      <c r="H225" s="10" t="s">
        <v>3834</v>
      </c>
      <c r="I225">
        <v>31</v>
      </c>
      <c r="J225">
        <v>1000</v>
      </c>
      <c r="K225">
        <v>0</v>
      </c>
      <c r="L225">
        <v>18000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18467.13</v>
      </c>
      <c r="S225">
        <v>18467.13</v>
      </c>
      <c r="T225">
        <v>18467.13</v>
      </c>
      <c r="U225">
        <v>0</v>
      </c>
      <c r="V225">
        <v>0</v>
      </c>
      <c r="W225">
        <v>1000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44562</v>
      </c>
      <c r="AE225" s="1">
        <v>44834</v>
      </c>
      <c r="AF225" s="1">
        <v>44835</v>
      </c>
      <c r="AG2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226" spans="1:33" x14ac:dyDescent="0.25">
      <c r="A226">
        <v>5</v>
      </c>
      <c r="B226">
        <v>502</v>
      </c>
      <c r="C226">
        <v>12</v>
      </c>
      <c r="D226">
        <v>361</v>
      </c>
      <c r="E226">
        <v>2</v>
      </c>
      <c r="F226">
        <v>0</v>
      </c>
      <c r="G226">
        <v>2025</v>
      </c>
      <c r="H226" s="10" t="s">
        <v>4926</v>
      </c>
      <c r="I226">
        <v>31</v>
      </c>
      <c r="J226">
        <v>0</v>
      </c>
      <c r="K226">
        <v>0</v>
      </c>
      <c r="L226">
        <v>0</v>
      </c>
      <c r="M226">
        <v>1053</v>
      </c>
      <c r="N226">
        <v>0</v>
      </c>
      <c r="O226">
        <v>0</v>
      </c>
      <c r="P226">
        <v>0</v>
      </c>
      <c r="Q226">
        <v>0</v>
      </c>
      <c r="R226">
        <v>1053</v>
      </c>
      <c r="S226">
        <v>1053</v>
      </c>
      <c r="T226">
        <v>1053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44562</v>
      </c>
      <c r="AE226" s="1">
        <v>44834</v>
      </c>
      <c r="AF226" s="1">
        <v>44835</v>
      </c>
      <c r="AG2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1053</v>
      </c>
    </row>
    <row r="227" spans="1:33" x14ac:dyDescent="0.25">
      <c r="A227">
        <v>5</v>
      </c>
      <c r="B227">
        <v>502</v>
      </c>
      <c r="C227">
        <v>12</v>
      </c>
      <c r="D227">
        <v>361</v>
      </c>
      <c r="E227">
        <v>2</v>
      </c>
      <c r="F227">
        <v>0</v>
      </c>
      <c r="G227">
        <v>2025</v>
      </c>
      <c r="H227" s="10" t="s">
        <v>3835</v>
      </c>
      <c r="I227">
        <v>31</v>
      </c>
      <c r="J227">
        <v>1000</v>
      </c>
      <c r="K227">
        <v>0</v>
      </c>
      <c r="L227">
        <v>32000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31557.88</v>
      </c>
      <c r="S227">
        <v>31557.88</v>
      </c>
      <c r="T227">
        <v>31557.88</v>
      </c>
      <c r="U227">
        <v>0</v>
      </c>
      <c r="V227">
        <v>0</v>
      </c>
      <c r="W227">
        <v>1000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44562</v>
      </c>
      <c r="AE227" s="1">
        <v>44834</v>
      </c>
      <c r="AF227" s="1">
        <v>44835</v>
      </c>
      <c r="AG2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228" spans="1:33" x14ac:dyDescent="0.25">
      <c r="A228">
        <v>5</v>
      </c>
      <c r="B228">
        <v>502</v>
      </c>
      <c r="C228">
        <v>12</v>
      </c>
      <c r="D228">
        <v>361</v>
      </c>
      <c r="E228">
        <v>2</v>
      </c>
      <c r="F228">
        <v>0</v>
      </c>
      <c r="G228">
        <v>2025</v>
      </c>
      <c r="H228" s="10" t="s">
        <v>3836</v>
      </c>
      <c r="I228">
        <v>20</v>
      </c>
      <c r="J228">
        <v>0</v>
      </c>
      <c r="K228">
        <v>0</v>
      </c>
      <c r="L228">
        <v>26000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23364.7</v>
      </c>
      <c r="S228">
        <v>23364.7</v>
      </c>
      <c r="T228">
        <v>23364.7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44562</v>
      </c>
      <c r="AE228" s="1">
        <v>44834</v>
      </c>
      <c r="AF228" s="1">
        <v>44835</v>
      </c>
      <c r="AG2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229" spans="1:33" x14ac:dyDescent="0.25">
      <c r="A229">
        <v>5</v>
      </c>
      <c r="B229">
        <v>502</v>
      </c>
      <c r="C229">
        <v>12</v>
      </c>
      <c r="D229">
        <v>361</v>
      </c>
      <c r="E229">
        <v>2</v>
      </c>
      <c r="F229">
        <v>0</v>
      </c>
      <c r="G229">
        <v>2025</v>
      </c>
      <c r="H229" s="10" t="s">
        <v>3836</v>
      </c>
      <c r="I229">
        <v>31</v>
      </c>
      <c r="J229">
        <v>274000</v>
      </c>
      <c r="K229">
        <v>0</v>
      </c>
      <c r="L229">
        <v>0</v>
      </c>
      <c r="M229">
        <v>0</v>
      </c>
      <c r="N229">
        <v>0</v>
      </c>
      <c r="O229">
        <v>6000</v>
      </c>
      <c r="P229">
        <v>0</v>
      </c>
      <c r="Q229">
        <v>0</v>
      </c>
      <c r="R229">
        <v>188412.85</v>
      </c>
      <c r="S229">
        <v>188412.85</v>
      </c>
      <c r="T229">
        <v>166045.71</v>
      </c>
      <c r="U229">
        <v>0</v>
      </c>
      <c r="V229">
        <v>0</v>
      </c>
      <c r="W229">
        <v>274000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44562</v>
      </c>
      <c r="AE229" s="1">
        <v>44834</v>
      </c>
      <c r="AF229" s="1">
        <v>44835</v>
      </c>
      <c r="AG2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268000</v>
      </c>
    </row>
    <row r="230" spans="1:33" x14ac:dyDescent="0.25">
      <c r="A230">
        <v>5</v>
      </c>
      <c r="B230">
        <v>502</v>
      </c>
      <c r="C230">
        <v>12</v>
      </c>
      <c r="D230">
        <v>361</v>
      </c>
      <c r="E230">
        <v>2</v>
      </c>
      <c r="F230">
        <v>0</v>
      </c>
      <c r="G230">
        <v>2025</v>
      </c>
      <c r="H230" s="10" t="s">
        <v>3844</v>
      </c>
      <c r="I230">
        <v>1</v>
      </c>
      <c r="J230">
        <v>0</v>
      </c>
      <c r="K230">
        <v>0</v>
      </c>
      <c r="L230">
        <v>2000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1596.53</v>
      </c>
      <c r="S230">
        <v>1596.53</v>
      </c>
      <c r="T230">
        <v>1596.53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44562</v>
      </c>
      <c r="AE230" s="1">
        <v>44834</v>
      </c>
      <c r="AF230" s="1">
        <v>44835</v>
      </c>
      <c r="AG2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31" spans="1:33" x14ac:dyDescent="0.25">
      <c r="A231">
        <v>5</v>
      </c>
      <c r="B231">
        <v>502</v>
      </c>
      <c r="C231">
        <v>12</v>
      </c>
      <c r="D231">
        <v>361</v>
      </c>
      <c r="E231">
        <v>2</v>
      </c>
      <c r="F231">
        <v>0</v>
      </c>
      <c r="G231">
        <v>2025</v>
      </c>
      <c r="H231" s="10" t="s">
        <v>3844</v>
      </c>
      <c r="I231">
        <v>31</v>
      </c>
      <c r="J231">
        <v>1000</v>
      </c>
      <c r="K231">
        <v>0</v>
      </c>
      <c r="L231">
        <v>7000</v>
      </c>
      <c r="M231">
        <v>0</v>
      </c>
      <c r="N231">
        <v>0</v>
      </c>
      <c r="O231">
        <v>1000</v>
      </c>
      <c r="P231">
        <v>0</v>
      </c>
      <c r="Q231">
        <v>0</v>
      </c>
      <c r="R231">
        <v>6386.1</v>
      </c>
      <c r="S231">
        <v>6386.1</v>
      </c>
      <c r="T231">
        <v>6386.1</v>
      </c>
      <c r="U231">
        <v>0</v>
      </c>
      <c r="V231">
        <v>0</v>
      </c>
      <c r="W231">
        <v>1000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44562</v>
      </c>
      <c r="AE231" s="1">
        <v>44834</v>
      </c>
      <c r="AF231" s="1">
        <v>44835</v>
      </c>
      <c r="AG2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232" spans="1:33" x14ac:dyDescent="0.25">
      <c r="A232">
        <v>5</v>
      </c>
      <c r="B232">
        <v>502</v>
      </c>
      <c r="C232">
        <v>12</v>
      </c>
      <c r="D232">
        <v>361</v>
      </c>
      <c r="E232">
        <v>2</v>
      </c>
      <c r="F232">
        <v>0</v>
      </c>
      <c r="G232">
        <v>2025</v>
      </c>
      <c r="H232" s="10" t="s">
        <v>3845</v>
      </c>
      <c r="I232">
        <v>20</v>
      </c>
      <c r="J232">
        <v>200000</v>
      </c>
      <c r="K232">
        <v>0</v>
      </c>
      <c r="L232">
        <v>0</v>
      </c>
      <c r="M232">
        <v>0</v>
      </c>
      <c r="N232">
        <v>0</v>
      </c>
      <c r="O232">
        <v>100000</v>
      </c>
      <c r="P232">
        <v>0</v>
      </c>
      <c r="Q232">
        <v>0</v>
      </c>
      <c r="R232">
        <v>49197.919999999998</v>
      </c>
      <c r="S232">
        <v>49197.919999999998</v>
      </c>
      <c r="T232">
        <v>49197.919999999998</v>
      </c>
      <c r="U232">
        <v>0</v>
      </c>
      <c r="V232">
        <v>0</v>
      </c>
      <c r="W232">
        <v>200000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44562</v>
      </c>
      <c r="AE232" s="1">
        <v>44834</v>
      </c>
      <c r="AF232" s="1">
        <v>44835</v>
      </c>
      <c r="AG2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233" spans="1:33" x14ac:dyDescent="0.25">
      <c r="A233">
        <v>5</v>
      </c>
      <c r="B233">
        <v>502</v>
      </c>
      <c r="C233">
        <v>12</v>
      </c>
      <c r="D233">
        <v>361</v>
      </c>
      <c r="E233">
        <v>2</v>
      </c>
      <c r="F233">
        <v>0</v>
      </c>
      <c r="G233">
        <v>2027</v>
      </c>
      <c r="H233" s="10" t="s">
        <v>3849</v>
      </c>
      <c r="I233">
        <v>20</v>
      </c>
      <c r="J233">
        <v>0</v>
      </c>
      <c r="K233">
        <v>0</v>
      </c>
      <c r="L233">
        <v>0</v>
      </c>
      <c r="M233">
        <v>55000</v>
      </c>
      <c r="N233">
        <v>0</v>
      </c>
      <c r="O233">
        <v>0</v>
      </c>
      <c r="P233">
        <v>0</v>
      </c>
      <c r="Q233">
        <v>0</v>
      </c>
      <c r="R233">
        <v>5383.53</v>
      </c>
      <c r="S233">
        <v>5383.53</v>
      </c>
      <c r="T233">
        <v>5383.53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44562</v>
      </c>
      <c r="AE233" s="1">
        <v>44834</v>
      </c>
      <c r="AF233" s="1">
        <v>44835</v>
      </c>
      <c r="AG2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55000</v>
      </c>
    </row>
    <row r="234" spans="1:33" x14ac:dyDescent="0.25">
      <c r="A234">
        <v>5</v>
      </c>
      <c r="B234">
        <v>502</v>
      </c>
      <c r="C234">
        <v>12</v>
      </c>
      <c r="D234">
        <v>361</v>
      </c>
      <c r="E234">
        <v>2</v>
      </c>
      <c r="F234">
        <v>0</v>
      </c>
      <c r="G234">
        <v>2027</v>
      </c>
      <c r="H234" s="10" t="s">
        <v>4925</v>
      </c>
      <c r="I234">
        <v>20</v>
      </c>
      <c r="J234">
        <v>1000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44562</v>
      </c>
      <c r="AE234" s="1">
        <v>44834</v>
      </c>
      <c r="AF234" s="1">
        <v>44835</v>
      </c>
      <c r="AG2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5" spans="1:33" x14ac:dyDescent="0.25">
      <c r="A235">
        <v>5</v>
      </c>
      <c r="B235">
        <v>502</v>
      </c>
      <c r="C235">
        <v>12</v>
      </c>
      <c r="D235">
        <v>361</v>
      </c>
      <c r="E235">
        <v>2</v>
      </c>
      <c r="F235">
        <v>0</v>
      </c>
      <c r="G235">
        <v>2027</v>
      </c>
      <c r="H235" s="10" t="s">
        <v>3832</v>
      </c>
      <c r="I235">
        <v>20</v>
      </c>
      <c r="J235">
        <v>39000</v>
      </c>
      <c r="K235">
        <v>0</v>
      </c>
      <c r="L235">
        <v>0</v>
      </c>
      <c r="M235">
        <v>0</v>
      </c>
      <c r="N235">
        <v>0</v>
      </c>
      <c r="O235">
        <v>35000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39000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44562</v>
      </c>
      <c r="AE235" s="1">
        <v>44834</v>
      </c>
      <c r="AF235" s="1">
        <v>44835</v>
      </c>
      <c r="AG2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36" spans="1:33" x14ac:dyDescent="0.25">
      <c r="A236">
        <v>5</v>
      </c>
      <c r="B236">
        <v>502</v>
      </c>
      <c r="C236">
        <v>12</v>
      </c>
      <c r="D236">
        <v>361</v>
      </c>
      <c r="E236">
        <v>2</v>
      </c>
      <c r="F236">
        <v>0</v>
      </c>
      <c r="G236">
        <v>2027</v>
      </c>
      <c r="H236" s="10" t="s">
        <v>3834</v>
      </c>
      <c r="I236">
        <v>20</v>
      </c>
      <c r="J236">
        <v>1000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39.83</v>
      </c>
      <c r="S236">
        <v>39.83</v>
      </c>
      <c r="T236">
        <v>39.83</v>
      </c>
      <c r="U236">
        <v>0</v>
      </c>
      <c r="V236">
        <v>0</v>
      </c>
      <c r="W236">
        <v>1000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44562</v>
      </c>
      <c r="AE236" s="1">
        <v>44834</v>
      </c>
      <c r="AF236" s="1">
        <v>44835</v>
      </c>
      <c r="AG2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7" spans="1:33" x14ac:dyDescent="0.25">
      <c r="A237">
        <v>5</v>
      </c>
      <c r="B237">
        <v>502</v>
      </c>
      <c r="C237">
        <v>12</v>
      </c>
      <c r="D237">
        <v>361</v>
      </c>
      <c r="E237">
        <v>2</v>
      </c>
      <c r="F237">
        <v>0</v>
      </c>
      <c r="G237">
        <v>2027</v>
      </c>
      <c r="H237" s="10" t="s">
        <v>3835</v>
      </c>
      <c r="I237">
        <v>20</v>
      </c>
      <c r="J237">
        <v>1000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44562</v>
      </c>
      <c r="AE237" s="1">
        <v>44834</v>
      </c>
      <c r="AF237" s="1">
        <v>44835</v>
      </c>
      <c r="AG2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8" spans="1:33" x14ac:dyDescent="0.25">
      <c r="A238">
        <v>5</v>
      </c>
      <c r="B238">
        <v>502</v>
      </c>
      <c r="C238">
        <v>12</v>
      </c>
      <c r="D238">
        <v>361</v>
      </c>
      <c r="E238">
        <v>2</v>
      </c>
      <c r="F238">
        <v>0</v>
      </c>
      <c r="G238">
        <v>2027</v>
      </c>
      <c r="H238" s="10" t="s">
        <v>3836</v>
      </c>
      <c r="I238">
        <v>20</v>
      </c>
      <c r="J238">
        <v>5460</v>
      </c>
      <c r="K238">
        <v>0</v>
      </c>
      <c r="L238">
        <v>0</v>
      </c>
      <c r="M238">
        <v>0</v>
      </c>
      <c r="N238">
        <v>0</v>
      </c>
      <c r="O238">
        <v>5000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5460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44562</v>
      </c>
      <c r="AE238" s="1">
        <v>44834</v>
      </c>
      <c r="AF238" s="1">
        <v>44835</v>
      </c>
      <c r="AG2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239" spans="1:33" x14ac:dyDescent="0.25">
      <c r="A239">
        <v>5</v>
      </c>
      <c r="B239">
        <v>502</v>
      </c>
      <c r="C239">
        <v>12</v>
      </c>
      <c r="D239">
        <v>361</v>
      </c>
      <c r="E239">
        <v>2</v>
      </c>
      <c r="F239">
        <v>0</v>
      </c>
      <c r="G239">
        <v>2027</v>
      </c>
      <c r="H239" s="10" t="s">
        <v>3844</v>
      </c>
      <c r="I239">
        <v>1</v>
      </c>
      <c r="J239">
        <v>0</v>
      </c>
      <c r="K239">
        <v>0</v>
      </c>
      <c r="L239">
        <v>1000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1">
        <v>44562</v>
      </c>
      <c r="AE239" s="1">
        <v>44834</v>
      </c>
      <c r="AF239" s="1">
        <v>44835</v>
      </c>
      <c r="AG2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0" spans="1:33" x14ac:dyDescent="0.25">
      <c r="A240">
        <v>5</v>
      </c>
      <c r="B240">
        <v>502</v>
      </c>
      <c r="C240">
        <v>12</v>
      </c>
      <c r="D240">
        <v>361</v>
      </c>
      <c r="E240">
        <v>2</v>
      </c>
      <c r="F240">
        <v>0</v>
      </c>
      <c r="G240">
        <v>2027</v>
      </c>
      <c r="H240" s="10" t="s">
        <v>3844</v>
      </c>
      <c r="I240">
        <v>20</v>
      </c>
      <c r="J240">
        <v>1000</v>
      </c>
      <c r="K240">
        <v>0</v>
      </c>
      <c r="L240">
        <v>0</v>
      </c>
      <c r="M240">
        <v>0</v>
      </c>
      <c r="N240">
        <v>0</v>
      </c>
      <c r="O240">
        <v>1000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1000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1">
        <v>44562</v>
      </c>
      <c r="AE240" s="1">
        <v>44834</v>
      </c>
      <c r="AF240" s="1">
        <v>44835</v>
      </c>
      <c r="AG2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41" spans="1:33" x14ac:dyDescent="0.25">
      <c r="A241">
        <v>5</v>
      </c>
      <c r="B241">
        <v>502</v>
      </c>
      <c r="C241">
        <v>12</v>
      </c>
      <c r="D241">
        <v>361</v>
      </c>
      <c r="E241">
        <v>2</v>
      </c>
      <c r="F241">
        <v>0</v>
      </c>
      <c r="G241">
        <v>2027</v>
      </c>
      <c r="H241" s="10" t="s">
        <v>3845</v>
      </c>
      <c r="I241">
        <v>20</v>
      </c>
      <c r="J241">
        <v>12000</v>
      </c>
      <c r="K241">
        <v>0</v>
      </c>
      <c r="L241">
        <v>16000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27889.65</v>
      </c>
      <c r="S241">
        <v>27889.65</v>
      </c>
      <c r="T241">
        <v>27889.65</v>
      </c>
      <c r="U241">
        <v>0</v>
      </c>
      <c r="V241">
        <v>0</v>
      </c>
      <c r="W241">
        <v>12000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1">
        <v>44562</v>
      </c>
      <c r="AE241" s="1">
        <v>44834</v>
      </c>
      <c r="AF241" s="1">
        <v>44835</v>
      </c>
      <c r="AG2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28000</v>
      </c>
    </row>
    <row r="242" spans="1:33" x14ac:dyDescent="0.25">
      <c r="A242">
        <v>5</v>
      </c>
      <c r="B242">
        <v>502</v>
      </c>
      <c r="C242">
        <v>12</v>
      </c>
      <c r="D242">
        <v>361</v>
      </c>
      <c r="E242">
        <v>2</v>
      </c>
      <c r="F242">
        <v>0</v>
      </c>
      <c r="G242">
        <v>2029</v>
      </c>
      <c r="H242" s="10" t="s">
        <v>3838</v>
      </c>
      <c r="I242">
        <v>1</v>
      </c>
      <c r="J242">
        <v>179670</v>
      </c>
      <c r="K242">
        <v>0</v>
      </c>
      <c r="L242">
        <v>0</v>
      </c>
      <c r="M242">
        <v>0</v>
      </c>
      <c r="N242">
        <v>0</v>
      </c>
      <c r="O242">
        <v>20000</v>
      </c>
      <c r="P242">
        <v>0</v>
      </c>
      <c r="Q242">
        <v>0</v>
      </c>
      <c r="R242">
        <v>139621.03</v>
      </c>
      <c r="S242">
        <v>89948.11</v>
      </c>
      <c r="T242">
        <v>89948.11</v>
      </c>
      <c r="U242">
        <v>0</v>
      </c>
      <c r="V242">
        <v>0</v>
      </c>
      <c r="W242">
        <v>179670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1">
        <v>44562</v>
      </c>
      <c r="AE242" s="1">
        <v>44834</v>
      </c>
      <c r="AF242" s="1">
        <v>44835</v>
      </c>
      <c r="AG2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159670</v>
      </c>
    </row>
    <row r="243" spans="1:33" x14ac:dyDescent="0.25">
      <c r="A243">
        <v>5</v>
      </c>
      <c r="B243">
        <v>502</v>
      </c>
      <c r="C243">
        <v>12</v>
      </c>
      <c r="D243">
        <v>361</v>
      </c>
      <c r="E243">
        <v>2</v>
      </c>
      <c r="F243">
        <v>0</v>
      </c>
      <c r="G243">
        <v>2029</v>
      </c>
      <c r="H243" s="10" t="s">
        <v>3838</v>
      </c>
      <c r="I243">
        <v>1001</v>
      </c>
      <c r="J243">
        <v>29436</v>
      </c>
      <c r="K243">
        <v>0</v>
      </c>
      <c r="L243">
        <v>1164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27903.54</v>
      </c>
      <c r="S243">
        <v>24072.68</v>
      </c>
      <c r="T243">
        <v>24072.68</v>
      </c>
      <c r="U243">
        <v>0</v>
      </c>
      <c r="V243">
        <v>0</v>
      </c>
      <c r="W243">
        <v>29436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1">
        <v>44562</v>
      </c>
      <c r="AE243" s="1">
        <v>44834</v>
      </c>
      <c r="AF243" s="1">
        <v>44835</v>
      </c>
      <c r="AG2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244" spans="1:33" x14ac:dyDescent="0.25">
      <c r="A244">
        <v>5</v>
      </c>
      <c r="B244">
        <v>502</v>
      </c>
      <c r="C244">
        <v>12</v>
      </c>
      <c r="D244">
        <v>361</v>
      </c>
      <c r="E244">
        <v>2</v>
      </c>
      <c r="F244">
        <v>0</v>
      </c>
      <c r="G244">
        <v>2029</v>
      </c>
      <c r="H244" s="10" t="s">
        <v>3838</v>
      </c>
      <c r="I244">
        <v>1059</v>
      </c>
      <c r="J244">
        <v>1778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1778</v>
      </c>
      <c r="S244">
        <v>0</v>
      </c>
      <c r="T244">
        <v>0</v>
      </c>
      <c r="U244">
        <v>0</v>
      </c>
      <c r="V244">
        <v>0</v>
      </c>
      <c r="W244">
        <v>1778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44562</v>
      </c>
      <c r="AE244" s="1">
        <v>44834</v>
      </c>
      <c r="AF244" s="1">
        <v>44835</v>
      </c>
      <c r="AG2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1778</v>
      </c>
    </row>
    <row r="245" spans="1:33" x14ac:dyDescent="0.25">
      <c r="A245">
        <v>5</v>
      </c>
      <c r="B245">
        <v>502</v>
      </c>
      <c r="C245">
        <v>12</v>
      </c>
      <c r="D245">
        <v>361</v>
      </c>
      <c r="E245">
        <v>2</v>
      </c>
      <c r="F245">
        <v>0</v>
      </c>
      <c r="G245">
        <v>2029</v>
      </c>
      <c r="H245" s="10" t="s">
        <v>3838</v>
      </c>
      <c r="I245">
        <v>1071</v>
      </c>
      <c r="J245">
        <v>1116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636</v>
      </c>
      <c r="S245">
        <v>636</v>
      </c>
      <c r="T245">
        <v>636</v>
      </c>
      <c r="U245">
        <v>0</v>
      </c>
      <c r="V245">
        <v>0</v>
      </c>
      <c r="W245">
        <v>1116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44562</v>
      </c>
      <c r="AE245" s="1">
        <v>44834</v>
      </c>
      <c r="AF245" s="1">
        <v>44835</v>
      </c>
      <c r="AG2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1116</v>
      </c>
    </row>
    <row r="246" spans="1:33" x14ac:dyDescent="0.25">
      <c r="A246">
        <v>5</v>
      </c>
      <c r="B246">
        <v>502</v>
      </c>
      <c r="C246">
        <v>12</v>
      </c>
      <c r="D246">
        <v>361</v>
      </c>
      <c r="E246">
        <v>2</v>
      </c>
      <c r="F246">
        <v>0</v>
      </c>
      <c r="G246">
        <v>2031</v>
      </c>
      <c r="H246" s="10" t="s">
        <v>3849</v>
      </c>
      <c r="I246">
        <v>20</v>
      </c>
      <c r="J246">
        <v>0</v>
      </c>
      <c r="K246">
        <v>0</v>
      </c>
      <c r="L246">
        <v>8400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8186.47</v>
      </c>
      <c r="S246">
        <v>8186.47</v>
      </c>
      <c r="T246">
        <v>8186.47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44562</v>
      </c>
      <c r="AE246" s="1">
        <v>44834</v>
      </c>
      <c r="AF246" s="1">
        <v>44835</v>
      </c>
      <c r="AG2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8400</v>
      </c>
    </row>
    <row r="247" spans="1:33" x14ac:dyDescent="0.25">
      <c r="A247">
        <v>5</v>
      </c>
      <c r="B247">
        <v>502</v>
      </c>
      <c r="C247">
        <v>12</v>
      </c>
      <c r="D247">
        <v>361</v>
      </c>
      <c r="E247">
        <v>2</v>
      </c>
      <c r="F247">
        <v>0</v>
      </c>
      <c r="G247">
        <v>2031</v>
      </c>
      <c r="H247" s="10" t="s">
        <v>3849</v>
      </c>
      <c r="I247">
        <v>31</v>
      </c>
      <c r="J247">
        <v>0</v>
      </c>
      <c r="K247">
        <v>0</v>
      </c>
      <c r="L247">
        <v>0</v>
      </c>
      <c r="M247">
        <v>35000</v>
      </c>
      <c r="N247">
        <v>0</v>
      </c>
      <c r="O247">
        <v>0</v>
      </c>
      <c r="P247">
        <v>0</v>
      </c>
      <c r="Q247">
        <v>0</v>
      </c>
      <c r="R247">
        <v>20244.3</v>
      </c>
      <c r="S247">
        <v>20244.3</v>
      </c>
      <c r="T247">
        <v>20244.3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44562</v>
      </c>
      <c r="AE247" s="1">
        <v>44834</v>
      </c>
      <c r="AF247" s="1">
        <v>44835</v>
      </c>
      <c r="AG2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35000</v>
      </c>
    </row>
    <row r="248" spans="1:33" x14ac:dyDescent="0.25">
      <c r="A248">
        <v>5</v>
      </c>
      <c r="B248">
        <v>502</v>
      </c>
      <c r="C248">
        <v>12</v>
      </c>
      <c r="D248">
        <v>361</v>
      </c>
      <c r="E248">
        <v>2</v>
      </c>
      <c r="F248">
        <v>0</v>
      </c>
      <c r="G248">
        <v>2031</v>
      </c>
      <c r="H248" s="10" t="s">
        <v>4925</v>
      </c>
      <c r="I248">
        <v>20</v>
      </c>
      <c r="J248">
        <v>1000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44562</v>
      </c>
      <c r="AE248" s="1">
        <v>44834</v>
      </c>
      <c r="AF248" s="1">
        <v>44835</v>
      </c>
      <c r="AG2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9" spans="1:33" x14ac:dyDescent="0.25">
      <c r="A249">
        <v>5</v>
      </c>
      <c r="B249">
        <v>502</v>
      </c>
      <c r="C249">
        <v>12</v>
      </c>
      <c r="D249">
        <v>361</v>
      </c>
      <c r="E249">
        <v>2</v>
      </c>
      <c r="F249">
        <v>0</v>
      </c>
      <c r="G249">
        <v>2031</v>
      </c>
      <c r="H249" s="10" t="s">
        <v>3832</v>
      </c>
      <c r="I249">
        <v>20</v>
      </c>
      <c r="J249">
        <v>204000</v>
      </c>
      <c r="K249">
        <v>0</v>
      </c>
      <c r="L249">
        <v>84200</v>
      </c>
      <c r="M249">
        <v>0</v>
      </c>
      <c r="N249">
        <v>0</v>
      </c>
      <c r="O249">
        <v>100000</v>
      </c>
      <c r="P249">
        <v>0</v>
      </c>
      <c r="Q249">
        <v>0</v>
      </c>
      <c r="R249">
        <v>187804.52</v>
      </c>
      <c r="S249">
        <v>187804.52</v>
      </c>
      <c r="T249">
        <v>187804.52</v>
      </c>
      <c r="U249">
        <v>0</v>
      </c>
      <c r="V249">
        <v>0</v>
      </c>
      <c r="W249">
        <v>204000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1">
        <v>44562</v>
      </c>
      <c r="AE249" s="1">
        <v>44834</v>
      </c>
      <c r="AF249" s="1">
        <v>44835</v>
      </c>
      <c r="AG2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188200</v>
      </c>
    </row>
    <row r="250" spans="1:33" x14ac:dyDescent="0.25">
      <c r="A250">
        <v>5</v>
      </c>
      <c r="B250">
        <v>502</v>
      </c>
      <c r="C250">
        <v>12</v>
      </c>
      <c r="D250">
        <v>361</v>
      </c>
      <c r="E250">
        <v>2</v>
      </c>
      <c r="F250">
        <v>0</v>
      </c>
      <c r="G250">
        <v>2031</v>
      </c>
      <c r="H250" s="10" t="s">
        <v>3832</v>
      </c>
      <c r="I250">
        <v>31</v>
      </c>
      <c r="J250">
        <v>0</v>
      </c>
      <c r="K250">
        <v>0</v>
      </c>
      <c r="L250">
        <v>100000</v>
      </c>
      <c r="M250">
        <v>0</v>
      </c>
      <c r="N250">
        <v>0</v>
      </c>
      <c r="O250">
        <v>35000</v>
      </c>
      <c r="P250">
        <v>0</v>
      </c>
      <c r="Q250">
        <v>0</v>
      </c>
      <c r="R250">
        <v>50467.1</v>
      </c>
      <c r="S250">
        <v>50467.1</v>
      </c>
      <c r="T250">
        <v>50467.1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s="1">
        <v>44562</v>
      </c>
      <c r="AE250" s="1">
        <v>44834</v>
      </c>
      <c r="AF250" s="1">
        <v>44835</v>
      </c>
      <c r="AG2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65000</v>
      </c>
    </row>
    <row r="251" spans="1:33" x14ac:dyDescent="0.25">
      <c r="A251">
        <v>5</v>
      </c>
      <c r="B251">
        <v>502</v>
      </c>
      <c r="C251">
        <v>12</v>
      </c>
      <c r="D251">
        <v>361</v>
      </c>
      <c r="E251">
        <v>2</v>
      </c>
      <c r="F251">
        <v>0</v>
      </c>
      <c r="G251">
        <v>2031</v>
      </c>
      <c r="H251" s="10" t="s">
        <v>3833</v>
      </c>
      <c r="I251">
        <v>20</v>
      </c>
      <c r="J251">
        <v>20000</v>
      </c>
      <c r="K251">
        <v>0</v>
      </c>
      <c r="L251">
        <v>0</v>
      </c>
      <c r="M251">
        <v>0</v>
      </c>
      <c r="N251">
        <v>0</v>
      </c>
      <c r="O251">
        <v>5000</v>
      </c>
      <c r="P251">
        <v>0</v>
      </c>
      <c r="Q251">
        <v>0</v>
      </c>
      <c r="R251">
        <v>1031.1199999999999</v>
      </c>
      <c r="S251">
        <v>1031.1199999999999</v>
      </c>
      <c r="T251">
        <v>1031.1199999999999</v>
      </c>
      <c r="U251">
        <v>0</v>
      </c>
      <c r="V251">
        <v>0</v>
      </c>
      <c r="W251">
        <v>20000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s="1">
        <v>44562</v>
      </c>
      <c r="AE251" s="1">
        <v>44834</v>
      </c>
      <c r="AF251" s="1">
        <v>44835</v>
      </c>
      <c r="AG2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252" spans="1:33" x14ac:dyDescent="0.25">
      <c r="A252">
        <v>5</v>
      </c>
      <c r="B252">
        <v>502</v>
      </c>
      <c r="C252">
        <v>12</v>
      </c>
      <c r="D252">
        <v>361</v>
      </c>
      <c r="E252">
        <v>2</v>
      </c>
      <c r="F252">
        <v>0</v>
      </c>
      <c r="G252">
        <v>2031</v>
      </c>
      <c r="H252" s="10" t="s">
        <v>3833</v>
      </c>
      <c r="I252">
        <v>31</v>
      </c>
      <c r="J252">
        <v>0</v>
      </c>
      <c r="K252">
        <v>0</v>
      </c>
      <c r="L252">
        <v>12000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11465.48</v>
      </c>
      <c r="S252">
        <v>11465.48</v>
      </c>
      <c r="T252">
        <v>11465.48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s="1">
        <v>44562</v>
      </c>
      <c r="AE252" s="1">
        <v>44834</v>
      </c>
      <c r="AF252" s="1">
        <v>44835</v>
      </c>
      <c r="AG2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253" spans="1:33" x14ac:dyDescent="0.25">
      <c r="A253">
        <v>5</v>
      </c>
      <c r="B253">
        <v>502</v>
      </c>
      <c r="C253">
        <v>12</v>
      </c>
      <c r="D253">
        <v>361</v>
      </c>
      <c r="E253">
        <v>2</v>
      </c>
      <c r="F253">
        <v>0</v>
      </c>
      <c r="G253">
        <v>2031</v>
      </c>
      <c r="H253" s="10" t="s">
        <v>3834</v>
      </c>
      <c r="I253">
        <v>20</v>
      </c>
      <c r="J253">
        <v>1000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556.87</v>
      </c>
      <c r="S253">
        <v>556.87</v>
      </c>
      <c r="T253">
        <v>556.87</v>
      </c>
      <c r="U253">
        <v>0</v>
      </c>
      <c r="V253">
        <v>0</v>
      </c>
      <c r="W253">
        <v>1000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44562</v>
      </c>
      <c r="AE253" s="1">
        <v>44834</v>
      </c>
      <c r="AF253" s="1">
        <v>44835</v>
      </c>
      <c r="AG2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4" spans="1:33" x14ac:dyDescent="0.25">
      <c r="A254">
        <v>5</v>
      </c>
      <c r="B254">
        <v>502</v>
      </c>
      <c r="C254">
        <v>12</v>
      </c>
      <c r="D254">
        <v>361</v>
      </c>
      <c r="E254">
        <v>2</v>
      </c>
      <c r="F254">
        <v>0</v>
      </c>
      <c r="G254">
        <v>2031</v>
      </c>
      <c r="H254" s="10" t="s">
        <v>3835</v>
      </c>
      <c r="I254">
        <v>20</v>
      </c>
      <c r="J254">
        <v>1000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1">
        <v>44562</v>
      </c>
      <c r="AE254" s="1">
        <v>44834</v>
      </c>
      <c r="AF254" s="1">
        <v>44835</v>
      </c>
      <c r="AG2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5" spans="1:33" x14ac:dyDescent="0.25">
      <c r="A255">
        <v>5</v>
      </c>
      <c r="B255">
        <v>502</v>
      </c>
      <c r="C255">
        <v>12</v>
      </c>
      <c r="D255">
        <v>361</v>
      </c>
      <c r="E255">
        <v>2</v>
      </c>
      <c r="F255">
        <v>0</v>
      </c>
      <c r="G255">
        <v>2031</v>
      </c>
      <c r="H255" s="10" t="s">
        <v>3836</v>
      </c>
      <c r="I255">
        <v>20</v>
      </c>
      <c r="J255">
        <v>24000</v>
      </c>
      <c r="K255">
        <v>0</v>
      </c>
      <c r="L255">
        <v>0</v>
      </c>
      <c r="M255">
        <v>0</v>
      </c>
      <c r="N255">
        <v>0</v>
      </c>
      <c r="O255">
        <v>8000</v>
      </c>
      <c r="P255">
        <v>0</v>
      </c>
      <c r="Q255">
        <v>0</v>
      </c>
      <c r="R255">
        <v>3461.6</v>
      </c>
      <c r="S255">
        <v>3461.6</v>
      </c>
      <c r="T255">
        <v>3461.6</v>
      </c>
      <c r="U255">
        <v>0</v>
      </c>
      <c r="V255">
        <v>0</v>
      </c>
      <c r="W255">
        <v>24000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1">
        <v>44562</v>
      </c>
      <c r="AE255" s="1">
        <v>44834</v>
      </c>
      <c r="AF255" s="1">
        <v>44835</v>
      </c>
      <c r="AG2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256" spans="1:33" x14ac:dyDescent="0.25">
      <c r="A256">
        <v>5</v>
      </c>
      <c r="B256">
        <v>502</v>
      </c>
      <c r="C256">
        <v>12</v>
      </c>
      <c r="D256">
        <v>361</v>
      </c>
      <c r="E256">
        <v>2</v>
      </c>
      <c r="F256">
        <v>0</v>
      </c>
      <c r="G256">
        <v>2031</v>
      </c>
      <c r="H256" s="10" t="s">
        <v>3836</v>
      </c>
      <c r="I256">
        <v>31</v>
      </c>
      <c r="J256">
        <v>0</v>
      </c>
      <c r="K256">
        <v>0</v>
      </c>
      <c r="L256">
        <v>31000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26760.53</v>
      </c>
      <c r="S256">
        <v>26760.53</v>
      </c>
      <c r="T256">
        <v>23471.58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44562</v>
      </c>
      <c r="AE256" s="1">
        <v>44834</v>
      </c>
      <c r="AF256" s="1">
        <v>44835</v>
      </c>
      <c r="AG2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</v>
      </c>
    </row>
    <row r="257" spans="1:33" x14ac:dyDescent="0.25">
      <c r="A257">
        <v>5</v>
      </c>
      <c r="B257">
        <v>502</v>
      </c>
      <c r="C257">
        <v>12</v>
      </c>
      <c r="D257">
        <v>361</v>
      </c>
      <c r="E257">
        <v>2</v>
      </c>
      <c r="F257">
        <v>0</v>
      </c>
      <c r="G257">
        <v>2031</v>
      </c>
      <c r="H257" s="10" t="s">
        <v>3844</v>
      </c>
      <c r="I257">
        <v>1</v>
      </c>
      <c r="J257">
        <v>0</v>
      </c>
      <c r="K257">
        <v>0</v>
      </c>
      <c r="L257">
        <v>1000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44562</v>
      </c>
      <c r="AE257" s="1">
        <v>44834</v>
      </c>
      <c r="AF257" s="1">
        <v>44835</v>
      </c>
      <c r="AG2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8" spans="1:33" x14ac:dyDescent="0.25">
      <c r="A258">
        <v>5</v>
      </c>
      <c r="B258">
        <v>502</v>
      </c>
      <c r="C258">
        <v>12</v>
      </c>
      <c r="D258">
        <v>361</v>
      </c>
      <c r="E258">
        <v>2</v>
      </c>
      <c r="F258">
        <v>0</v>
      </c>
      <c r="G258">
        <v>2031</v>
      </c>
      <c r="H258" s="10" t="s">
        <v>3844</v>
      </c>
      <c r="I258">
        <v>20</v>
      </c>
      <c r="J258">
        <v>1000</v>
      </c>
      <c r="K258">
        <v>0</v>
      </c>
      <c r="L258">
        <v>3600</v>
      </c>
      <c r="M258">
        <v>0</v>
      </c>
      <c r="N258">
        <v>0</v>
      </c>
      <c r="O258">
        <v>1000</v>
      </c>
      <c r="P258">
        <v>0</v>
      </c>
      <c r="Q258">
        <v>0</v>
      </c>
      <c r="R258">
        <v>3029.97</v>
      </c>
      <c r="S258">
        <v>3029.97</v>
      </c>
      <c r="T258">
        <v>3029.97</v>
      </c>
      <c r="U258">
        <v>0</v>
      </c>
      <c r="V258">
        <v>0</v>
      </c>
      <c r="W258">
        <v>1000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44562</v>
      </c>
      <c r="AE258" s="1">
        <v>44834</v>
      </c>
      <c r="AF258" s="1">
        <v>44835</v>
      </c>
      <c r="AG2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3600</v>
      </c>
    </row>
    <row r="259" spans="1:33" x14ac:dyDescent="0.25">
      <c r="A259">
        <v>5</v>
      </c>
      <c r="B259">
        <v>502</v>
      </c>
      <c r="C259">
        <v>12</v>
      </c>
      <c r="D259">
        <v>361</v>
      </c>
      <c r="E259">
        <v>2</v>
      </c>
      <c r="F259">
        <v>0</v>
      </c>
      <c r="G259">
        <v>2031</v>
      </c>
      <c r="H259" s="10" t="s">
        <v>3837</v>
      </c>
      <c r="I259">
        <v>20</v>
      </c>
      <c r="J259">
        <v>1000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44562</v>
      </c>
      <c r="AE259" s="1">
        <v>44834</v>
      </c>
      <c r="AF259" s="1">
        <v>44835</v>
      </c>
      <c r="AG2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60" spans="1:33" x14ac:dyDescent="0.25">
      <c r="A260">
        <v>5</v>
      </c>
      <c r="B260">
        <v>502</v>
      </c>
      <c r="C260">
        <v>12</v>
      </c>
      <c r="D260">
        <v>361</v>
      </c>
      <c r="E260">
        <v>2</v>
      </c>
      <c r="F260">
        <v>0</v>
      </c>
      <c r="G260">
        <v>2031</v>
      </c>
      <c r="H260" s="10" t="s">
        <v>3838</v>
      </c>
      <c r="I260">
        <v>20</v>
      </c>
      <c r="J260">
        <v>200000</v>
      </c>
      <c r="K260">
        <v>0</v>
      </c>
      <c r="L260">
        <v>39600</v>
      </c>
      <c r="M260">
        <v>0</v>
      </c>
      <c r="N260">
        <v>0</v>
      </c>
      <c r="O260">
        <v>33000</v>
      </c>
      <c r="P260">
        <v>0</v>
      </c>
      <c r="Q260">
        <v>0</v>
      </c>
      <c r="R260">
        <v>204607.49</v>
      </c>
      <c r="S260">
        <v>161120.69</v>
      </c>
      <c r="T260">
        <v>161120.69</v>
      </c>
      <c r="U260">
        <v>0</v>
      </c>
      <c r="V260">
        <v>0</v>
      </c>
      <c r="W260">
        <v>200000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44562</v>
      </c>
      <c r="AE260" s="1">
        <v>44834</v>
      </c>
      <c r="AF260" s="1">
        <v>44835</v>
      </c>
      <c r="AG2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206600</v>
      </c>
    </row>
    <row r="261" spans="1:33" x14ac:dyDescent="0.25">
      <c r="A261">
        <v>5</v>
      </c>
      <c r="B261">
        <v>502</v>
      </c>
      <c r="C261">
        <v>12</v>
      </c>
      <c r="D261">
        <v>361</v>
      </c>
      <c r="E261">
        <v>2</v>
      </c>
      <c r="F261">
        <v>0</v>
      </c>
      <c r="G261">
        <v>2031</v>
      </c>
      <c r="H261" s="10" t="s">
        <v>3838</v>
      </c>
      <c r="I261">
        <v>1040</v>
      </c>
      <c r="J261">
        <v>0</v>
      </c>
      <c r="K261">
        <v>0</v>
      </c>
      <c r="L261">
        <v>3426.63</v>
      </c>
      <c r="M261">
        <v>0</v>
      </c>
      <c r="N261">
        <v>0</v>
      </c>
      <c r="O261">
        <v>100</v>
      </c>
      <c r="P261">
        <v>0</v>
      </c>
      <c r="Q261">
        <v>0</v>
      </c>
      <c r="R261">
        <v>1397.99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44562</v>
      </c>
      <c r="AE261" s="1">
        <v>44834</v>
      </c>
      <c r="AF261" s="1">
        <v>44835</v>
      </c>
      <c r="AG2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3326.63</v>
      </c>
    </row>
    <row r="262" spans="1:33" x14ac:dyDescent="0.25">
      <c r="A262">
        <v>5</v>
      </c>
      <c r="B262">
        <v>502</v>
      </c>
      <c r="C262">
        <v>12</v>
      </c>
      <c r="D262">
        <v>361</v>
      </c>
      <c r="E262">
        <v>2</v>
      </c>
      <c r="F262">
        <v>0</v>
      </c>
      <c r="G262">
        <v>2031</v>
      </c>
      <c r="H262" s="10" t="s">
        <v>3839</v>
      </c>
      <c r="I262">
        <v>20</v>
      </c>
      <c r="J262">
        <v>500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44562</v>
      </c>
      <c r="AE262" s="1">
        <v>44834</v>
      </c>
      <c r="AF262" s="1">
        <v>44835</v>
      </c>
      <c r="AG2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3" spans="1:33" x14ac:dyDescent="0.25">
      <c r="A263">
        <v>5</v>
      </c>
      <c r="B263">
        <v>502</v>
      </c>
      <c r="C263">
        <v>12</v>
      </c>
      <c r="D263">
        <v>361</v>
      </c>
      <c r="E263">
        <v>2</v>
      </c>
      <c r="F263">
        <v>0</v>
      </c>
      <c r="G263">
        <v>2031</v>
      </c>
      <c r="H263" s="10" t="s">
        <v>3840</v>
      </c>
      <c r="I263">
        <v>20</v>
      </c>
      <c r="J263">
        <v>70000</v>
      </c>
      <c r="K263">
        <v>0</v>
      </c>
      <c r="L263">
        <v>49000</v>
      </c>
      <c r="M263">
        <v>0</v>
      </c>
      <c r="N263">
        <v>0</v>
      </c>
      <c r="O263">
        <v>10000</v>
      </c>
      <c r="P263">
        <v>0</v>
      </c>
      <c r="Q263">
        <v>0</v>
      </c>
      <c r="R263">
        <v>107873.33</v>
      </c>
      <c r="S263">
        <v>34392.839999999997</v>
      </c>
      <c r="T263">
        <v>31484.71</v>
      </c>
      <c r="U263">
        <v>0</v>
      </c>
      <c r="V263">
        <v>0</v>
      </c>
      <c r="W263">
        <v>70000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1">
        <v>44562</v>
      </c>
      <c r="AE263" s="1">
        <v>44834</v>
      </c>
      <c r="AF263" s="1">
        <v>44835</v>
      </c>
      <c r="AG2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109000</v>
      </c>
    </row>
    <row r="264" spans="1:33" x14ac:dyDescent="0.25">
      <c r="A264">
        <v>5</v>
      </c>
      <c r="B264">
        <v>502</v>
      </c>
      <c r="C264">
        <v>12</v>
      </c>
      <c r="D264">
        <v>361</v>
      </c>
      <c r="E264">
        <v>2</v>
      </c>
      <c r="F264">
        <v>0</v>
      </c>
      <c r="G264">
        <v>2031</v>
      </c>
      <c r="H264" s="10" t="s">
        <v>3840</v>
      </c>
      <c r="I264">
        <v>1014</v>
      </c>
      <c r="J264">
        <v>30000</v>
      </c>
      <c r="K264">
        <v>0</v>
      </c>
      <c r="L264">
        <v>0</v>
      </c>
      <c r="M264">
        <v>0</v>
      </c>
      <c r="N264">
        <v>0</v>
      </c>
      <c r="O264">
        <v>9500</v>
      </c>
      <c r="P264">
        <v>0</v>
      </c>
      <c r="Q264">
        <v>0</v>
      </c>
      <c r="R264">
        <v>18197.2</v>
      </c>
      <c r="S264">
        <v>5977.2</v>
      </c>
      <c r="T264">
        <v>5977.2</v>
      </c>
      <c r="U264">
        <v>0</v>
      </c>
      <c r="V264">
        <v>0</v>
      </c>
      <c r="W264">
        <v>30000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1">
        <v>44562</v>
      </c>
      <c r="AE264" s="1">
        <v>44834</v>
      </c>
      <c r="AF264" s="1">
        <v>44835</v>
      </c>
      <c r="AG2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20500</v>
      </c>
    </row>
    <row r="265" spans="1:33" x14ac:dyDescent="0.25">
      <c r="A265">
        <v>5</v>
      </c>
      <c r="B265">
        <v>502</v>
      </c>
      <c r="C265">
        <v>12</v>
      </c>
      <c r="D265">
        <v>361</v>
      </c>
      <c r="E265">
        <v>2</v>
      </c>
      <c r="F265">
        <v>0</v>
      </c>
      <c r="G265">
        <v>2031</v>
      </c>
      <c r="H265" s="10" t="s">
        <v>3841</v>
      </c>
      <c r="I265">
        <v>20</v>
      </c>
      <c r="J265">
        <v>10000</v>
      </c>
      <c r="K265">
        <v>0</v>
      </c>
      <c r="L265">
        <v>8500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17925</v>
      </c>
      <c r="S265">
        <v>8528.5300000000007</v>
      </c>
      <c r="T265">
        <v>8528.5300000000007</v>
      </c>
      <c r="U265">
        <v>0</v>
      </c>
      <c r="V265">
        <v>0</v>
      </c>
      <c r="W265">
        <v>10000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1">
        <v>44562</v>
      </c>
      <c r="AE265" s="1">
        <v>44834</v>
      </c>
      <c r="AF265" s="1">
        <v>44835</v>
      </c>
      <c r="AG2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18500</v>
      </c>
    </row>
    <row r="266" spans="1:33" x14ac:dyDescent="0.25">
      <c r="A266">
        <v>5</v>
      </c>
      <c r="B266">
        <v>502</v>
      </c>
      <c r="C266">
        <v>12</v>
      </c>
      <c r="D266">
        <v>361</v>
      </c>
      <c r="E266">
        <v>2</v>
      </c>
      <c r="F266">
        <v>0</v>
      </c>
      <c r="G266">
        <v>2031</v>
      </c>
      <c r="H266" s="10" t="s">
        <v>3845</v>
      </c>
      <c r="I266">
        <v>20</v>
      </c>
      <c r="J266">
        <v>48000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26829.35</v>
      </c>
      <c r="S266">
        <v>26829.35</v>
      </c>
      <c r="T266">
        <v>26829.35</v>
      </c>
      <c r="U266">
        <v>0</v>
      </c>
      <c r="V266">
        <v>0</v>
      </c>
      <c r="W266">
        <v>48000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1">
        <v>44562</v>
      </c>
      <c r="AE266" s="1">
        <v>44834</v>
      </c>
      <c r="AF266" s="1">
        <v>44835</v>
      </c>
      <c r="AG2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267" spans="1:33" x14ac:dyDescent="0.25">
      <c r="A267">
        <v>5</v>
      </c>
      <c r="B267">
        <v>502</v>
      </c>
      <c r="C267">
        <v>12</v>
      </c>
      <c r="D267">
        <v>361</v>
      </c>
      <c r="E267">
        <v>2</v>
      </c>
      <c r="F267">
        <v>0</v>
      </c>
      <c r="G267">
        <v>2031</v>
      </c>
      <c r="H267" s="10" t="s">
        <v>3842</v>
      </c>
      <c r="I267">
        <v>20</v>
      </c>
      <c r="J267">
        <v>500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1">
        <v>44562</v>
      </c>
      <c r="AE267" s="1">
        <v>44834</v>
      </c>
      <c r="AF267" s="1">
        <v>44835</v>
      </c>
      <c r="AG2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8" spans="1:33" x14ac:dyDescent="0.25">
      <c r="A268">
        <v>5</v>
      </c>
      <c r="B268">
        <v>502</v>
      </c>
      <c r="C268">
        <v>12</v>
      </c>
      <c r="D268">
        <v>361</v>
      </c>
      <c r="E268">
        <v>2</v>
      </c>
      <c r="F268">
        <v>0</v>
      </c>
      <c r="G268">
        <v>2031</v>
      </c>
      <c r="H268" s="10" t="s">
        <v>3855</v>
      </c>
      <c r="I268">
        <v>20</v>
      </c>
      <c r="J268">
        <v>20000</v>
      </c>
      <c r="K268">
        <v>0</v>
      </c>
      <c r="L268">
        <v>0</v>
      </c>
      <c r="M268">
        <v>0</v>
      </c>
      <c r="N268">
        <v>0</v>
      </c>
      <c r="O268">
        <v>20000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20000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s="1">
        <v>44562</v>
      </c>
      <c r="AE268" s="1">
        <v>44834</v>
      </c>
      <c r="AF268" s="1">
        <v>44835</v>
      </c>
      <c r="AG2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69" spans="1:33" x14ac:dyDescent="0.25">
      <c r="A269">
        <v>5</v>
      </c>
      <c r="B269">
        <v>502</v>
      </c>
      <c r="C269">
        <v>12</v>
      </c>
      <c r="D269">
        <v>361</v>
      </c>
      <c r="E269">
        <v>2</v>
      </c>
      <c r="F269">
        <v>0</v>
      </c>
      <c r="G269">
        <v>2031</v>
      </c>
      <c r="H269" s="10" t="s">
        <v>3853</v>
      </c>
      <c r="I269">
        <v>20</v>
      </c>
      <c r="J269">
        <v>500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350</v>
      </c>
      <c r="S269">
        <v>350</v>
      </c>
      <c r="T269">
        <v>350</v>
      </c>
      <c r="U269">
        <v>0</v>
      </c>
      <c r="V269">
        <v>0</v>
      </c>
      <c r="W269">
        <v>500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44562</v>
      </c>
      <c r="AE269" s="1">
        <v>44834</v>
      </c>
      <c r="AF269" s="1">
        <v>44835</v>
      </c>
      <c r="AG2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70" spans="1:33" x14ac:dyDescent="0.25">
      <c r="A270">
        <v>5</v>
      </c>
      <c r="B270">
        <v>502</v>
      </c>
      <c r="C270">
        <v>12</v>
      </c>
      <c r="D270">
        <v>361</v>
      </c>
      <c r="E270">
        <v>2</v>
      </c>
      <c r="F270">
        <v>0</v>
      </c>
      <c r="G270">
        <v>2031</v>
      </c>
      <c r="H270" s="10" t="s">
        <v>3843</v>
      </c>
      <c r="I270">
        <v>20</v>
      </c>
      <c r="J270">
        <v>500</v>
      </c>
      <c r="K270">
        <v>0</v>
      </c>
      <c r="L270">
        <v>149000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148849.79999999999</v>
      </c>
      <c r="S270">
        <v>147854.79999999999</v>
      </c>
      <c r="T270">
        <v>147854.79999999999</v>
      </c>
      <c r="U270">
        <v>0</v>
      </c>
      <c r="V270">
        <v>0</v>
      </c>
      <c r="W270">
        <v>500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s="1">
        <v>44562</v>
      </c>
      <c r="AE270" s="1">
        <v>44834</v>
      </c>
      <c r="AF270" s="1">
        <v>44835</v>
      </c>
      <c r="AG2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149500</v>
      </c>
    </row>
    <row r="271" spans="1:33" x14ac:dyDescent="0.25">
      <c r="A271">
        <v>5</v>
      </c>
      <c r="B271">
        <v>502</v>
      </c>
      <c r="C271">
        <v>12</v>
      </c>
      <c r="D271">
        <v>361</v>
      </c>
      <c r="E271">
        <v>2</v>
      </c>
      <c r="F271">
        <v>0</v>
      </c>
      <c r="G271">
        <v>2031</v>
      </c>
      <c r="H271" s="10" t="s">
        <v>3843</v>
      </c>
      <c r="I271">
        <v>1040</v>
      </c>
      <c r="J271">
        <v>0</v>
      </c>
      <c r="K271">
        <v>0</v>
      </c>
      <c r="L271">
        <v>16568.189999999999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11000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44562</v>
      </c>
      <c r="AE271" s="1">
        <v>44834</v>
      </c>
      <c r="AF271" s="1">
        <v>44835</v>
      </c>
      <c r="AG2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16568.189999999999</v>
      </c>
    </row>
    <row r="272" spans="1:33" x14ac:dyDescent="0.25">
      <c r="A272">
        <v>5</v>
      </c>
      <c r="B272">
        <v>502</v>
      </c>
      <c r="C272">
        <v>12</v>
      </c>
      <c r="D272">
        <v>361</v>
      </c>
      <c r="E272">
        <v>2</v>
      </c>
      <c r="F272">
        <v>0</v>
      </c>
      <c r="G272">
        <v>2032</v>
      </c>
      <c r="H272" s="10" t="s">
        <v>3838</v>
      </c>
      <c r="I272">
        <v>20</v>
      </c>
      <c r="J272">
        <v>2000</v>
      </c>
      <c r="K272">
        <v>0</v>
      </c>
      <c r="L272">
        <v>0</v>
      </c>
      <c r="M272">
        <v>0</v>
      </c>
      <c r="N272">
        <v>0</v>
      </c>
      <c r="O272">
        <v>2000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2000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44562</v>
      </c>
      <c r="AE272" s="1">
        <v>44834</v>
      </c>
      <c r="AF272" s="1">
        <v>44835</v>
      </c>
      <c r="AG2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3" spans="1:33" x14ac:dyDescent="0.25">
      <c r="A273">
        <v>5</v>
      </c>
      <c r="B273">
        <v>502</v>
      </c>
      <c r="C273">
        <v>12</v>
      </c>
      <c r="D273">
        <v>361</v>
      </c>
      <c r="E273">
        <v>2</v>
      </c>
      <c r="F273">
        <v>0</v>
      </c>
      <c r="G273">
        <v>2032</v>
      </c>
      <c r="H273" s="10" t="s">
        <v>3848</v>
      </c>
      <c r="I273">
        <v>20</v>
      </c>
      <c r="J273">
        <v>5000</v>
      </c>
      <c r="K273">
        <v>0</v>
      </c>
      <c r="L273">
        <v>0</v>
      </c>
      <c r="M273">
        <v>0</v>
      </c>
      <c r="N273">
        <v>0</v>
      </c>
      <c r="O273">
        <v>5000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5000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44562</v>
      </c>
      <c r="AE273" s="1">
        <v>44834</v>
      </c>
      <c r="AF273" s="1">
        <v>44835</v>
      </c>
      <c r="AG2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4" spans="1:33" x14ac:dyDescent="0.25">
      <c r="A274">
        <v>5</v>
      </c>
      <c r="B274">
        <v>502</v>
      </c>
      <c r="C274">
        <v>12</v>
      </c>
      <c r="D274">
        <v>361</v>
      </c>
      <c r="E274">
        <v>2</v>
      </c>
      <c r="F274">
        <v>0</v>
      </c>
      <c r="G274">
        <v>2032</v>
      </c>
      <c r="H274" s="10" t="s">
        <v>3840</v>
      </c>
      <c r="I274">
        <v>20</v>
      </c>
      <c r="J274">
        <v>5000</v>
      </c>
      <c r="K274">
        <v>0</v>
      </c>
      <c r="L274">
        <v>0</v>
      </c>
      <c r="M274">
        <v>0</v>
      </c>
      <c r="N274">
        <v>0</v>
      </c>
      <c r="O274">
        <v>5000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5000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s="1">
        <v>44562</v>
      </c>
      <c r="AE274" s="1">
        <v>44834</v>
      </c>
      <c r="AF274" s="1">
        <v>44835</v>
      </c>
      <c r="AG2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5" spans="1:33" x14ac:dyDescent="0.25">
      <c r="A275">
        <v>5</v>
      </c>
      <c r="B275">
        <v>502</v>
      </c>
      <c r="C275">
        <v>12</v>
      </c>
      <c r="D275">
        <v>365</v>
      </c>
      <c r="E275">
        <v>2</v>
      </c>
      <c r="F275">
        <v>0</v>
      </c>
      <c r="G275">
        <v>1009</v>
      </c>
      <c r="H275" s="10" t="s">
        <v>3838</v>
      </c>
      <c r="I275">
        <v>20</v>
      </c>
      <c r="J275">
        <v>2000</v>
      </c>
      <c r="K275">
        <v>0</v>
      </c>
      <c r="L275">
        <v>0</v>
      </c>
      <c r="M275">
        <v>0</v>
      </c>
      <c r="N275">
        <v>0</v>
      </c>
      <c r="O275">
        <v>2000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2000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44562</v>
      </c>
      <c r="AE275" s="1">
        <v>44834</v>
      </c>
      <c r="AF275" s="1">
        <v>44835</v>
      </c>
      <c r="AG2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6" spans="1:33" x14ac:dyDescent="0.25">
      <c r="A276">
        <v>5</v>
      </c>
      <c r="B276">
        <v>502</v>
      </c>
      <c r="C276">
        <v>12</v>
      </c>
      <c r="D276">
        <v>365</v>
      </c>
      <c r="E276">
        <v>2</v>
      </c>
      <c r="F276">
        <v>0</v>
      </c>
      <c r="G276">
        <v>1009</v>
      </c>
      <c r="H276" s="10" t="s">
        <v>3840</v>
      </c>
      <c r="I276">
        <v>20</v>
      </c>
      <c r="J276">
        <v>3000</v>
      </c>
      <c r="K276">
        <v>0</v>
      </c>
      <c r="L276">
        <v>0</v>
      </c>
      <c r="M276">
        <v>0</v>
      </c>
      <c r="N276">
        <v>0</v>
      </c>
      <c r="O276">
        <v>3000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44562</v>
      </c>
      <c r="AE276" s="1">
        <v>44834</v>
      </c>
      <c r="AF276" s="1">
        <v>44835</v>
      </c>
      <c r="AG2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7" spans="1:33" x14ac:dyDescent="0.25">
      <c r="A277">
        <v>5</v>
      </c>
      <c r="B277">
        <v>502</v>
      </c>
      <c r="C277">
        <v>12</v>
      </c>
      <c r="D277">
        <v>365</v>
      </c>
      <c r="E277">
        <v>2</v>
      </c>
      <c r="F277">
        <v>0</v>
      </c>
      <c r="G277">
        <v>1010</v>
      </c>
      <c r="H277" s="10" t="s">
        <v>3838</v>
      </c>
      <c r="I277">
        <v>20</v>
      </c>
      <c r="J277">
        <v>1000</v>
      </c>
      <c r="K277">
        <v>0</v>
      </c>
      <c r="L277">
        <v>150000</v>
      </c>
      <c r="M277">
        <v>0</v>
      </c>
      <c r="N277">
        <v>0</v>
      </c>
      <c r="O277">
        <v>11600</v>
      </c>
      <c r="P277">
        <v>0</v>
      </c>
      <c r="Q277">
        <v>0</v>
      </c>
      <c r="R277">
        <v>139337.92000000001</v>
      </c>
      <c r="S277">
        <v>0</v>
      </c>
      <c r="T277">
        <v>0</v>
      </c>
      <c r="U277">
        <v>0</v>
      </c>
      <c r="V277">
        <v>0</v>
      </c>
      <c r="W277">
        <v>1000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44562</v>
      </c>
      <c r="AE277" s="1">
        <v>44834</v>
      </c>
      <c r="AF277" s="1">
        <v>44835</v>
      </c>
      <c r="AG2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139400</v>
      </c>
    </row>
    <row r="278" spans="1:33" x14ac:dyDescent="0.25">
      <c r="A278">
        <v>5</v>
      </c>
      <c r="B278">
        <v>502</v>
      </c>
      <c r="C278">
        <v>12</v>
      </c>
      <c r="D278">
        <v>365</v>
      </c>
      <c r="E278">
        <v>2</v>
      </c>
      <c r="F278">
        <v>0</v>
      </c>
      <c r="G278">
        <v>1010</v>
      </c>
      <c r="H278" s="10" t="s">
        <v>3840</v>
      </c>
      <c r="I278">
        <v>20</v>
      </c>
      <c r="J278">
        <v>1000</v>
      </c>
      <c r="K278">
        <v>0</v>
      </c>
      <c r="L278">
        <v>159000</v>
      </c>
      <c r="M278">
        <v>0</v>
      </c>
      <c r="N278">
        <v>0</v>
      </c>
      <c r="O278">
        <v>20600</v>
      </c>
      <c r="P278">
        <v>0</v>
      </c>
      <c r="Q278">
        <v>0</v>
      </c>
      <c r="R278">
        <v>139337.92000000001</v>
      </c>
      <c r="S278">
        <v>0</v>
      </c>
      <c r="T278">
        <v>0</v>
      </c>
      <c r="U278">
        <v>0</v>
      </c>
      <c r="V278">
        <v>0</v>
      </c>
      <c r="W278">
        <v>1000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44562</v>
      </c>
      <c r="AE278" s="1">
        <v>44834</v>
      </c>
      <c r="AF278" s="1">
        <v>44835</v>
      </c>
      <c r="AG2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139400</v>
      </c>
    </row>
    <row r="279" spans="1:33" x14ac:dyDescent="0.25">
      <c r="A279">
        <v>5</v>
      </c>
      <c r="B279">
        <v>502</v>
      </c>
      <c r="C279">
        <v>12</v>
      </c>
      <c r="D279">
        <v>365</v>
      </c>
      <c r="E279">
        <v>2</v>
      </c>
      <c r="F279">
        <v>0</v>
      </c>
      <c r="G279">
        <v>1010</v>
      </c>
      <c r="H279" s="10" t="s">
        <v>3850</v>
      </c>
      <c r="I279">
        <v>20</v>
      </c>
      <c r="J279">
        <v>1000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44562</v>
      </c>
      <c r="AE279" s="1">
        <v>44834</v>
      </c>
      <c r="AF279" s="1">
        <v>44835</v>
      </c>
      <c r="AG2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0" spans="1:33" x14ac:dyDescent="0.25">
      <c r="A280">
        <v>5</v>
      </c>
      <c r="B280">
        <v>502</v>
      </c>
      <c r="C280">
        <v>12</v>
      </c>
      <c r="D280">
        <v>365</v>
      </c>
      <c r="E280">
        <v>2</v>
      </c>
      <c r="F280">
        <v>0</v>
      </c>
      <c r="G280">
        <v>1036</v>
      </c>
      <c r="H280" s="10" t="s">
        <v>3850</v>
      </c>
      <c r="I280">
        <v>20</v>
      </c>
      <c r="J280">
        <v>200000</v>
      </c>
      <c r="K280">
        <v>0</v>
      </c>
      <c r="L280">
        <v>0</v>
      </c>
      <c r="M280">
        <v>0</v>
      </c>
      <c r="N280">
        <v>0</v>
      </c>
      <c r="O280">
        <v>200000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200000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44562</v>
      </c>
      <c r="AE280" s="1">
        <v>44834</v>
      </c>
      <c r="AF280" s="1">
        <v>44835</v>
      </c>
      <c r="AG2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81" spans="1:33" x14ac:dyDescent="0.25">
      <c r="A281">
        <v>5</v>
      </c>
      <c r="B281">
        <v>502</v>
      </c>
      <c r="C281">
        <v>12</v>
      </c>
      <c r="D281">
        <v>365</v>
      </c>
      <c r="E281">
        <v>2</v>
      </c>
      <c r="F281">
        <v>0</v>
      </c>
      <c r="G281">
        <v>1036</v>
      </c>
      <c r="H281" s="10" t="s">
        <v>4927</v>
      </c>
      <c r="I281">
        <v>20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44562</v>
      </c>
      <c r="AE281" s="1">
        <v>44834</v>
      </c>
      <c r="AF281" s="1">
        <v>44835</v>
      </c>
      <c r="AG2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82" spans="1:33" x14ac:dyDescent="0.25">
      <c r="A282">
        <v>5</v>
      </c>
      <c r="B282">
        <v>502</v>
      </c>
      <c r="C282">
        <v>12</v>
      </c>
      <c r="D282">
        <v>365</v>
      </c>
      <c r="E282">
        <v>2</v>
      </c>
      <c r="F282">
        <v>0</v>
      </c>
      <c r="G282">
        <v>2026</v>
      </c>
      <c r="H282" s="10" t="s">
        <v>3849</v>
      </c>
      <c r="I282">
        <v>20</v>
      </c>
      <c r="J282">
        <v>0</v>
      </c>
      <c r="K282">
        <v>0</v>
      </c>
      <c r="L282">
        <v>0</v>
      </c>
      <c r="M282">
        <v>300000</v>
      </c>
      <c r="N282">
        <v>0</v>
      </c>
      <c r="O282">
        <v>100000</v>
      </c>
      <c r="P282">
        <v>0</v>
      </c>
      <c r="Q282">
        <v>0</v>
      </c>
      <c r="R282">
        <v>92746.86</v>
      </c>
      <c r="S282">
        <v>92746.86</v>
      </c>
      <c r="T282">
        <v>92746.86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44562</v>
      </c>
      <c r="AE282" s="1">
        <v>44834</v>
      </c>
      <c r="AF282" s="1">
        <v>44835</v>
      </c>
      <c r="AG2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200000</v>
      </c>
    </row>
    <row r="283" spans="1:33" x14ac:dyDescent="0.25">
      <c r="A283">
        <v>5</v>
      </c>
      <c r="B283">
        <v>502</v>
      </c>
      <c r="C283">
        <v>12</v>
      </c>
      <c r="D283">
        <v>365</v>
      </c>
      <c r="E283">
        <v>2</v>
      </c>
      <c r="F283">
        <v>0</v>
      </c>
      <c r="G283">
        <v>2026</v>
      </c>
      <c r="H283" s="10" t="s">
        <v>3849</v>
      </c>
      <c r="I283">
        <v>31</v>
      </c>
      <c r="J283">
        <v>0</v>
      </c>
      <c r="K283">
        <v>0</v>
      </c>
      <c r="L283">
        <v>25000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23034.86</v>
      </c>
      <c r="S283">
        <v>23034.86</v>
      </c>
      <c r="T283">
        <v>23034.86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44562</v>
      </c>
      <c r="AE283" s="1">
        <v>44834</v>
      </c>
      <c r="AF283" s="1">
        <v>44835</v>
      </c>
      <c r="AG2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284" spans="1:33" x14ac:dyDescent="0.25">
      <c r="A284">
        <v>5</v>
      </c>
      <c r="B284">
        <v>502</v>
      </c>
      <c r="C284">
        <v>12</v>
      </c>
      <c r="D284">
        <v>365</v>
      </c>
      <c r="E284">
        <v>2</v>
      </c>
      <c r="F284">
        <v>0</v>
      </c>
      <c r="G284">
        <v>2026</v>
      </c>
      <c r="H284" s="10" t="s">
        <v>4925</v>
      </c>
      <c r="I284">
        <v>31</v>
      </c>
      <c r="J284">
        <v>1000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44562</v>
      </c>
      <c r="AE284" s="1">
        <v>44834</v>
      </c>
      <c r="AF284" s="1">
        <v>44835</v>
      </c>
      <c r="AG2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5" spans="1:33" x14ac:dyDescent="0.25">
      <c r="A285">
        <v>5</v>
      </c>
      <c r="B285">
        <v>502</v>
      </c>
      <c r="C285">
        <v>12</v>
      </c>
      <c r="D285">
        <v>365</v>
      </c>
      <c r="E285">
        <v>2</v>
      </c>
      <c r="F285">
        <v>0</v>
      </c>
      <c r="G285">
        <v>2026</v>
      </c>
      <c r="H285" s="10" t="s">
        <v>3832</v>
      </c>
      <c r="I285">
        <v>20</v>
      </c>
      <c r="J285">
        <v>0</v>
      </c>
      <c r="K285">
        <v>0</v>
      </c>
      <c r="L285">
        <v>130800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130549.65</v>
      </c>
      <c r="S285">
        <v>130549.65</v>
      </c>
      <c r="T285">
        <v>130549.65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44562</v>
      </c>
      <c r="AE285" s="1">
        <v>44834</v>
      </c>
      <c r="AF285" s="1">
        <v>44835</v>
      </c>
      <c r="AG2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130800</v>
      </c>
    </row>
    <row r="286" spans="1:33" x14ac:dyDescent="0.25">
      <c r="A286">
        <v>5</v>
      </c>
      <c r="B286">
        <v>502</v>
      </c>
      <c r="C286">
        <v>12</v>
      </c>
      <c r="D286">
        <v>365</v>
      </c>
      <c r="E286">
        <v>2</v>
      </c>
      <c r="F286">
        <v>0</v>
      </c>
      <c r="G286">
        <v>2026</v>
      </c>
      <c r="H286" s="10" t="s">
        <v>3832</v>
      </c>
      <c r="I286">
        <v>31</v>
      </c>
      <c r="J286">
        <v>1655000</v>
      </c>
      <c r="K286">
        <v>0</v>
      </c>
      <c r="L286">
        <v>0</v>
      </c>
      <c r="M286">
        <v>0</v>
      </c>
      <c r="N286">
        <v>0</v>
      </c>
      <c r="O286">
        <v>43000</v>
      </c>
      <c r="P286">
        <v>0</v>
      </c>
      <c r="Q286">
        <v>0</v>
      </c>
      <c r="R286">
        <v>1038547.45</v>
      </c>
      <c r="S286">
        <v>1038547.45</v>
      </c>
      <c r="T286">
        <v>1038547.45</v>
      </c>
      <c r="U286">
        <v>0</v>
      </c>
      <c r="V286">
        <v>0</v>
      </c>
      <c r="W286">
        <v>1655000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44562</v>
      </c>
      <c r="AE286" s="1">
        <v>44834</v>
      </c>
      <c r="AF286" s="1">
        <v>44835</v>
      </c>
      <c r="AG2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1612000</v>
      </c>
    </row>
    <row r="287" spans="1:33" x14ac:dyDescent="0.25">
      <c r="A287">
        <v>5</v>
      </c>
      <c r="B287">
        <v>502</v>
      </c>
      <c r="C287">
        <v>12</v>
      </c>
      <c r="D287">
        <v>365</v>
      </c>
      <c r="E287">
        <v>2</v>
      </c>
      <c r="F287">
        <v>0</v>
      </c>
      <c r="G287">
        <v>2026</v>
      </c>
      <c r="H287" s="10" t="s">
        <v>3833</v>
      </c>
      <c r="I287">
        <v>31</v>
      </c>
      <c r="J287">
        <v>0</v>
      </c>
      <c r="K287">
        <v>0</v>
      </c>
      <c r="L287">
        <v>7500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7086.12</v>
      </c>
      <c r="S287">
        <v>7086.12</v>
      </c>
      <c r="T287">
        <v>7086.12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44562</v>
      </c>
      <c r="AE287" s="1">
        <v>44834</v>
      </c>
      <c r="AF287" s="1">
        <v>44835</v>
      </c>
      <c r="AG2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</v>
      </c>
    </row>
    <row r="288" spans="1:33" x14ac:dyDescent="0.25">
      <c r="A288">
        <v>5</v>
      </c>
      <c r="B288">
        <v>502</v>
      </c>
      <c r="C288">
        <v>12</v>
      </c>
      <c r="D288">
        <v>365</v>
      </c>
      <c r="E288">
        <v>2</v>
      </c>
      <c r="F288">
        <v>0</v>
      </c>
      <c r="G288">
        <v>2026</v>
      </c>
      <c r="H288" s="10" t="s">
        <v>3834</v>
      </c>
      <c r="I288">
        <v>20</v>
      </c>
      <c r="J288">
        <v>0</v>
      </c>
      <c r="K288">
        <v>0</v>
      </c>
      <c r="L288">
        <v>7700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7615.43</v>
      </c>
      <c r="S288">
        <v>7615.43</v>
      </c>
      <c r="T288">
        <v>7615.43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44562</v>
      </c>
      <c r="AE288" s="1">
        <v>44834</v>
      </c>
      <c r="AF288" s="1">
        <v>44835</v>
      </c>
      <c r="AG2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</v>
      </c>
    </row>
    <row r="289" spans="1:33" x14ac:dyDescent="0.25">
      <c r="A289">
        <v>5</v>
      </c>
      <c r="B289">
        <v>502</v>
      </c>
      <c r="C289">
        <v>12</v>
      </c>
      <c r="D289">
        <v>365</v>
      </c>
      <c r="E289">
        <v>2</v>
      </c>
      <c r="F289">
        <v>0</v>
      </c>
      <c r="G289">
        <v>2026</v>
      </c>
      <c r="H289" s="10" t="s">
        <v>3834</v>
      </c>
      <c r="I289">
        <v>31</v>
      </c>
      <c r="J289">
        <v>1000</v>
      </c>
      <c r="K289">
        <v>0</v>
      </c>
      <c r="L289">
        <v>22550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22483.81</v>
      </c>
      <c r="S289">
        <v>22483.81</v>
      </c>
      <c r="T289">
        <v>22483.81</v>
      </c>
      <c r="U289">
        <v>0</v>
      </c>
      <c r="V289">
        <v>0</v>
      </c>
      <c r="W289">
        <v>1000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44562</v>
      </c>
      <c r="AE289" s="1">
        <v>44834</v>
      </c>
      <c r="AF289" s="1">
        <v>44835</v>
      </c>
      <c r="AG2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23550</v>
      </c>
    </row>
    <row r="290" spans="1:33" x14ac:dyDescent="0.25">
      <c r="A290">
        <v>5</v>
      </c>
      <c r="B290">
        <v>502</v>
      </c>
      <c r="C290">
        <v>12</v>
      </c>
      <c r="D290">
        <v>365</v>
      </c>
      <c r="E290">
        <v>2</v>
      </c>
      <c r="F290">
        <v>0</v>
      </c>
      <c r="G290">
        <v>2026</v>
      </c>
      <c r="H290" s="10" t="s">
        <v>3835</v>
      </c>
      <c r="I290">
        <v>31</v>
      </c>
      <c r="J290">
        <v>1000</v>
      </c>
      <c r="K290">
        <v>0</v>
      </c>
      <c r="L290">
        <v>1000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1934.93</v>
      </c>
      <c r="S290">
        <v>1934.93</v>
      </c>
      <c r="T290">
        <v>1934.93</v>
      </c>
      <c r="U290">
        <v>0</v>
      </c>
      <c r="V290">
        <v>0</v>
      </c>
      <c r="W290">
        <v>1000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44562</v>
      </c>
      <c r="AE290" s="1">
        <v>44834</v>
      </c>
      <c r="AF290" s="1">
        <v>44835</v>
      </c>
      <c r="AG2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91" spans="1:33" x14ac:dyDescent="0.25">
      <c r="A291">
        <v>5</v>
      </c>
      <c r="B291">
        <v>502</v>
      </c>
      <c r="C291">
        <v>12</v>
      </c>
      <c r="D291">
        <v>365</v>
      </c>
      <c r="E291">
        <v>2</v>
      </c>
      <c r="F291">
        <v>0</v>
      </c>
      <c r="G291">
        <v>2026</v>
      </c>
      <c r="H291" s="10" t="s">
        <v>3836</v>
      </c>
      <c r="I291">
        <v>20</v>
      </c>
      <c r="J291">
        <v>0</v>
      </c>
      <c r="K291">
        <v>0</v>
      </c>
      <c r="L291">
        <v>17000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16069.69</v>
      </c>
      <c r="S291">
        <v>16069.69</v>
      </c>
      <c r="T291">
        <v>16069.69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44562</v>
      </c>
      <c r="AE291" s="1">
        <v>44834</v>
      </c>
      <c r="AF291" s="1">
        <v>44835</v>
      </c>
      <c r="AG2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292" spans="1:33" x14ac:dyDescent="0.25">
      <c r="A292">
        <v>5</v>
      </c>
      <c r="B292">
        <v>502</v>
      </c>
      <c r="C292">
        <v>12</v>
      </c>
      <c r="D292">
        <v>365</v>
      </c>
      <c r="E292">
        <v>2</v>
      </c>
      <c r="F292">
        <v>0</v>
      </c>
      <c r="G292">
        <v>2026</v>
      </c>
      <c r="H292" s="10" t="s">
        <v>3836</v>
      </c>
      <c r="I292">
        <v>31</v>
      </c>
      <c r="J292">
        <v>250000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130715.97</v>
      </c>
      <c r="S292">
        <v>130715.97</v>
      </c>
      <c r="T292">
        <v>114061.41</v>
      </c>
      <c r="U292">
        <v>0</v>
      </c>
      <c r="V292">
        <v>0</v>
      </c>
      <c r="W292">
        <v>250000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44562</v>
      </c>
      <c r="AE292" s="1">
        <v>44834</v>
      </c>
      <c r="AF292" s="1">
        <v>44835</v>
      </c>
      <c r="AG2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250000</v>
      </c>
    </row>
    <row r="293" spans="1:33" x14ac:dyDescent="0.25">
      <c r="A293">
        <v>5</v>
      </c>
      <c r="B293">
        <v>502</v>
      </c>
      <c r="C293">
        <v>12</v>
      </c>
      <c r="D293">
        <v>365</v>
      </c>
      <c r="E293">
        <v>2</v>
      </c>
      <c r="F293">
        <v>0</v>
      </c>
      <c r="G293">
        <v>2026</v>
      </c>
      <c r="H293" s="10" t="s">
        <v>3844</v>
      </c>
      <c r="I293">
        <v>1</v>
      </c>
      <c r="J293">
        <v>0</v>
      </c>
      <c r="K293">
        <v>0</v>
      </c>
      <c r="L293">
        <v>4600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4523.58</v>
      </c>
      <c r="S293">
        <v>4523.58</v>
      </c>
      <c r="T293">
        <v>4523.58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44562</v>
      </c>
      <c r="AE293" s="1">
        <v>44834</v>
      </c>
      <c r="AF293" s="1">
        <v>44835</v>
      </c>
      <c r="AG2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4600</v>
      </c>
    </row>
    <row r="294" spans="1:33" x14ac:dyDescent="0.25">
      <c r="A294">
        <v>5</v>
      </c>
      <c r="B294">
        <v>502</v>
      </c>
      <c r="C294">
        <v>12</v>
      </c>
      <c r="D294">
        <v>365</v>
      </c>
      <c r="E294">
        <v>2</v>
      </c>
      <c r="F294">
        <v>0</v>
      </c>
      <c r="G294">
        <v>2026</v>
      </c>
      <c r="H294" s="10" t="s">
        <v>3844</v>
      </c>
      <c r="I294">
        <v>31</v>
      </c>
      <c r="J294">
        <v>1000</v>
      </c>
      <c r="K294">
        <v>0</v>
      </c>
      <c r="L294">
        <v>2000</v>
      </c>
      <c r="M294">
        <v>0</v>
      </c>
      <c r="N294">
        <v>0</v>
      </c>
      <c r="O294">
        <v>1000</v>
      </c>
      <c r="P294">
        <v>0</v>
      </c>
      <c r="Q294">
        <v>0</v>
      </c>
      <c r="R294">
        <v>1235.75</v>
      </c>
      <c r="S294">
        <v>1235.75</v>
      </c>
      <c r="T294">
        <v>1235.75</v>
      </c>
      <c r="U294">
        <v>0</v>
      </c>
      <c r="V294">
        <v>0</v>
      </c>
      <c r="W294">
        <v>1000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44562</v>
      </c>
      <c r="AE294" s="1">
        <v>44834</v>
      </c>
      <c r="AF294" s="1">
        <v>44835</v>
      </c>
      <c r="AG2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95" spans="1:33" x14ac:dyDescent="0.25">
      <c r="A295">
        <v>5</v>
      </c>
      <c r="B295">
        <v>502</v>
      </c>
      <c r="C295">
        <v>12</v>
      </c>
      <c r="D295">
        <v>365</v>
      </c>
      <c r="E295">
        <v>2</v>
      </c>
      <c r="F295">
        <v>0</v>
      </c>
      <c r="G295">
        <v>2026</v>
      </c>
      <c r="H295" s="10" t="s">
        <v>3845</v>
      </c>
      <c r="I295">
        <v>20</v>
      </c>
      <c r="J295">
        <v>131000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99174.64</v>
      </c>
      <c r="S295">
        <v>99174.64</v>
      </c>
      <c r="T295">
        <v>99174.64</v>
      </c>
      <c r="U295">
        <v>0</v>
      </c>
      <c r="V295">
        <v>0</v>
      </c>
      <c r="W295">
        <v>131000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44562</v>
      </c>
      <c r="AE295" s="1">
        <v>44834</v>
      </c>
      <c r="AF295" s="1">
        <v>44835</v>
      </c>
      <c r="AG2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131000</v>
      </c>
    </row>
    <row r="296" spans="1:33" x14ac:dyDescent="0.25">
      <c r="A296">
        <v>5</v>
      </c>
      <c r="B296">
        <v>502</v>
      </c>
      <c r="C296">
        <v>12</v>
      </c>
      <c r="D296">
        <v>365</v>
      </c>
      <c r="E296">
        <v>2</v>
      </c>
      <c r="F296">
        <v>0</v>
      </c>
      <c r="G296">
        <v>2028</v>
      </c>
      <c r="H296" s="10" t="s">
        <v>4925</v>
      </c>
      <c r="I296">
        <v>20</v>
      </c>
      <c r="J296">
        <v>1000</v>
      </c>
      <c r="K296">
        <v>0</v>
      </c>
      <c r="L296">
        <v>0</v>
      </c>
      <c r="M296">
        <v>0</v>
      </c>
      <c r="N296">
        <v>0</v>
      </c>
      <c r="O296">
        <v>1000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1000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s="1">
        <v>44562</v>
      </c>
      <c r="AE296" s="1">
        <v>44834</v>
      </c>
      <c r="AF296" s="1">
        <v>44835</v>
      </c>
      <c r="AG2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97" spans="1:33" x14ac:dyDescent="0.25">
      <c r="A297">
        <v>5</v>
      </c>
      <c r="B297">
        <v>502</v>
      </c>
      <c r="C297">
        <v>12</v>
      </c>
      <c r="D297">
        <v>365</v>
      </c>
      <c r="E297">
        <v>2</v>
      </c>
      <c r="F297">
        <v>0</v>
      </c>
      <c r="G297">
        <v>2028</v>
      </c>
      <c r="H297" s="10" t="s">
        <v>3832</v>
      </c>
      <c r="I297">
        <v>20</v>
      </c>
      <c r="J297">
        <v>39000</v>
      </c>
      <c r="K297">
        <v>0</v>
      </c>
      <c r="L297">
        <v>0</v>
      </c>
      <c r="M297">
        <v>0</v>
      </c>
      <c r="N297">
        <v>0</v>
      </c>
      <c r="O297">
        <v>10000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39000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44562</v>
      </c>
      <c r="AE297" s="1">
        <v>44834</v>
      </c>
      <c r="AF297" s="1">
        <v>44835</v>
      </c>
      <c r="AG2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298" spans="1:33" x14ac:dyDescent="0.25">
      <c r="A298">
        <v>5</v>
      </c>
      <c r="B298">
        <v>502</v>
      </c>
      <c r="C298">
        <v>12</v>
      </c>
      <c r="D298">
        <v>365</v>
      </c>
      <c r="E298">
        <v>2</v>
      </c>
      <c r="F298">
        <v>0</v>
      </c>
      <c r="G298">
        <v>2028</v>
      </c>
      <c r="H298" s="10" t="s">
        <v>3834</v>
      </c>
      <c r="I298">
        <v>20</v>
      </c>
      <c r="J298">
        <v>1000</v>
      </c>
      <c r="K298">
        <v>0</v>
      </c>
      <c r="L298">
        <v>0</v>
      </c>
      <c r="M298">
        <v>0</v>
      </c>
      <c r="N298">
        <v>0</v>
      </c>
      <c r="O298">
        <v>1000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1000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s="1">
        <v>44562</v>
      </c>
      <c r="AE298" s="1">
        <v>44834</v>
      </c>
      <c r="AF298" s="1">
        <v>44835</v>
      </c>
      <c r="AG2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99" spans="1:33" x14ac:dyDescent="0.25">
      <c r="A299">
        <v>5</v>
      </c>
      <c r="B299">
        <v>502</v>
      </c>
      <c r="C299">
        <v>12</v>
      </c>
      <c r="D299">
        <v>365</v>
      </c>
      <c r="E299">
        <v>2</v>
      </c>
      <c r="F299">
        <v>0</v>
      </c>
      <c r="G299">
        <v>2028</v>
      </c>
      <c r="H299" s="10" t="s">
        <v>3835</v>
      </c>
      <c r="I299">
        <v>20</v>
      </c>
      <c r="J299">
        <v>1000</v>
      </c>
      <c r="K299">
        <v>0</v>
      </c>
      <c r="L299">
        <v>0</v>
      </c>
      <c r="M299">
        <v>0</v>
      </c>
      <c r="N299">
        <v>0</v>
      </c>
      <c r="O299">
        <v>1000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1000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">
        <v>44562</v>
      </c>
      <c r="AE299" s="1">
        <v>44834</v>
      </c>
      <c r="AF299" s="1">
        <v>44835</v>
      </c>
      <c r="AG2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0" spans="1:33" x14ac:dyDescent="0.25">
      <c r="A300">
        <v>5</v>
      </c>
      <c r="B300">
        <v>502</v>
      </c>
      <c r="C300">
        <v>12</v>
      </c>
      <c r="D300">
        <v>365</v>
      </c>
      <c r="E300">
        <v>2</v>
      </c>
      <c r="F300">
        <v>0</v>
      </c>
      <c r="G300">
        <v>2028</v>
      </c>
      <c r="H300" s="10" t="s">
        <v>3836</v>
      </c>
      <c r="I300">
        <v>20</v>
      </c>
      <c r="J300">
        <v>5460</v>
      </c>
      <c r="K300">
        <v>0</v>
      </c>
      <c r="L300">
        <v>0</v>
      </c>
      <c r="M300">
        <v>0</v>
      </c>
      <c r="N300">
        <v>0</v>
      </c>
      <c r="O300">
        <v>5000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5460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">
        <v>44562</v>
      </c>
      <c r="AE300" s="1">
        <v>44834</v>
      </c>
      <c r="AF300" s="1">
        <v>44835</v>
      </c>
      <c r="AG3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301" spans="1:33" x14ac:dyDescent="0.25">
      <c r="A301">
        <v>5</v>
      </c>
      <c r="B301">
        <v>502</v>
      </c>
      <c r="C301">
        <v>12</v>
      </c>
      <c r="D301">
        <v>365</v>
      </c>
      <c r="E301">
        <v>2</v>
      </c>
      <c r="F301">
        <v>0</v>
      </c>
      <c r="G301">
        <v>2028</v>
      </c>
      <c r="H301" s="10" t="s">
        <v>3844</v>
      </c>
      <c r="I301">
        <v>1</v>
      </c>
      <c r="J301">
        <v>0</v>
      </c>
      <c r="K301">
        <v>0</v>
      </c>
      <c r="L301">
        <v>1000</v>
      </c>
      <c r="M301">
        <v>0</v>
      </c>
      <c r="N301">
        <v>0</v>
      </c>
      <c r="O301">
        <v>1000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">
        <v>44562</v>
      </c>
      <c r="AE301" s="1">
        <v>44834</v>
      </c>
      <c r="AF301" s="1">
        <v>44835</v>
      </c>
      <c r="AG3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2" spans="1:33" x14ac:dyDescent="0.25">
      <c r="A302">
        <v>5</v>
      </c>
      <c r="B302">
        <v>502</v>
      </c>
      <c r="C302">
        <v>12</v>
      </c>
      <c r="D302">
        <v>365</v>
      </c>
      <c r="E302">
        <v>2</v>
      </c>
      <c r="F302">
        <v>0</v>
      </c>
      <c r="G302">
        <v>2028</v>
      </c>
      <c r="H302" s="10" t="s">
        <v>3844</v>
      </c>
      <c r="I302">
        <v>20</v>
      </c>
      <c r="J302">
        <v>1000</v>
      </c>
      <c r="K302">
        <v>0</v>
      </c>
      <c r="L302">
        <v>0</v>
      </c>
      <c r="M302">
        <v>0</v>
      </c>
      <c r="N302">
        <v>0</v>
      </c>
      <c r="O302">
        <v>1000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1000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">
        <v>44562</v>
      </c>
      <c r="AE302" s="1">
        <v>44834</v>
      </c>
      <c r="AF302" s="1">
        <v>44835</v>
      </c>
      <c r="AG3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3" spans="1:33" x14ac:dyDescent="0.25">
      <c r="A303">
        <v>5</v>
      </c>
      <c r="B303">
        <v>502</v>
      </c>
      <c r="C303">
        <v>12</v>
      </c>
      <c r="D303">
        <v>365</v>
      </c>
      <c r="E303">
        <v>2</v>
      </c>
      <c r="F303">
        <v>0</v>
      </c>
      <c r="G303">
        <v>2028</v>
      </c>
      <c r="H303" s="10" t="s">
        <v>3845</v>
      </c>
      <c r="I303">
        <v>20</v>
      </c>
      <c r="J303">
        <v>12000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11195.41</v>
      </c>
      <c r="S303">
        <v>11195.41</v>
      </c>
      <c r="T303">
        <v>11195.41</v>
      </c>
      <c r="U303">
        <v>0</v>
      </c>
      <c r="V303">
        <v>0</v>
      </c>
      <c r="W303">
        <v>12000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">
        <v>44562</v>
      </c>
      <c r="AE303" s="1">
        <v>44834</v>
      </c>
      <c r="AF303" s="1">
        <v>44835</v>
      </c>
      <c r="AG3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304" spans="1:33" x14ac:dyDescent="0.25">
      <c r="A304">
        <v>5</v>
      </c>
      <c r="B304">
        <v>502</v>
      </c>
      <c r="C304">
        <v>12</v>
      </c>
      <c r="D304">
        <v>365</v>
      </c>
      <c r="E304">
        <v>2</v>
      </c>
      <c r="F304">
        <v>0</v>
      </c>
      <c r="G304">
        <v>2030</v>
      </c>
      <c r="H304" s="10" t="s">
        <v>3838</v>
      </c>
      <c r="I304">
        <v>1</v>
      </c>
      <c r="J304">
        <v>162506</v>
      </c>
      <c r="K304">
        <v>0</v>
      </c>
      <c r="L304">
        <v>0</v>
      </c>
      <c r="M304">
        <v>0</v>
      </c>
      <c r="N304">
        <v>0</v>
      </c>
      <c r="O304">
        <v>20000</v>
      </c>
      <c r="P304">
        <v>0</v>
      </c>
      <c r="Q304">
        <v>0</v>
      </c>
      <c r="R304">
        <v>111865.28</v>
      </c>
      <c r="S304">
        <v>74455.429999999993</v>
      </c>
      <c r="T304">
        <v>74455.429999999993</v>
      </c>
      <c r="U304">
        <v>0</v>
      </c>
      <c r="V304">
        <v>0</v>
      </c>
      <c r="W304">
        <v>162506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">
        <v>44562</v>
      </c>
      <c r="AE304" s="1">
        <v>44834</v>
      </c>
      <c r="AF304" s="1">
        <v>44835</v>
      </c>
      <c r="AG3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142506</v>
      </c>
    </row>
    <row r="305" spans="1:33" x14ac:dyDescent="0.25">
      <c r="A305">
        <v>5</v>
      </c>
      <c r="B305">
        <v>502</v>
      </c>
      <c r="C305">
        <v>12</v>
      </c>
      <c r="D305">
        <v>365</v>
      </c>
      <c r="E305">
        <v>2</v>
      </c>
      <c r="F305">
        <v>0</v>
      </c>
      <c r="G305">
        <v>2030</v>
      </c>
      <c r="H305" s="10" t="s">
        <v>3838</v>
      </c>
      <c r="I305">
        <v>1031</v>
      </c>
      <c r="J305">
        <v>23071</v>
      </c>
      <c r="K305">
        <v>0</v>
      </c>
      <c r="L305">
        <v>1500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23906.75</v>
      </c>
      <c r="S305">
        <v>17354.38</v>
      </c>
      <c r="T305">
        <v>17354.38</v>
      </c>
      <c r="U305">
        <v>0</v>
      </c>
      <c r="V305">
        <v>0</v>
      </c>
      <c r="W305">
        <v>23071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">
        <v>44562</v>
      </c>
      <c r="AE305" s="1">
        <v>44834</v>
      </c>
      <c r="AF305" s="1">
        <v>44835</v>
      </c>
      <c r="AG3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24571</v>
      </c>
    </row>
    <row r="306" spans="1:33" x14ac:dyDescent="0.25">
      <c r="A306">
        <v>5</v>
      </c>
      <c r="B306">
        <v>502</v>
      </c>
      <c r="C306">
        <v>12</v>
      </c>
      <c r="D306">
        <v>365</v>
      </c>
      <c r="E306">
        <v>2</v>
      </c>
      <c r="F306">
        <v>0</v>
      </c>
      <c r="G306">
        <v>2030</v>
      </c>
      <c r="H306" s="10" t="s">
        <v>3838</v>
      </c>
      <c r="I306">
        <v>1033</v>
      </c>
      <c r="J306">
        <v>14423</v>
      </c>
      <c r="K306">
        <v>0</v>
      </c>
      <c r="L306">
        <v>9084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21360.16</v>
      </c>
      <c r="S306">
        <v>16332.53</v>
      </c>
      <c r="T306">
        <v>16332.53</v>
      </c>
      <c r="U306">
        <v>0</v>
      </c>
      <c r="V306">
        <v>0</v>
      </c>
      <c r="W306">
        <v>14423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">
        <v>44562</v>
      </c>
      <c r="AE306" s="1">
        <v>44834</v>
      </c>
      <c r="AF306" s="1">
        <v>44835</v>
      </c>
      <c r="AG3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23507</v>
      </c>
    </row>
    <row r="307" spans="1:33" x14ac:dyDescent="0.25">
      <c r="A307">
        <v>5</v>
      </c>
      <c r="B307">
        <v>502</v>
      </c>
      <c r="C307">
        <v>12</v>
      </c>
      <c r="D307">
        <v>365</v>
      </c>
      <c r="E307">
        <v>2</v>
      </c>
      <c r="F307">
        <v>0</v>
      </c>
      <c r="G307">
        <v>2033</v>
      </c>
      <c r="H307" s="10" t="s">
        <v>3849</v>
      </c>
      <c r="I307">
        <v>20</v>
      </c>
      <c r="J307">
        <v>0</v>
      </c>
      <c r="K307">
        <v>0</v>
      </c>
      <c r="L307">
        <v>0</v>
      </c>
      <c r="M307">
        <v>28000</v>
      </c>
      <c r="N307">
        <v>0</v>
      </c>
      <c r="O307">
        <v>1800</v>
      </c>
      <c r="P307">
        <v>0</v>
      </c>
      <c r="Q307">
        <v>0</v>
      </c>
      <c r="R307">
        <v>468.76</v>
      </c>
      <c r="S307">
        <v>468.76</v>
      </c>
      <c r="T307">
        <v>468.76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44562</v>
      </c>
      <c r="AE307" s="1">
        <v>44834</v>
      </c>
      <c r="AF307" s="1">
        <v>44835</v>
      </c>
      <c r="AG3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26200</v>
      </c>
    </row>
    <row r="308" spans="1:33" x14ac:dyDescent="0.25">
      <c r="A308">
        <v>5</v>
      </c>
      <c r="B308">
        <v>502</v>
      </c>
      <c r="C308">
        <v>12</v>
      </c>
      <c r="D308">
        <v>365</v>
      </c>
      <c r="E308">
        <v>2</v>
      </c>
      <c r="F308">
        <v>0</v>
      </c>
      <c r="G308">
        <v>2033</v>
      </c>
      <c r="H308" s="10" t="s">
        <v>3849</v>
      </c>
      <c r="I308">
        <v>31</v>
      </c>
      <c r="J308">
        <v>0</v>
      </c>
      <c r="K308">
        <v>0</v>
      </c>
      <c r="L308">
        <v>21800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16926.169999999998</v>
      </c>
      <c r="S308">
        <v>16926.169999999998</v>
      </c>
      <c r="T308">
        <v>16926.169999999998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44562</v>
      </c>
      <c r="AE308" s="1">
        <v>44834</v>
      </c>
      <c r="AF308" s="1">
        <v>44835</v>
      </c>
      <c r="AG3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21800</v>
      </c>
    </row>
    <row r="309" spans="1:33" x14ac:dyDescent="0.25">
      <c r="A309">
        <v>5</v>
      </c>
      <c r="B309">
        <v>502</v>
      </c>
      <c r="C309">
        <v>12</v>
      </c>
      <c r="D309">
        <v>365</v>
      </c>
      <c r="E309">
        <v>2</v>
      </c>
      <c r="F309">
        <v>0</v>
      </c>
      <c r="G309">
        <v>2033</v>
      </c>
      <c r="H309" s="10" t="s">
        <v>4925</v>
      </c>
      <c r="I309">
        <v>20</v>
      </c>
      <c r="J309">
        <v>1000</v>
      </c>
      <c r="K309">
        <v>0</v>
      </c>
      <c r="L309">
        <v>0</v>
      </c>
      <c r="M309">
        <v>0</v>
      </c>
      <c r="N309">
        <v>0</v>
      </c>
      <c r="O309">
        <v>1000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1000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">
        <v>44562</v>
      </c>
      <c r="AE309" s="1">
        <v>44834</v>
      </c>
      <c r="AF309" s="1">
        <v>44835</v>
      </c>
      <c r="AG3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10" spans="1:33" x14ac:dyDescent="0.25">
      <c r="A310">
        <v>5</v>
      </c>
      <c r="B310">
        <v>502</v>
      </c>
      <c r="C310">
        <v>12</v>
      </c>
      <c r="D310">
        <v>365</v>
      </c>
      <c r="E310">
        <v>2</v>
      </c>
      <c r="F310">
        <v>0</v>
      </c>
      <c r="G310">
        <v>2033</v>
      </c>
      <c r="H310" s="10" t="s">
        <v>3832</v>
      </c>
      <c r="I310">
        <v>20</v>
      </c>
      <c r="J310">
        <v>182000</v>
      </c>
      <c r="K310">
        <v>0</v>
      </c>
      <c r="L310">
        <v>52200</v>
      </c>
      <c r="M310">
        <v>0</v>
      </c>
      <c r="N310">
        <v>0</v>
      </c>
      <c r="O310">
        <v>100000</v>
      </c>
      <c r="P310">
        <v>0</v>
      </c>
      <c r="Q310">
        <v>0</v>
      </c>
      <c r="R310">
        <v>134007.01999999999</v>
      </c>
      <c r="S310">
        <v>134007.01999999999</v>
      </c>
      <c r="T310">
        <v>134007.01999999999</v>
      </c>
      <c r="U310">
        <v>0</v>
      </c>
      <c r="V310">
        <v>0</v>
      </c>
      <c r="W310">
        <v>182000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">
        <v>44562</v>
      </c>
      <c r="AE310" s="1">
        <v>44834</v>
      </c>
      <c r="AF310" s="1">
        <v>44835</v>
      </c>
      <c r="AG3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134200</v>
      </c>
    </row>
    <row r="311" spans="1:33" x14ac:dyDescent="0.25">
      <c r="A311">
        <v>5</v>
      </c>
      <c r="B311">
        <v>502</v>
      </c>
      <c r="C311">
        <v>12</v>
      </c>
      <c r="D311">
        <v>365</v>
      </c>
      <c r="E311">
        <v>2</v>
      </c>
      <c r="F311">
        <v>0</v>
      </c>
      <c r="G311">
        <v>2033</v>
      </c>
      <c r="H311" s="10" t="s">
        <v>3832</v>
      </c>
      <c r="I311">
        <v>31</v>
      </c>
      <c r="J311">
        <v>0</v>
      </c>
      <c r="K311">
        <v>0</v>
      </c>
      <c r="L311">
        <v>100000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73505.350000000006</v>
      </c>
      <c r="S311">
        <v>73505.350000000006</v>
      </c>
      <c r="T311">
        <v>73505.350000000006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">
        <v>44562</v>
      </c>
      <c r="AE311" s="1">
        <v>44834</v>
      </c>
      <c r="AF311" s="1">
        <v>44835</v>
      </c>
      <c r="AG3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12" spans="1:33" x14ac:dyDescent="0.25">
      <c r="A312">
        <v>5</v>
      </c>
      <c r="B312">
        <v>502</v>
      </c>
      <c r="C312">
        <v>12</v>
      </c>
      <c r="D312">
        <v>365</v>
      </c>
      <c r="E312">
        <v>2</v>
      </c>
      <c r="F312">
        <v>0</v>
      </c>
      <c r="G312">
        <v>2033</v>
      </c>
      <c r="H312" s="10" t="s">
        <v>3833</v>
      </c>
      <c r="I312">
        <v>31</v>
      </c>
      <c r="J312">
        <v>0</v>
      </c>
      <c r="K312">
        <v>0</v>
      </c>
      <c r="L312">
        <v>9000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2980.86</v>
      </c>
      <c r="S312">
        <v>2980.86</v>
      </c>
      <c r="T312">
        <v>2980.86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">
        <v>44562</v>
      </c>
      <c r="AE312" s="1">
        <v>44834</v>
      </c>
      <c r="AF312" s="1">
        <v>44835</v>
      </c>
      <c r="AG3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313" spans="1:33" x14ac:dyDescent="0.25">
      <c r="A313">
        <v>5</v>
      </c>
      <c r="B313">
        <v>502</v>
      </c>
      <c r="C313">
        <v>12</v>
      </c>
      <c r="D313">
        <v>365</v>
      </c>
      <c r="E313">
        <v>2</v>
      </c>
      <c r="F313">
        <v>0</v>
      </c>
      <c r="G313">
        <v>2033</v>
      </c>
      <c r="H313" s="10" t="s">
        <v>3834</v>
      </c>
      <c r="I313">
        <v>20</v>
      </c>
      <c r="J313">
        <v>1000</v>
      </c>
      <c r="K313">
        <v>0</v>
      </c>
      <c r="L313">
        <v>3100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2561.7800000000002</v>
      </c>
      <c r="S313">
        <v>2561.7800000000002</v>
      </c>
      <c r="T313">
        <v>2561.7800000000002</v>
      </c>
      <c r="U313">
        <v>0</v>
      </c>
      <c r="V313">
        <v>0</v>
      </c>
      <c r="W313">
        <v>1000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">
        <v>44562</v>
      </c>
      <c r="AE313" s="1">
        <v>44834</v>
      </c>
      <c r="AF313" s="1">
        <v>44835</v>
      </c>
      <c r="AG3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</v>
      </c>
    </row>
    <row r="314" spans="1:33" x14ac:dyDescent="0.25">
      <c r="A314">
        <v>5</v>
      </c>
      <c r="B314">
        <v>502</v>
      </c>
      <c r="C314">
        <v>12</v>
      </c>
      <c r="D314">
        <v>365</v>
      </c>
      <c r="E314">
        <v>2</v>
      </c>
      <c r="F314">
        <v>0</v>
      </c>
      <c r="G314">
        <v>2033</v>
      </c>
      <c r="H314" s="10" t="s">
        <v>3835</v>
      </c>
      <c r="I314">
        <v>20</v>
      </c>
      <c r="J314">
        <v>1000</v>
      </c>
      <c r="K314">
        <v>0</v>
      </c>
      <c r="L314">
        <v>4000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4687.32</v>
      </c>
      <c r="S314">
        <v>4687.32</v>
      </c>
      <c r="T314">
        <v>4687.32</v>
      </c>
      <c r="U314">
        <v>0</v>
      </c>
      <c r="V314">
        <v>0</v>
      </c>
      <c r="W314">
        <v>1000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">
        <v>44562</v>
      </c>
      <c r="AE314" s="1">
        <v>44834</v>
      </c>
      <c r="AF314" s="1">
        <v>44835</v>
      </c>
      <c r="AG3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15" spans="1:33" x14ac:dyDescent="0.25">
      <c r="A315">
        <v>5</v>
      </c>
      <c r="B315">
        <v>502</v>
      </c>
      <c r="C315">
        <v>12</v>
      </c>
      <c r="D315">
        <v>365</v>
      </c>
      <c r="E315">
        <v>2</v>
      </c>
      <c r="F315">
        <v>0</v>
      </c>
      <c r="G315">
        <v>2033</v>
      </c>
      <c r="H315" s="10" t="s">
        <v>3836</v>
      </c>
      <c r="I315">
        <v>20</v>
      </c>
      <c r="J315">
        <v>29000</v>
      </c>
      <c r="K315">
        <v>0</v>
      </c>
      <c r="L315">
        <v>0</v>
      </c>
      <c r="M315">
        <v>0</v>
      </c>
      <c r="N315">
        <v>0</v>
      </c>
      <c r="O315">
        <v>18000</v>
      </c>
      <c r="P315">
        <v>0</v>
      </c>
      <c r="Q315">
        <v>0</v>
      </c>
      <c r="R315">
        <v>2354.56</v>
      </c>
      <c r="S315">
        <v>2354.56</v>
      </c>
      <c r="T315">
        <v>2354.56</v>
      </c>
      <c r="U315">
        <v>0</v>
      </c>
      <c r="V315">
        <v>0</v>
      </c>
      <c r="W315">
        <v>29000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">
        <v>44562</v>
      </c>
      <c r="AE315" s="1">
        <v>44834</v>
      </c>
      <c r="AF315" s="1">
        <v>44835</v>
      </c>
      <c r="AG3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316" spans="1:33" x14ac:dyDescent="0.25">
      <c r="A316">
        <v>5</v>
      </c>
      <c r="B316">
        <v>502</v>
      </c>
      <c r="C316">
        <v>12</v>
      </c>
      <c r="D316">
        <v>365</v>
      </c>
      <c r="E316">
        <v>2</v>
      </c>
      <c r="F316">
        <v>0</v>
      </c>
      <c r="G316">
        <v>2033</v>
      </c>
      <c r="H316" s="10" t="s">
        <v>3836</v>
      </c>
      <c r="I316">
        <v>31</v>
      </c>
      <c r="J316">
        <v>0</v>
      </c>
      <c r="K316">
        <v>0</v>
      </c>
      <c r="L316">
        <v>22000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21113.4</v>
      </c>
      <c r="S316">
        <v>21113.4</v>
      </c>
      <c r="T316">
        <v>18045.330000000002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">
        <v>44562</v>
      </c>
      <c r="AE316" s="1">
        <v>44834</v>
      </c>
      <c r="AF316" s="1">
        <v>44835</v>
      </c>
      <c r="AG3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317" spans="1:33" x14ac:dyDescent="0.25">
      <c r="A317">
        <v>5</v>
      </c>
      <c r="B317">
        <v>502</v>
      </c>
      <c r="C317">
        <v>12</v>
      </c>
      <c r="D317">
        <v>365</v>
      </c>
      <c r="E317">
        <v>2</v>
      </c>
      <c r="F317">
        <v>0</v>
      </c>
      <c r="G317">
        <v>2033</v>
      </c>
      <c r="H317" s="10" t="s">
        <v>3844</v>
      </c>
      <c r="I317">
        <v>1</v>
      </c>
      <c r="J317">
        <v>0</v>
      </c>
      <c r="K317">
        <v>0</v>
      </c>
      <c r="L317">
        <v>1000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112.94</v>
      </c>
      <c r="S317">
        <v>112.94</v>
      </c>
      <c r="T317">
        <v>112.94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">
        <v>44562</v>
      </c>
      <c r="AE317" s="1">
        <v>44834</v>
      </c>
      <c r="AF317" s="1">
        <v>44835</v>
      </c>
      <c r="AG3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18" spans="1:33" x14ac:dyDescent="0.25">
      <c r="A318">
        <v>5</v>
      </c>
      <c r="B318">
        <v>502</v>
      </c>
      <c r="C318">
        <v>12</v>
      </c>
      <c r="D318">
        <v>365</v>
      </c>
      <c r="E318">
        <v>2</v>
      </c>
      <c r="F318">
        <v>0</v>
      </c>
      <c r="G318">
        <v>2033</v>
      </c>
      <c r="H318" s="10" t="s">
        <v>3844</v>
      </c>
      <c r="I318">
        <v>20</v>
      </c>
      <c r="J318">
        <v>1000</v>
      </c>
      <c r="K318">
        <v>0</v>
      </c>
      <c r="L318">
        <v>2000</v>
      </c>
      <c r="M318">
        <v>0</v>
      </c>
      <c r="N318">
        <v>0</v>
      </c>
      <c r="O318">
        <v>1000</v>
      </c>
      <c r="P318">
        <v>0</v>
      </c>
      <c r="Q318">
        <v>0</v>
      </c>
      <c r="R318">
        <v>112.94</v>
      </c>
      <c r="S318">
        <v>112.94</v>
      </c>
      <c r="T318">
        <v>112.94</v>
      </c>
      <c r="U318">
        <v>0</v>
      </c>
      <c r="V318">
        <v>0</v>
      </c>
      <c r="W318">
        <v>1000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">
        <v>44562</v>
      </c>
      <c r="AE318" s="1">
        <v>44834</v>
      </c>
      <c r="AF318" s="1">
        <v>44835</v>
      </c>
      <c r="AG3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319" spans="1:33" x14ac:dyDescent="0.25">
      <c r="A319">
        <v>5</v>
      </c>
      <c r="B319">
        <v>502</v>
      </c>
      <c r="C319">
        <v>12</v>
      </c>
      <c r="D319">
        <v>365</v>
      </c>
      <c r="E319">
        <v>2</v>
      </c>
      <c r="F319">
        <v>0</v>
      </c>
      <c r="G319">
        <v>2033</v>
      </c>
      <c r="H319" s="10" t="s">
        <v>3838</v>
      </c>
      <c r="I319">
        <v>20</v>
      </c>
      <c r="J319">
        <v>235000</v>
      </c>
      <c r="K319">
        <v>0</v>
      </c>
      <c r="L319">
        <v>10500</v>
      </c>
      <c r="M319">
        <v>0</v>
      </c>
      <c r="N319">
        <v>0</v>
      </c>
      <c r="O319">
        <v>118000</v>
      </c>
      <c r="P319">
        <v>0</v>
      </c>
      <c r="Q319">
        <v>0</v>
      </c>
      <c r="R319">
        <v>123818.22</v>
      </c>
      <c r="S319">
        <v>104469.42</v>
      </c>
      <c r="T319">
        <v>104469.42</v>
      </c>
      <c r="U319">
        <v>0</v>
      </c>
      <c r="V319">
        <v>0</v>
      </c>
      <c r="W319">
        <v>235000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">
        <v>44562</v>
      </c>
      <c r="AE319" s="1">
        <v>44834</v>
      </c>
      <c r="AF319" s="1">
        <v>44835</v>
      </c>
      <c r="AG3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127500</v>
      </c>
    </row>
    <row r="320" spans="1:33" x14ac:dyDescent="0.25">
      <c r="A320">
        <v>5</v>
      </c>
      <c r="B320">
        <v>502</v>
      </c>
      <c r="C320">
        <v>12</v>
      </c>
      <c r="D320">
        <v>365</v>
      </c>
      <c r="E320">
        <v>2</v>
      </c>
      <c r="F320">
        <v>0</v>
      </c>
      <c r="G320">
        <v>2033</v>
      </c>
      <c r="H320" s="10" t="s">
        <v>3838</v>
      </c>
      <c r="I320">
        <v>1003</v>
      </c>
      <c r="J320">
        <v>0</v>
      </c>
      <c r="K320">
        <v>0</v>
      </c>
      <c r="L320">
        <v>2949.17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2949.17</v>
      </c>
      <c r="S320">
        <v>2949.17</v>
      </c>
      <c r="T320">
        <v>2949.17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">
        <v>44562</v>
      </c>
      <c r="AE320" s="1">
        <v>44834</v>
      </c>
      <c r="AF320" s="1">
        <v>44835</v>
      </c>
      <c r="AG3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2949.17</v>
      </c>
    </row>
    <row r="321" spans="1:33" x14ac:dyDescent="0.25">
      <c r="A321">
        <v>5</v>
      </c>
      <c r="B321">
        <v>502</v>
      </c>
      <c r="C321">
        <v>12</v>
      </c>
      <c r="D321">
        <v>365</v>
      </c>
      <c r="E321">
        <v>2</v>
      </c>
      <c r="F321">
        <v>0</v>
      </c>
      <c r="G321">
        <v>2033</v>
      </c>
      <c r="H321" s="10" t="s">
        <v>3839</v>
      </c>
      <c r="I321">
        <v>20</v>
      </c>
      <c r="J321">
        <v>500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s="1">
        <v>44562</v>
      </c>
      <c r="AE321" s="1">
        <v>44834</v>
      </c>
      <c r="AF321" s="1">
        <v>44835</v>
      </c>
      <c r="AG3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2" spans="1:33" x14ac:dyDescent="0.25">
      <c r="A322">
        <v>5</v>
      </c>
      <c r="B322">
        <v>502</v>
      </c>
      <c r="C322">
        <v>12</v>
      </c>
      <c r="D322">
        <v>365</v>
      </c>
      <c r="E322">
        <v>2</v>
      </c>
      <c r="F322">
        <v>0</v>
      </c>
      <c r="G322">
        <v>2033</v>
      </c>
      <c r="H322" s="10" t="s">
        <v>3840</v>
      </c>
      <c r="I322">
        <v>20</v>
      </c>
      <c r="J322">
        <v>40000</v>
      </c>
      <c r="K322">
        <v>0</v>
      </c>
      <c r="L322">
        <v>8000</v>
      </c>
      <c r="M322">
        <v>0</v>
      </c>
      <c r="N322">
        <v>0</v>
      </c>
      <c r="O322">
        <v>3000</v>
      </c>
      <c r="P322">
        <v>0</v>
      </c>
      <c r="Q322">
        <v>0</v>
      </c>
      <c r="R322">
        <v>44835</v>
      </c>
      <c r="S322">
        <v>30754.74</v>
      </c>
      <c r="T322">
        <v>29268.94</v>
      </c>
      <c r="U322">
        <v>0</v>
      </c>
      <c r="V322">
        <v>0</v>
      </c>
      <c r="W322">
        <v>40000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s="1">
        <v>44562</v>
      </c>
      <c r="AE322" s="1">
        <v>44834</v>
      </c>
      <c r="AF322" s="1">
        <v>44835</v>
      </c>
      <c r="AG3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323" spans="1:33" x14ac:dyDescent="0.25">
      <c r="A323">
        <v>5</v>
      </c>
      <c r="B323">
        <v>502</v>
      </c>
      <c r="C323">
        <v>12</v>
      </c>
      <c r="D323">
        <v>365</v>
      </c>
      <c r="E323">
        <v>2</v>
      </c>
      <c r="F323">
        <v>0</v>
      </c>
      <c r="G323">
        <v>2033</v>
      </c>
      <c r="H323" s="10" t="s">
        <v>3840</v>
      </c>
      <c r="I323">
        <v>1014</v>
      </c>
      <c r="J323">
        <v>30000</v>
      </c>
      <c r="K323">
        <v>0</v>
      </c>
      <c r="L323">
        <v>14000</v>
      </c>
      <c r="M323">
        <v>0</v>
      </c>
      <c r="N323">
        <v>0</v>
      </c>
      <c r="O323">
        <v>10000</v>
      </c>
      <c r="P323">
        <v>0</v>
      </c>
      <c r="Q323">
        <v>0</v>
      </c>
      <c r="R323">
        <v>31271</v>
      </c>
      <c r="S323">
        <v>12274.98</v>
      </c>
      <c r="T323">
        <v>12274.98</v>
      </c>
      <c r="U323">
        <v>0</v>
      </c>
      <c r="V323">
        <v>0</v>
      </c>
      <c r="W323">
        <v>30000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44562</v>
      </c>
      <c r="AE323" s="1">
        <v>44834</v>
      </c>
      <c r="AF323" s="1">
        <v>44835</v>
      </c>
      <c r="AG3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324" spans="1:33" x14ac:dyDescent="0.25">
      <c r="A324">
        <v>5</v>
      </c>
      <c r="B324">
        <v>502</v>
      </c>
      <c r="C324">
        <v>12</v>
      </c>
      <c r="D324">
        <v>365</v>
      </c>
      <c r="E324">
        <v>2</v>
      </c>
      <c r="F324">
        <v>0</v>
      </c>
      <c r="G324">
        <v>2033</v>
      </c>
      <c r="H324" s="10" t="s">
        <v>3841</v>
      </c>
      <c r="I324">
        <v>20</v>
      </c>
      <c r="J324">
        <v>3000</v>
      </c>
      <c r="K324">
        <v>0</v>
      </c>
      <c r="L324">
        <v>1000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3650</v>
      </c>
      <c r="S324">
        <v>1242.46</v>
      </c>
      <c r="T324">
        <v>1242.46</v>
      </c>
      <c r="U324">
        <v>0</v>
      </c>
      <c r="V324">
        <v>0</v>
      </c>
      <c r="W324">
        <v>3000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s="1">
        <v>44562</v>
      </c>
      <c r="AE324" s="1">
        <v>44834</v>
      </c>
      <c r="AF324" s="1">
        <v>44835</v>
      </c>
      <c r="AG3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325" spans="1:33" x14ac:dyDescent="0.25">
      <c r="A325">
        <v>5</v>
      </c>
      <c r="B325">
        <v>502</v>
      </c>
      <c r="C325">
        <v>12</v>
      </c>
      <c r="D325">
        <v>365</v>
      </c>
      <c r="E325">
        <v>2</v>
      </c>
      <c r="F325">
        <v>0</v>
      </c>
      <c r="G325">
        <v>2033</v>
      </c>
      <c r="H325" s="10" t="s">
        <v>3845</v>
      </c>
      <c r="I325">
        <v>20</v>
      </c>
      <c r="J325">
        <v>64000</v>
      </c>
      <c r="K325">
        <v>0</v>
      </c>
      <c r="L325">
        <v>0</v>
      </c>
      <c r="M325">
        <v>0</v>
      </c>
      <c r="N325">
        <v>0</v>
      </c>
      <c r="O325">
        <v>10000</v>
      </c>
      <c r="P325">
        <v>0</v>
      </c>
      <c r="Q325">
        <v>0</v>
      </c>
      <c r="R325">
        <v>26794.46</v>
      </c>
      <c r="S325">
        <v>26794.46</v>
      </c>
      <c r="T325">
        <v>26794.46</v>
      </c>
      <c r="U325">
        <v>0</v>
      </c>
      <c r="V325">
        <v>0</v>
      </c>
      <c r="W325">
        <v>64000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s="1">
        <v>44562</v>
      </c>
      <c r="AE325" s="1">
        <v>44834</v>
      </c>
      <c r="AF325" s="1">
        <v>44835</v>
      </c>
      <c r="AG3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326" spans="1:33" x14ac:dyDescent="0.25">
      <c r="A326">
        <v>5</v>
      </c>
      <c r="B326">
        <v>502</v>
      </c>
      <c r="C326">
        <v>12</v>
      </c>
      <c r="D326">
        <v>365</v>
      </c>
      <c r="E326">
        <v>2</v>
      </c>
      <c r="F326">
        <v>0</v>
      </c>
      <c r="G326">
        <v>2033</v>
      </c>
      <c r="H326" s="10" t="s">
        <v>3842</v>
      </c>
      <c r="I326">
        <v>20</v>
      </c>
      <c r="J326">
        <v>500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s="1">
        <v>44562</v>
      </c>
      <c r="AE326" s="1">
        <v>44834</v>
      </c>
      <c r="AF326" s="1">
        <v>44835</v>
      </c>
      <c r="AG3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7" spans="1:33" x14ac:dyDescent="0.25">
      <c r="A327">
        <v>5</v>
      </c>
      <c r="B327">
        <v>502</v>
      </c>
      <c r="C327">
        <v>12</v>
      </c>
      <c r="D327">
        <v>365</v>
      </c>
      <c r="E327">
        <v>2</v>
      </c>
      <c r="F327">
        <v>0</v>
      </c>
      <c r="G327">
        <v>2033</v>
      </c>
      <c r="H327" s="10" t="s">
        <v>3853</v>
      </c>
      <c r="I327">
        <v>20</v>
      </c>
      <c r="J327">
        <v>500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s="1">
        <v>44562</v>
      </c>
      <c r="AE327" s="1">
        <v>44834</v>
      </c>
      <c r="AF327" s="1">
        <v>44835</v>
      </c>
      <c r="AG3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8" spans="1:33" x14ac:dyDescent="0.25">
      <c r="A328">
        <v>5</v>
      </c>
      <c r="B328">
        <v>502</v>
      </c>
      <c r="C328">
        <v>12</v>
      </c>
      <c r="D328">
        <v>365</v>
      </c>
      <c r="E328">
        <v>2</v>
      </c>
      <c r="F328">
        <v>0</v>
      </c>
      <c r="G328">
        <v>2033</v>
      </c>
      <c r="H328" s="10" t="s">
        <v>3843</v>
      </c>
      <c r="I328">
        <v>20</v>
      </c>
      <c r="J328">
        <v>500</v>
      </c>
      <c r="K328">
        <v>0</v>
      </c>
      <c r="L328">
        <v>46000</v>
      </c>
      <c r="M328">
        <v>0</v>
      </c>
      <c r="N328">
        <v>0</v>
      </c>
      <c r="O328">
        <v>3000</v>
      </c>
      <c r="P328">
        <v>0</v>
      </c>
      <c r="Q328">
        <v>0</v>
      </c>
      <c r="R328">
        <v>39503.440000000002</v>
      </c>
      <c r="S328">
        <v>35623</v>
      </c>
      <c r="T328">
        <v>35623</v>
      </c>
      <c r="U328">
        <v>0</v>
      </c>
      <c r="V328">
        <v>0</v>
      </c>
      <c r="W328">
        <v>500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44562</v>
      </c>
      <c r="AE328" s="1">
        <v>44834</v>
      </c>
      <c r="AF328" s="1">
        <v>44835</v>
      </c>
      <c r="AG3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43500</v>
      </c>
    </row>
    <row r="329" spans="1:33" x14ac:dyDescent="0.25">
      <c r="A329">
        <v>5</v>
      </c>
      <c r="B329">
        <v>502</v>
      </c>
      <c r="C329">
        <v>12</v>
      </c>
      <c r="D329">
        <v>365</v>
      </c>
      <c r="E329">
        <v>2</v>
      </c>
      <c r="F329">
        <v>0</v>
      </c>
      <c r="G329">
        <v>2033</v>
      </c>
      <c r="H329" s="10" t="s">
        <v>3843</v>
      </c>
      <c r="I329">
        <v>1040</v>
      </c>
      <c r="J329">
        <v>0</v>
      </c>
      <c r="K329">
        <v>0</v>
      </c>
      <c r="L329">
        <v>26630</v>
      </c>
      <c r="M329">
        <v>0</v>
      </c>
      <c r="N329">
        <v>0</v>
      </c>
      <c r="O329">
        <v>14100</v>
      </c>
      <c r="P329">
        <v>0</v>
      </c>
      <c r="Q329">
        <v>0</v>
      </c>
      <c r="R329">
        <v>6256.56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s="1">
        <v>44562</v>
      </c>
      <c r="AE329" s="1">
        <v>44834</v>
      </c>
      <c r="AF329" s="1">
        <v>44835</v>
      </c>
      <c r="AG3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12530</v>
      </c>
    </row>
    <row r="330" spans="1:33" x14ac:dyDescent="0.25">
      <c r="A330">
        <v>5</v>
      </c>
      <c r="B330">
        <v>502</v>
      </c>
      <c r="C330">
        <v>12</v>
      </c>
      <c r="D330">
        <v>367</v>
      </c>
      <c r="E330">
        <v>2</v>
      </c>
      <c r="F330">
        <v>0</v>
      </c>
      <c r="G330">
        <v>2034</v>
      </c>
      <c r="H330" s="10" t="s">
        <v>3856</v>
      </c>
      <c r="I330">
        <v>20</v>
      </c>
      <c r="J330">
        <v>178000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178000</v>
      </c>
      <c r="S330">
        <v>113272.74</v>
      </c>
      <c r="T330">
        <v>113272.74</v>
      </c>
      <c r="U330">
        <v>0</v>
      </c>
      <c r="V330">
        <v>0</v>
      </c>
      <c r="W330">
        <v>178000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s="1">
        <v>44562</v>
      </c>
      <c r="AE330" s="1">
        <v>44834</v>
      </c>
      <c r="AF330" s="1">
        <v>44835</v>
      </c>
      <c r="AG3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178000</v>
      </c>
    </row>
    <row r="331" spans="1:33" x14ac:dyDescent="0.25">
      <c r="A331">
        <v>5</v>
      </c>
      <c r="B331">
        <v>502</v>
      </c>
      <c r="C331">
        <v>12</v>
      </c>
      <c r="D331">
        <v>782</v>
      </c>
      <c r="E331">
        <v>2</v>
      </c>
      <c r="F331">
        <v>0</v>
      </c>
      <c r="G331">
        <v>25</v>
      </c>
      <c r="H331" s="10" t="s">
        <v>3846</v>
      </c>
      <c r="I331">
        <v>1</v>
      </c>
      <c r="J331">
        <v>0</v>
      </c>
      <c r="K331">
        <v>0</v>
      </c>
      <c r="L331">
        <v>0</v>
      </c>
      <c r="M331">
        <v>24000</v>
      </c>
      <c r="N331">
        <v>0</v>
      </c>
      <c r="O331">
        <v>1460</v>
      </c>
      <c r="P331">
        <v>0</v>
      </c>
      <c r="Q331">
        <v>0</v>
      </c>
      <c r="R331">
        <v>22538</v>
      </c>
      <c r="S331">
        <v>10269</v>
      </c>
      <c r="T331">
        <v>10269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s="1">
        <v>44562</v>
      </c>
      <c r="AE331" s="1">
        <v>44834</v>
      </c>
      <c r="AF331" s="1">
        <v>44835</v>
      </c>
      <c r="AG3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22540</v>
      </c>
    </row>
    <row r="332" spans="1:33" x14ac:dyDescent="0.25">
      <c r="A332">
        <v>5</v>
      </c>
      <c r="B332">
        <v>502</v>
      </c>
      <c r="C332">
        <v>12</v>
      </c>
      <c r="D332">
        <v>782</v>
      </c>
      <c r="E332">
        <v>2</v>
      </c>
      <c r="F332">
        <v>0</v>
      </c>
      <c r="G332">
        <v>1011</v>
      </c>
      <c r="H332" s="10" t="s">
        <v>3843</v>
      </c>
      <c r="I332">
        <v>20</v>
      </c>
      <c r="J332">
        <v>300000</v>
      </c>
      <c r="K332">
        <v>0</v>
      </c>
      <c r="L332">
        <v>0</v>
      </c>
      <c r="M332">
        <v>0</v>
      </c>
      <c r="N332">
        <v>0</v>
      </c>
      <c r="O332">
        <v>102000</v>
      </c>
      <c r="P332">
        <v>0</v>
      </c>
      <c r="Q332">
        <v>0</v>
      </c>
      <c r="R332">
        <v>197280</v>
      </c>
      <c r="S332">
        <v>197280</v>
      </c>
      <c r="T332">
        <v>197280</v>
      </c>
      <c r="U332">
        <v>0</v>
      </c>
      <c r="V332">
        <v>0</v>
      </c>
      <c r="W332">
        <v>300000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s="1">
        <v>44562</v>
      </c>
      <c r="AE332" s="1">
        <v>44834</v>
      </c>
      <c r="AF332" s="1">
        <v>44835</v>
      </c>
      <c r="AG3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198000</v>
      </c>
    </row>
    <row r="333" spans="1:33" x14ac:dyDescent="0.25">
      <c r="A333">
        <v>5</v>
      </c>
      <c r="B333">
        <v>502</v>
      </c>
      <c r="C333">
        <v>12</v>
      </c>
      <c r="D333">
        <v>782</v>
      </c>
      <c r="E333">
        <v>2</v>
      </c>
      <c r="F333">
        <v>0</v>
      </c>
      <c r="G333">
        <v>1011</v>
      </c>
      <c r="H333" s="10" t="s">
        <v>3843</v>
      </c>
      <c r="I333">
        <v>31</v>
      </c>
      <c r="J333">
        <v>0</v>
      </c>
      <c r="K333">
        <v>0</v>
      </c>
      <c r="L333">
        <v>401500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398027.1</v>
      </c>
      <c r="S333">
        <v>398027.1</v>
      </c>
      <c r="T333">
        <v>198027.1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s="1">
        <v>44562</v>
      </c>
      <c r="AE333" s="1">
        <v>44834</v>
      </c>
      <c r="AF333" s="1">
        <v>44835</v>
      </c>
      <c r="AG3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401500</v>
      </c>
    </row>
    <row r="334" spans="1:33" x14ac:dyDescent="0.25">
      <c r="A334">
        <v>5</v>
      </c>
      <c r="B334">
        <v>502</v>
      </c>
      <c r="C334">
        <v>12</v>
      </c>
      <c r="D334">
        <v>782</v>
      </c>
      <c r="E334">
        <v>2</v>
      </c>
      <c r="F334">
        <v>0</v>
      </c>
      <c r="G334">
        <v>1011</v>
      </c>
      <c r="H334" s="10" t="s">
        <v>3843</v>
      </c>
      <c r="I334">
        <v>1011</v>
      </c>
      <c r="J334">
        <v>0</v>
      </c>
      <c r="K334">
        <v>0</v>
      </c>
      <c r="L334">
        <v>38472.9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38472.9</v>
      </c>
      <c r="S334">
        <v>38472.9</v>
      </c>
      <c r="T334">
        <v>38472.9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44562</v>
      </c>
      <c r="AE334" s="1">
        <v>44834</v>
      </c>
      <c r="AF334" s="1">
        <v>44835</v>
      </c>
      <c r="AG3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38472.9</v>
      </c>
    </row>
    <row r="335" spans="1:33" x14ac:dyDescent="0.25">
      <c r="A335">
        <v>5</v>
      </c>
      <c r="B335">
        <v>502</v>
      </c>
      <c r="C335">
        <v>12</v>
      </c>
      <c r="D335">
        <v>782</v>
      </c>
      <c r="E335">
        <v>2</v>
      </c>
      <c r="F335">
        <v>0</v>
      </c>
      <c r="G335">
        <v>1011</v>
      </c>
      <c r="H335" s="10" t="s">
        <v>3843</v>
      </c>
      <c r="I335">
        <v>1015</v>
      </c>
      <c r="J335">
        <v>0</v>
      </c>
      <c r="K335">
        <v>0</v>
      </c>
      <c r="L335">
        <v>189900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189900</v>
      </c>
      <c r="S335">
        <v>189900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44562</v>
      </c>
      <c r="AE335" s="1">
        <v>44834</v>
      </c>
      <c r="AF335" s="1">
        <v>44835</v>
      </c>
      <c r="AG3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189900</v>
      </c>
    </row>
    <row r="336" spans="1:33" x14ac:dyDescent="0.25">
      <c r="A336">
        <v>5</v>
      </c>
      <c r="B336">
        <v>502</v>
      </c>
      <c r="C336">
        <v>12</v>
      </c>
      <c r="D336">
        <v>782</v>
      </c>
      <c r="E336">
        <v>2</v>
      </c>
      <c r="F336">
        <v>0</v>
      </c>
      <c r="G336">
        <v>2035</v>
      </c>
      <c r="H336" s="10" t="s">
        <v>4925</v>
      </c>
      <c r="I336">
        <v>20</v>
      </c>
      <c r="J336">
        <v>1000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s="1">
        <v>44562</v>
      </c>
      <c r="AE336" s="1">
        <v>44834</v>
      </c>
      <c r="AF336" s="1">
        <v>44835</v>
      </c>
      <c r="AG3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37" spans="1:33" x14ac:dyDescent="0.25">
      <c r="A337">
        <v>5</v>
      </c>
      <c r="B337">
        <v>502</v>
      </c>
      <c r="C337">
        <v>12</v>
      </c>
      <c r="D337">
        <v>782</v>
      </c>
      <c r="E337">
        <v>2</v>
      </c>
      <c r="F337">
        <v>0</v>
      </c>
      <c r="G337">
        <v>2035</v>
      </c>
      <c r="H337" s="10" t="s">
        <v>3832</v>
      </c>
      <c r="I337">
        <v>20</v>
      </c>
      <c r="J337">
        <v>337000</v>
      </c>
      <c r="K337">
        <v>0</v>
      </c>
      <c r="L337">
        <v>10600</v>
      </c>
      <c r="M337">
        <v>0</v>
      </c>
      <c r="N337">
        <v>0</v>
      </c>
      <c r="O337">
        <v>150000</v>
      </c>
      <c r="P337">
        <v>0</v>
      </c>
      <c r="Q337">
        <v>0</v>
      </c>
      <c r="R337">
        <v>197519.76</v>
      </c>
      <c r="S337">
        <v>197519.76</v>
      </c>
      <c r="T337">
        <v>197519.76</v>
      </c>
      <c r="U337">
        <v>0</v>
      </c>
      <c r="V337">
        <v>0</v>
      </c>
      <c r="W337">
        <v>337000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44562</v>
      </c>
      <c r="AE337" s="1">
        <v>44834</v>
      </c>
      <c r="AF337" s="1">
        <v>44835</v>
      </c>
      <c r="AG3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197600</v>
      </c>
    </row>
    <row r="338" spans="1:33" x14ac:dyDescent="0.25">
      <c r="A338">
        <v>5</v>
      </c>
      <c r="B338">
        <v>502</v>
      </c>
      <c r="C338">
        <v>12</v>
      </c>
      <c r="D338">
        <v>782</v>
      </c>
      <c r="E338">
        <v>2</v>
      </c>
      <c r="F338">
        <v>0</v>
      </c>
      <c r="G338">
        <v>2035</v>
      </c>
      <c r="H338" s="10" t="s">
        <v>3832</v>
      </c>
      <c r="I338">
        <v>31</v>
      </c>
      <c r="J338">
        <v>0</v>
      </c>
      <c r="K338">
        <v>0</v>
      </c>
      <c r="L338">
        <v>100000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61274.02</v>
      </c>
      <c r="S338">
        <v>61274.02</v>
      </c>
      <c r="T338">
        <v>61274.02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s="1">
        <v>44562</v>
      </c>
      <c r="AE338" s="1">
        <v>44834</v>
      </c>
      <c r="AF338" s="1">
        <v>44835</v>
      </c>
      <c r="AG3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39" spans="1:33" x14ac:dyDescent="0.25">
      <c r="A339">
        <v>5</v>
      </c>
      <c r="B339">
        <v>502</v>
      </c>
      <c r="C339">
        <v>12</v>
      </c>
      <c r="D339">
        <v>782</v>
      </c>
      <c r="E339">
        <v>2</v>
      </c>
      <c r="F339">
        <v>0</v>
      </c>
      <c r="G339">
        <v>2035</v>
      </c>
      <c r="H339" s="10" t="s">
        <v>3834</v>
      </c>
      <c r="I339">
        <v>20</v>
      </c>
      <c r="J339">
        <v>9000</v>
      </c>
      <c r="K339">
        <v>0</v>
      </c>
      <c r="L339">
        <v>100</v>
      </c>
      <c r="M339">
        <v>0</v>
      </c>
      <c r="N339">
        <v>0</v>
      </c>
      <c r="O339">
        <v>5000</v>
      </c>
      <c r="P339">
        <v>0</v>
      </c>
      <c r="Q339">
        <v>0</v>
      </c>
      <c r="R339">
        <v>4050.61</v>
      </c>
      <c r="S339">
        <v>4050.61</v>
      </c>
      <c r="T339">
        <v>4050.61</v>
      </c>
      <c r="U339">
        <v>0</v>
      </c>
      <c r="V339">
        <v>0</v>
      </c>
      <c r="W339">
        <v>9000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s="1">
        <v>44562</v>
      </c>
      <c r="AE339" s="1">
        <v>44834</v>
      </c>
      <c r="AF339" s="1">
        <v>44835</v>
      </c>
      <c r="AG3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</v>
      </c>
    </row>
    <row r="340" spans="1:33" x14ac:dyDescent="0.25">
      <c r="A340">
        <v>5</v>
      </c>
      <c r="B340">
        <v>502</v>
      </c>
      <c r="C340">
        <v>12</v>
      </c>
      <c r="D340">
        <v>782</v>
      </c>
      <c r="E340">
        <v>2</v>
      </c>
      <c r="F340">
        <v>0</v>
      </c>
      <c r="G340">
        <v>2035</v>
      </c>
      <c r="H340" s="10" t="s">
        <v>3834</v>
      </c>
      <c r="I340">
        <v>31</v>
      </c>
      <c r="J340">
        <v>0</v>
      </c>
      <c r="K340">
        <v>0</v>
      </c>
      <c r="L340">
        <v>5000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455.55</v>
      </c>
      <c r="S340">
        <v>455.55</v>
      </c>
      <c r="T340">
        <v>455.55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s="1">
        <v>44562</v>
      </c>
      <c r="AE340" s="1">
        <v>44834</v>
      </c>
      <c r="AF340" s="1">
        <v>44835</v>
      </c>
      <c r="AG3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41" spans="1:33" x14ac:dyDescent="0.25">
      <c r="A341">
        <v>5</v>
      </c>
      <c r="B341">
        <v>502</v>
      </c>
      <c r="C341">
        <v>12</v>
      </c>
      <c r="D341">
        <v>782</v>
      </c>
      <c r="E341">
        <v>2</v>
      </c>
      <c r="F341">
        <v>0</v>
      </c>
      <c r="G341">
        <v>2035</v>
      </c>
      <c r="H341" s="10" t="s">
        <v>3835</v>
      </c>
      <c r="I341">
        <v>20</v>
      </c>
      <c r="J341">
        <v>1000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s="1">
        <v>44562</v>
      </c>
      <c r="AE341" s="1">
        <v>44834</v>
      </c>
      <c r="AF341" s="1">
        <v>44835</v>
      </c>
      <c r="AG3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42" spans="1:33" x14ac:dyDescent="0.25">
      <c r="A342">
        <v>5</v>
      </c>
      <c r="B342">
        <v>502</v>
      </c>
      <c r="C342">
        <v>12</v>
      </c>
      <c r="D342">
        <v>782</v>
      </c>
      <c r="E342">
        <v>2</v>
      </c>
      <c r="F342">
        <v>0</v>
      </c>
      <c r="G342">
        <v>2035</v>
      </c>
      <c r="H342" s="10" t="s">
        <v>3836</v>
      </c>
      <c r="I342">
        <v>20</v>
      </c>
      <c r="J342">
        <v>40000</v>
      </c>
      <c r="K342">
        <v>0</v>
      </c>
      <c r="L342">
        <v>0</v>
      </c>
      <c r="M342">
        <v>0</v>
      </c>
      <c r="N342">
        <v>0</v>
      </c>
      <c r="O342">
        <v>10000</v>
      </c>
      <c r="P342">
        <v>0</v>
      </c>
      <c r="Q342">
        <v>0</v>
      </c>
      <c r="R342">
        <v>2946.06</v>
      </c>
      <c r="S342">
        <v>2946.06</v>
      </c>
      <c r="T342">
        <v>2946.06</v>
      </c>
      <c r="U342">
        <v>0</v>
      </c>
      <c r="V342">
        <v>0</v>
      </c>
      <c r="W342">
        <v>40000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s="1">
        <v>44562</v>
      </c>
      <c r="AE342" s="1">
        <v>44834</v>
      </c>
      <c r="AF342" s="1">
        <v>44835</v>
      </c>
      <c r="AG3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343" spans="1:33" x14ac:dyDescent="0.25">
      <c r="A343">
        <v>5</v>
      </c>
      <c r="B343">
        <v>502</v>
      </c>
      <c r="C343">
        <v>12</v>
      </c>
      <c r="D343">
        <v>782</v>
      </c>
      <c r="E343">
        <v>2</v>
      </c>
      <c r="F343">
        <v>0</v>
      </c>
      <c r="G343">
        <v>2035</v>
      </c>
      <c r="H343" s="10" t="s">
        <v>3836</v>
      </c>
      <c r="I343">
        <v>31</v>
      </c>
      <c r="J343">
        <v>0</v>
      </c>
      <c r="K343">
        <v>0</v>
      </c>
      <c r="L343">
        <v>26000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25227.87</v>
      </c>
      <c r="S343">
        <v>25227.87</v>
      </c>
      <c r="T343">
        <v>22159.89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s="1">
        <v>44562</v>
      </c>
      <c r="AE343" s="1">
        <v>44834</v>
      </c>
      <c r="AF343" s="1">
        <v>44835</v>
      </c>
      <c r="AG3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344" spans="1:33" x14ac:dyDescent="0.25">
      <c r="A344">
        <v>5</v>
      </c>
      <c r="B344">
        <v>502</v>
      </c>
      <c r="C344">
        <v>12</v>
      </c>
      <c r="D344">
        <v>782</v>
      </c>
      <c r="E344">
        <v>2</v>
      </c>
      <c r="F344">
        <v>0</v>
      </c>
      <c r="G344">
        <v>2035</v>
      </c>
      <c r="H344" s="10" t="s">
        <v>3844</v>
      </c>
      <c r="I344">
        <v>1</v>
      </c>
      <c r="J344">
        <v>0</v>
      </c>
      <c r="K344">
        <v>0</v>
      </c>
      <c r="L344">
        <v>1000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s="1">
        <v>44562</v>
      </c>
      <c r="AE344" s="1">
        <v>44834</v>
      </c>
      <c r="AF344" s="1">
        <v>44835</v>
      </c>
      <c r="AG3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45" spans="1:33" x14ac:dyDescent="0.25">
      <c r="A345">
        <v>5</v>
      </c>
      <c r="B345">
        <v>502</v>
      </c>
      <c r="C345">
        <v>12</v>
      </c>
      <c r="D345">
        <v>782</v>
      </c>
      <c r="E345">
        <v>2</v>
      </c>
      <c r="F345">
        <v>0</v>
      </c>
      <c r="G345">
        <v>2035</v>
      </c>
      <c r="H345" s="10" t="s">
        <v>3844</v>
      </c>
      <c r="I345">
        <v>20</v>
      </c>
      <c r="J345">
        <v>1000</v>
      </c>
      <c r="K345">
        <v>0</v>
      </c>
      <c r="L345">
        <v>0</v>
      </c>
      <c r="M345">
        <v>0</v>
      </c>
      <c r="N345">
        <v>0</v>
      </c>
      <c r="O345">
        <v>1000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1000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s="1">
        <v>44562</v>
      </c>
      <c r="AE345" s="1">
        <v>44834</v>
      </c>
      <c r="AF345" s="1">
        <v>44835</v>
      </c>
      <c r="AG3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46" spans="1:33" x14ac:dyDescent="0.25">
      <c r="A346">
        <v>5</v>
      </c>
      <c r="B346">
        <v>502</v>
      </c>
      <c r="C346">
        <v>12</v>
      </c>
      <c r="D346">
        <v>782</v>
      </c>
      <c r="E346">
        <v>2</v>
      </c>
      <c r="F346">
        <v>0</v>
      </c>
      <c r="G346">
        <v>2035</v>
      </c>
      <c r="H346" s="10" t="s">
        <v>3838</v>
      </c>
      <c r="I346">
        <v>20</v>
      </c>
      <c r="J346">
        <v>135415.92000000001</v>
      </c>
      <c r="K346">
        <v>0</v>
      </c>
      <c r="L346">
        <v>191000</v>
      </c>
      <c r="M346">
        <v>0</v>
      </c>
      <c r="N346">
        <v>0</v>
      </c>
      <c r="O346">
        <v>3000</v>
      </c>
      <c r="P346">
        <v>0</v>
      </c>
      <c r="Q346">
        <v>0</v>
      </c>
      <c r="R346">
        <v>323391.49</v>
      </c>
      <c r="S346">
        <v>312764.03999999998</v>
      </c>
      <c r="T346">
        <v>312764.03999999998</v>
      </c>
      <c r="U346">
        <v>0</v>
      </c>
      <c r="V346">
        <v>0</v>
      </c>
      <c r="W346">
        <v>135415.92000000001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s="1">
        <v>44562</v>
      </c>
      <c r="AE346" s="1">
        <v>44834</v>
      </c>
      <c r="AF346" s="1">
        <v>44835</v>
      </c>
      <c r="AG3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323415.92000000004</v>
      </c>
    </row>
    <row r="347" spans="1:33" x14ac:dyDescent="0.25">
      <c r="A347">
        <v>5</v>
      </c>
      <c r="B347">
        <v>502</v>
      </c>
      <c r="C347">
        <v>12</v>
      </c>
      <c r="D347">
        <v>782</v>
      </c>
      <c r="E347">
        <v>2</v>
      </c>
      <c r="F347">
        <v>0</v>
      </c>
      <c r="G347">
        <v>2035</v>
      </c>
      <c r="H347" s="10" t="s">
        <v>3838</v>
      </c>
      <c r="I347">
        <v>31</v>
      </c>
      <c r="J347">
        <v>0</v>
      </c>
      <c r="K347">
        <v>0</v>
      </c>
      <c r="L347">
        <v>140000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114751.4</v>
      </c>
      <c r="S347">
        <v>40313.33</v>
      </c>
      <c r="T347">
        <v>40313.33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s="1">
        <v>44562</v>
      </c>
      <c r="AE347" s="1">
        <v>44834</v>
      </c>
      <c r="AF347" s="1">
        <v>44835</v>
      </c>
      <c r="AG3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140000</v>
      </c>
    </row>
    <row r="348" spans="1:33" x14ac:dyDescent="0.25">
      <c r="A348">
        <v>5</v>
      </c>
      <c r="B348">
        <v>502</v>
      </c>
      <c r="C348">
        <v>12</v>
      </c>
      <c r="D348">
        <v>782</v>
      </c>
      <c r="E348">
        <v>2</v>
      </c>
      <c r="F348">
        <v>0</v>
      </c>
      <c r="G348">
        <v>2035</v>
      </c>
      <c r="H348" s="10" t="s">
        <v>3838</v>
      </c>
      <c r="I348">
        <v>1014</v>
      </c>
      <c r="J348">
        <v>114584.08</v>
      </c>
      <c r="K348">
        <v>0</v>
      </c>
      <c r="L348">
        <v>22000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135086.67000000001</v>
      </c>
      <c r="S348">
        <v>100671.67</v>
      </c>
      <c r="T348">
        <v>100671.67</v>
      </c>
      <c r="U348">
        <v>0</v>
      </c>
      <c r="V348">
        <v>0</v>
      </c>
      <c r="W348">
        <v>114584.08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s="1">
        <v>44562</v>
      </c>
      <c r="AE348" s="1">
        <v>44834</v>
      </c>
      <c r="AF348" s="1">
        <v>44835</v>
      </c>
      <c r="AG3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136584.08000000002</v>
      </c>
    </row>
    <row r="349" spans="1:33" x14ac:dyDescent="0.25">
      <c r="A349">
        <v>5</v>
      </c>
      <c r="B349">
        <v>502</v>
      </c>
      <c r="C349">
        <v>12</v>
      </c>
      <c r="D349">
        <v>782</v>
      </c>
      <c r="E349">
        <v>2</v>
      </c>
      <c r="F349">
        <v>0</v>
      </c>
      <c r="G349">
        <v>2035</v>
      </c>
      <c r="H349" s="10" t="s">
        <v>3838</v>
      </c>
      <c r="I349">
        <v>1017</v>
      </c>
      <c r="J349">
        <v>0</v>
      </c>
      <c r="K349">
        <v>0</v>
      </c>
      <c r="L349">
        <v>125000</v>
      </c>
      <c r="M349">
        <v>0</v>
      </c>
      <c r="N349">
        <v>0</v>
      </c>
      <c r="O349">
        <v>3000</v>
      </c>
      <c r="P349">
        <v>0</v>
      </c>
      <c r="Q349">
        <v>0</v>
      </c>
      <c r="R349">
        <v>117076.53</v>
      </c>
      <c r="S349">
        <v>89499.94</v>
      </c>
      <c r="T349">
        <v>89499.94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s="1">
        <v>44562</v>
      </c>
      <c r="AE349" s="1">
        <v>44834</v>
      </c>
      <c r="AF349" s="1">
        <v>44835</v>
      </c>
      <c r="AG3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122000</v>
      </c>
    </row>
    <row r="350" spans="1:33" x14ac:dyDescent="0.25">
      <c r="A350">
        <v>5</v>
      </c>
      <c r="B350">
        <v>502</v>
      </c>
      <c r="C350">
        <v>12</v>
      </c>
      <c r="D350">
        <v>782</v>
      </c>
      <c r="E350">
        <v>2</v>
      </c>
      <c r="F350">
        <v>0</v>
      </c>
      <c r="G350">
        <v>2035</v>
      </c>
      <c r="H350" s="10" t="s">
        <v>3839</v>
      </c>
      <c r="I350">
        <v>20</v>
      </c>
      <c r="J350">
        <v>500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367.6</v>
      </c>
      <c r="S350">
        <v>181.6</v>
      </c>
      <c r="T350">
        <v>181.6</v>
      </c>
      <c r="U350">
        <v>0</v>
      </c>
      <c r="V350">
        <v>0</v>
      </c>
      <c r="W350">
        <v>500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44562</v>
      </c>
      <c r="AE350" s="1">
        <v>44834</v>
      </c>
      <c r="AF350" s="1">
        <v>44835</v>
      </c>
      <c r="AG3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51" spans="1:33" x14ac:dyDescent="0.25">
      <c r="A351">
        <v>5</v>
      </c>
      <c r="B351">
        <v>502</v>
      </c>
      <c r="C351">
        <v>12</v>
      </c>
      <c r="D351">
        <v>782</v>
      </c>
      <c r="E351">
        <v>2</v>
      </c>
      <c r="F351">
        <v>0</v>
      </c>
      <c r="G351">
        <v>2035</v>
      </c>
      <c r="H351" s="10" t="s">
        <v>3840</v>
      </c>
      <c r="I351">
        <v>20</v>
      </c>
      <c r="J351">
        <v>77511</v>
      </c>
      <c r="K351">
        <v>0</v>
      </c>
      <c r="L351">
        <v>128000</v>
      </c>
      <c r="M351">
        <v>0</v>
      </c>
      <c r="N351">
        <v>0</v>
      </c>
      <c r="O351">
        <v>10000</v>
      </c>
      <c r="P351">
        <v>0</v>
      </c>
      <c r="Q351">
        <v>0</v>
      </c>
      <c r="R351">
        <v>194615.18</v>
      </c>
      <c r="S351">
        <v>180542.94</v>
      </c>
      <c r="T351">
        <v>180542.94</v>
      </c>
      <c r="U351">
        <v>0</v>
      </c>
      <c r="V351">
        <v>0</v>
      </c>
      <c r="W351">
        <v>77511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44562</v>
      </c>
      <c r="AE351" s="1">
        <v>44834</v>
      </c>
      <c r="AF351" s="1">
        <v>44835</v>
      </c>
      <c r="AG3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195511</v>
      </c>
    </row>
    <row r="352" spans="1:33" x14ac:dyDescent="0.25">
      <c r="A352">
        <v>5</v>
      </c>
      <c r="B352">
        <v>502</v>
      </c>
      <c r="C352">
        <v>12</v>
      </c>
      <c r="D352">
        <v>782</v>
      </c>
      <c r="E352">
        <v>2</v>
      </c>
      <c r="F352">
        <v>0</v>
      </c>
      <c r="G352">
        <v>2035</v>
      </c>
      <c r="H352" s="10" t="s">
        <v>3840</v>
      </c>
      <c r="I352">
        <v>31</v>
      </c>
      <c r="J352">
        <v>0</v>
      </c>
      <c r="K352">
        <v>0</v>
      </c>
      <c r="L352">
        <v>50000</v>
      </c>
      <c r="M352">
        <v>0</v>
      </c>
      <c r="N352">
        <v>0</v>
      </c>
      <c r="O352">
        <v>10000</v>
      </c>
      <c r="P352">
        <v>0</v>
      </c>
      <c r="Q352">
        <v>0</v>
      </c>
      <c r="R352">
        <v>37814.71</v>
      </c>
      <c r="S352">
        <v>33102.71</v>
      </c>
      <c r="T352">
        <v>33102.71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s="1">
        <v>44562</v>
      </c>
      <c r="AE352" s="1">
        <v>44834</v>
      </c>
      <c r="AF352" s="1">
        <v>44835</v>
      </c>
      <c r="AG3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353" spans="1:33" x14ac:dyDescent="0.25">
      <c r="A353">
        <v>5</v>
      </c>
      <c r="B353">
        <v>502</v>
      </c>
      <c r="C353">
        <v>12</v>
      </c>
      <c r="D353">
        <v>782</v>
      </c>
      <c r="E353">
        <v>2</v>
      </c>
      <c r="F353">
        <v>0</v>
      </c>
      <c r="G353">
        <v>2035</v>
      </c>
      <c r="H353" s="10" t="s">
        <v>3840</v>
      </c>
      <c r="I353">
        <v>1014</v>
      </c>
      <c r="J353">
        <v>100000</v>
      </c>
      <c r="K353">
        <v>0</v>
      </c>
      <c r="L353">
        <v>49468.5</v>
      </c>
      <c r="M353">
        <v>0</v>
      </c>
      <c r="N353">
        <v>0</v>
      </c>
      <c r="O353">
        <v>33000</v>
      </c>
      <c r="P353">
        <v>0</v>
      </c>
      <c r="Q353">
        <v>0</v>
      </c>
      <c r="R353">
        <v>116293.67</v>
      </c>
      <c r="S353">
        <v>116293.67</v>
      </c>
      <c r="T353">
        <v>116293.67</v>
      </c>
      <c r="U353">
        <v>0</v>
      </c>
      <c r="V353">
        <v>0</v>
      </c>
      <c r="W353">
        <v>100000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s="1">
        <v>44562</v>
      </c>
      <c r="AE353" s="1">
        <v>44834</v>
      </c>
      <c r="AF353" s="1">
        <v>44835</v>
      </c>
      <c r="AG3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116468.5</v>
      </c>
    </row>
    <row r="354" spans="1:33" x14ac:dyDescent="0.25">
      <c r="A354">
        <v>5</v>
      </c>
      <c r="B354">
        <v>502</v>
      </c>
      <c r="C354">
        <v>12</v>
      </c>
      <c r="D354">
        <v>782</v>
      </c>
      <c r="E354">
        <v>2</v>
      </c>
      <c r="F354">
        <v>0</v>
      </c>
      <c r="G354">
        <v>2035</v>
      </c>
      <c r="H354" s="10" t="s">
        <v>3840</v>
      </c>
      <c r="I354">
        <v>1016</v>
      </c>
      <c r="J354">
        <v>46212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45995</v>
      </c>
      <c r="S354">
        <v>25548.76</v>
      </c>
      <c r="T354">
        <v>25548.76</v>
      </c>
      <c r="U354">
        <v>0</v>
      </c>
      <c r="V354">
        <v>0</v>
      </c>
      <c r="W354">
        <v>46212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s="1">
        <v>44562</v>
      </c>
      <c r="AE354" s="1">
        <v>44834</v>
      </c>
      <c r="AF354" s="1">
        <v>44835</v>
      </c>
      <c r="AG3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46212</v>
      </c>
    </row>
    <row r="355" spans="1:33" x14ac:dyDescent="0.25">
      <c r="A355">
        <v>5</v>
      </c>
      <c r="B355">
        <v>502</v>
      </c>
      <c r="C355">
        <v>12</v>
      </c>
      <c r="D355">
        <v>782</v>
      </c>
      <c r="E355">
        <v>2</v>
      </c>
      <c r="F355">
        <v>0</v>
      </c>
      <c r="G355">
        <v>2035</v>
      </c>
      <c r="H355" s="10" t="s">
        <v>3840</v>
      </c>
      <c r="I355">
        <v>1017</v>
      </c>
      <c r="J355">
        <v>226277</v>
      </c>
      <c r="K355">
        <v>0</v>
      </c>
      <c r="L355">
        <v>93000</v>
      </c>
      <c r="M355">
        <v>0</v>
      </c>
      <c r="N355">
        <v>0</v>
      </c>
      <c r="O355">
        <v>40000</v>
      </c>
      <c r="P355">
        <v>0</v>
      </c>
      <c r="Q355">
        <v>0</v>
      </c>
      <c r="R355">
        <v>233874.06</v>
      </c>
      <c r="S355">
        <v>135044.18</v>
      </c>
      <c r="T355">
        <v>135044.18</v>
      </c>
      <c r="U355">
        <v>0</v>
      </c>
      <c r="V355">
        <v>0</v>
      </c>
      <c r="W355">
        <v>226277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44562</v>
      </c>
      <c r="AE355" s="1">
        <v>44834</v>
      </c>
      <c r="AF355" s="1">
        <v>44835</v>
      </c>
      <c r="AG3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279277</v>
      </c>
    </row>
    <row r="356" spans="1:33" x14ac:dyDescent="0.25">
      <c r="A356">
        <v>5</v>
      </c>
      <c r="B356">
        <v>502</v>
      </c>
      <c r="C356">
        <v>12</v>
      </c>
      <c r="D356">
        <v>782</v>
      </c>
      <c r="E356">
        <v>2</v>
      </c>
      <c r="F356">
        <v>0</v>
      </c>
      <c r="G356">
        <v>2035</v>
      </c>
      <c r="H356" s="10" t="s">
        <v>3845</v>
      </c>
      <c r="I356">
        <v>20</v>
      </c>
      <c r="J356">
        <v>48000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31407.67</v>
      </c>
      <c r="S356">
        <v>31407.67</v>
      </c>
      <c r="T356">
        <v>31407.67</v>
      </c>
      <c r="U356">
        <v>0</v>
      </c>
      <c r="V356">
        <v>0</v>
      </c>
      <c r="W356">
        <v>48000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44562</v>
      </c>
      <c r="AE356" s="1">
        <v>44834</v>
      </c>
      <c r="AF356" s="1">
        <v>44835</v>
      </c>
      <c r="AG3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357" spans="1:33" x14ac:dyDescent="0.25">
      <c r="A357">
        <v>5</v>
      </c>
      <c r="B357">
        <v>502</v>
      </c>
      <c r="C357">
        <v>12</v>
      </c>
      <c r="D357">
        <v>782</v>
      </c>
      <c r="E357">
        <v>2</v>
      </c>
      <c r="F357">
        <v>0</v>
      </c>
      <c r="G357">
        <v>2035</v>
      </c>
      <c r="H357" s="10" t="s">
        <v>3842</v>
      </c>
      <c r="I357">
        <v>20</v>
      </c>
      <c r="J357">
        <v>500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s="1">
        <v>44562</v>
      </c>
      <c r="AE357" s="1">
        <v>44834</v>
      </c>
      <c r="AF357" s="1">
        <v>44835</v>
      </c>
      <c r="AG3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58" spans="1:33" x14ac:dyDescent="0.25">
      <c r="A358">
        <v>5</v>
      </c>
      <c r="B358">
        <v>502</v>
      </c>
      <c r="C358">
        <v>12</v>
      </c>
      <c r="D358">
        <v>782</v>
      </c>
      <c r="E358">
        <v>2</v>
      </c>
      <c r="F358">
        <v>0</v>
      </c>
      <c r="G358">
        <v>2036</v>
      </c>
      <c r="H358" s="10" t="s">
        <v>3840</v>
      </c>
      <c r="I358">
        <v>20</v>
      </c>
      <c r="J358">
        <v>1000</v>
      </c>
      <c r="K358">
        <v>0</v>
      </c>
      <c r="L358">
        <v>0</v>
      </c>
      <c r="M358">
        <v>0</v>
      </c>
      <c r="N358">
        <v>0</v>
      </c>
      <c r="O358">
        <v>1000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1000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s="1">
        <v>44562</v>
      </c>
      <c r="AE358" s="1">
        <v>44834</v>
      </c>
      <c r="AF358" s="1">
        <v>44835</v>
      </c>
      <c r="AG3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9" spans="1:33" x14ac:dyDescent="0.25">
      <c r="A359">
        <v>5</v>
      </c>
      <c r="B359">
        <v>502</v>
      </c>
      <c r="C359">
        <v>12</v>
      </c>
      <c r="D359">
        <v>782</v>
      </c>
      <c r="E359">
        <v>2</v>
      </c>
      <c r="F359">
        <v>0</v>
      </c>
      <c r="G359">
        <v>2036</v>
      </c>
      <c r="H359" s="10" t="s">
        <v>3841</v>
      </c>
      <c r="I359">
        <v>20</v>
      </c>
      <c r="J359">
        <v>4000</v>
      </c>
      <c r="K359">
        <v>0</v>
      </c>
      <c r="L359">
        <v>0</v>
      </c>
      <c r="M359">
        <v>0</v>
      </c>
      <c r="N359">
        <v>0</v>
      </c>
      <c r="O359">
        <v>4000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4000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s="1">
        <v>44562</v>
      </c>
      <c r="AE359" s="1">
        <v>44834</v>
      </c>
      <c r="AF359" s="1">
        <v>44835</v>
      </c>
      <c r="AG3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0" spans="1:33" x14ac:dyDescent="0.25">
      <c r="A360">
        <v>5</v>
      </c>
      <c r="B360">
        <v>502</v>
      </c>
      <c r="C360">
        <v>12</v>
      </c>
      <c r="D360">
        <v>782</v>
      </c>
      <c r="E360">
        <v>2</v>
      </c>
      <c r="F360">
        <v>0</v>
      </c>
      <c r="G360">
        <v>2036</v>
      </c>
      <c r="H360" s="10" t="s">
        <v>3853</v>
      </c>
      <c r="I360">
        <v>20</v>
      </c>
      <c r="J360">
        <v>30000</v>
      </c>
      <c r="K360">
        <v>0</v>
      </c>
      <c r="L360">
        <v>0</v>
      </c>
      <c r="M360">
        <v>0</v>
      </c>
      <c r="N360">
        <v>0</v>
      </c>
      <c r="O360">
        <v>30000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30000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s="1">
        <v>44562</v>
      </c>
      <c r="AE360" s="1">
        <v>44834</v>
      </c>
      <c r="AF360" s="1">
        <v>44835</v>
      </c>
      <c r="AG3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1" spans="1:33" x14ac:dyDescent="0.25">
      <c r="A361">
        <v>5</v>
      </c>
      <c r="B361">
        <v>502</v>
      </c>
      <c r="C361">
        <v>12</v>
      </c>
      <c r="D361">
        <v>782</v>
      </c>
      <c r="E361">
        <v>2</v>
      </c>
      <c r="F361">
        <v>0</v>
      </c>
      <c r="G361">
        <v>2036</v>
      </c>
      <c r="H361" s="10" t="s">
        <v>3843</v>
      </c>
      <c r="I361">
        <v>20</v>
      </c>
      <c r="J361">
        <v>5000</v>
      </c>
      <c r="K361">
        <v>0</v>
      </c>
      <c r="L361">
        <v>1200</v>
      </c>
      <c r="M361">
        <v>0</v>
      </c>
      <c r="N361">
        <v>0</v>
      </c>
      <c r="O361">
        <v>5000</v>
      </c>
      <c r="P361">
        <v>0</v>
      </c>
      <c r="Q361">
        <v>0</v>
      </c>
      <c r="R361">
        <v>1160</v>
      </c>
      <c r="S361">
        <v>0</v>
      </c>
      <c r="T361">
        <v>0</v>
      </c>
      <c r="U361">
        <v>0</v>
      </c>
      <c r="V361">
        <v>0</v>
      </c>
      <c r="W361">
        <v>5000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 s="1">
        <v>44562</v>
      </c>
      <c r="AE361" s="1">
        <v>44834</v>
      </c>
      <c r="AF361" s="1">
        <v>44835</v>
      </c>
      <c r="AG3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362" spans="1:33" x14ac:dyDescent="0.25">
      <c r="A362">
        <v>5</v>
      </c>
      <c r="B362">
        <v>503</v>
      </c>
      <c r="C362">
        <v>13</v>
      </c>
      <c r="D362">
        <v>392</v>
      </c>
      <c r="E362">
        <v>3</v>
      </c>
      <c r="F362">
        <v>0</v>
      </c>
      <c r="G362">
        <v>1</v>
      </c>
      <c r="H362" s="10" t="s">
        <v>3846</v>
      </c>
      <c r="I362">
        <v>1</v>
      </c>
      <c r="J362">
        <v>22000</v>
      </c>
      <c r="K362">
        <v>0</v>
      </c>
      <c r="L362">
        <v>7000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29000</v>
      </c>
      <c r="S362">
        <v>8600</v>
      </c>
      <c r="T362">
        <v>8600</v>
      </c>
      <c r="U362">
        <v>0</v>
      </c>
      <c r="V362">
        <v>0</v>
      </c>
      <c r="W362">
        <v>22000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s="1">
        <v>44562</v>
      </c>
      <c r="AE362" s="1">
        <v>44834</v>
      </c>
      <c r="AF362" s="1">
        <v>44835</v>
      </c>
      <c r="AG3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363" spans="1:33" x14ac:dyDescent="0.25">
      <c r="A363">
        <v>5</v>
      </c>
      <c r="B363">
        <v>503</v>
      </c>
      <c r="C363">
        <v>13</v>
      </c>
      <c r="D363">
        <v>392</v>
      </c>
      <c r="E363">
        <v>3</v>
      </c>
      <c r="F363">
        <v>0</v>
      </c>
      <c r="G363">
        <v>15</v>
      </c>
      <c r="H363" s="10" t="s">
        <v>3846</v>
      </c>
      <c r="I363">
        <v>1</v>
      </c>
      <c r="J363">
        <v>13200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13200</v>
      </c>
      <c r="S363">
        <v>8400</v>
      </c>
      <c r="T363">
        <v>8400</v>
      </c>
      <c r="U363">
        <v>0</v>
      </c>
      <c r="V363">
        <v>0</v>
      </c>
      <c r="W363">
        <v>13200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s="1">
        <v>44562</v>
      </c>
      <c r="AE363" s="1">
        <v>44834</v>
      </c>
      <c r="AF363" s="1">
        <v>44835</v>
      </c>
      <c r="AG3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</v>
      </c>
    </row>
    <row r="364" spans="1:33" x14ac:dyDescent="0.25">
      <c r="A364">
        <v>5</v>
      </c>
      <c r="B364">
        <v>503</v>
      </c>
      <c r="C364">
        <v>13</v>
      </c>
      <c r="D364">
        <v>392</v>
      </c>
      <c r="E364">
        <v>3</v>
      </c>
      <c r="F364">
        <v>0</v>
      </c>
      <c r="G364">
        <v>1012</v>
      </c>
      <c r="H364" s="10" t="s">
        <v>3850</v>
      </c>
      <c r="I364">
        <v>1</v>
      </c>
      <c r="J364">
        <v>200000</v>
      </c>
      <c r="K364">
        <v>0</v>
      </c>
      <c r="L364">
        <v>0</v>
      </c>
      <c r="M364">
        <v>0</v>
      </c>
      <c r="N364">
        <v>0</v>
      </c>
      <c r="O364">
        <v>200000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200000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s="1">
        <v>44562</v>
      </c>
      <c r="AE364" s="1">
        <v>44834</v>
      </c>
      <c r="AF364" s="1">
        <v>44835</v>
      </c>
      <c r="AG3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5" spans="1:33" x14ac:dyDescent="0.25">
      <c r="A365">
        <v>5</v>
      </c>
      <c r="B365">
        <v>503</v>
      </c>
      <c r="C365">
        <v>13</v>
      </c>
      <c r="D365">
        <v>392</v>
      </c>
      <c r="E365">
        <v>3</v>
      </c>
      <c r="F365">
        <v>0</v>
      </c>
      <c r="G365">
        <v>1013</v>
      </c>
      <c r="H365" s="10" t="s">
        <v>3838</v>
      </c>
      <c r="I365">
        <v>1</v>
      </c>
      <c r="J365">
        <v>250000</v>
      </c>
      <c r="K365">
        <v>0</v>
      </c>
      <c r="L365">
        <v>0</v>
      </c>
      <c r="M365">
        <v>0</v>
      </c>
      <c r="N365">
        <v>0</v>
      </c>
      <c r="O365">
        <v>250000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250000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1">
        <v>44562</v>
      </c>
      <c r="AE365" s="1">
        <v>44834</v>
      </c>
      <c r="AF365" s="1">
        <v>44835</v>
      </c>
      <c r="AG3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6" spans="1:33" x14ac:dyDescent="0.25">
      <c r="A366">
        <v>5</v>
      </c>
      <c r="B366">
        <v>503</v>
      </c>
      <c r="C366">
        <v>13</v>
      </c>
      <c r="D366">
        <v>392</v>
      </c>
      <c r="E366">
        <v>3</v>
      </c>
      <c r="F366">
        <v>0</v>
      </c>
      <c r="G366">
        <v>1013</v>
      </c>
      <c r="H366" s="10" t="s">
        <v>3840</v>
      </c>
      <c r="I366">
        <v>1</v>
      </c>
      <c r="J366">
        <v>250000</v>
      </c>
      <c r="K366">
        <v>0</v>
      </c>
      <c r="L366">
        <v>0</v>
      </c>
      <c r="M366">
        <v>0</v>
      </c>
      <c r="N366">
        <v>0</v>
      </c>
      <c r="O366">
        <v>250000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250000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 s="1">
        <v>44562</v>
      </c>
      <c r="AE366" s="1">
        <v>44834</v>
      </c>
      <c r="AF366" s="1">
        <v>44835</v>
      </c>
      <c r="AG3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7" spans="1:33" x14ac:dyDescent="0.25">
      <c r="A367">
        <v>5</v>
      </c>
      <c r="B367">
        <v>503</v>
      </c>
      <c r="C367">
        <v>13</v>
      </c>
      <c r="D367">
        <v>392</v>
      </c>
      <c r="E367">
        <v>3</v>
      </c>
      <c r="F367">
        <v>0</v>
      </c>
      <c r="G367">
        <v>1014</v>
      </c>
      <c r="H367" s="10" t="s">
        <v>3843</v>
      </c>
      <c r="I367">
        <v>1</v>
      </c>
      <c r="J367">
        <v>20000</v>
      </c>
      <c r="K367">
        <v>0</v>
      </c>
      <c r="L367">
        <v>0</v>
      </c>
      <c r="M367">
        <v>0</v>
      </c>
      <c r="N367">
        <v>0</v>
      </c>
      <c r="O367">
        <v>5000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20000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s="1">
        <v>44562</v>
      </c>
      <c r="AE367" s="1">
        <v>44834</v>
      </c>
      <c r="AF367" s="1">
        <v>44835</v>
      </c>
      <c r="AG3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368" spans="1:33" x14ac:dyDescent="0.25">
      <c r="A368">
        <v>5</v>
      </c>
      <c r="B368">
        <v>503</v>
      </c>
      <c r="C368">
        <v>13</v>
      </c>
      <c r="D368">
        <v>392</v>
      </c>
      <c r="E368">
        <v>3</v>
      </c>
      <c r="F368">
        <v>0</v>
      </c>
      <c r="G368">
        <v>1015</v>
      </c>
      <c r="H368" s="10" t="s">
        <v>3843</v>
      </c>
      <c r="I368">
        <v>1</v>
      </c>
      <c r="J368">
        <v>20000</v>
      </c>
      <c r="K368">
        <v>0</v>
      </c>
      <c r="L368">
        <v>3000</v>
      </c>
      <c r="M368">
        <v>0</v>
      </c>
      <c r="N368">
        <v>0</v>
      </c>
      <c r="O368">
        <v>17700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20000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s="1">
        <v>44562</v>
      </c>
      <c r="AE368" s="1">
        <v>44834</v>
      </c>
      <c r="AF368" s="1">
        <v>44835</v>
      </c>
      <c r="AG3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5300</v>
      </c>
    </row>
    <row r="369" spans="1:33" x14ac:dyDescent="0.25">
      <c r="A369">
        <v>5</v>
      </c>
      <c r="B369">
        <v>503</v>
      </c>
      <c r="C369">
        <v>13</v>
      </c>
      <c r="D369">
        <v>392</v>
      </c>
      <c r="E369">
        <v>3</v>
      </c>
      <c r="F369">
        <v>0</v>
      </c>
      <c r="G369">
        <v>2037</v>
      </c>
      <c r="H369" s="10" t="s">
        <v>3849</v>
      </c>
      <c r="I369">
        <v>1</v>
      </c>
      <c r="J369">
        <v>0</v>
      </c>
      <c r="K369">
        <v>0</v>
      </c>
      <c r="L369">
        <v>0</v>
      </c>
      <c r="M369">
        <v>51000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s="1">
        <v>44562</v>
      </c>
      <c r="AE369" s="1">
        <v>44834</v>
      </c>
      <c r="AF369" s="1">
        <v>44835</v>
      </c>
      <c r="AG3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370" spans="1:33" x14ac:dyDescent="0.25">
      <c r="A370">
        <v>5</v>
      </c>
      <c r="B370">
        <v>503</v>
      </c>
      <c r="C370">
        <v>13</v>
      </c>
      <c r="D370">
        <v>392</v>
      </c>
      <c r="E370">
        <v>3</v>
      </c>
      <c r="F370">
        <v>0</v>
      </c>
      <c r="G370">
        <v>2037</v>
      </c>
      <c r="H370" s="10" t="s">
        <v>4925</v>
      </c>
      <c r="I370">
        <v>1</v>
      </c>
      <c r="J370">
        <v>1000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s="1">
        <v>44562</v>
      </c>
      <c r="AE370" s="1">
        <v>44834</v>
      </c>
      <c r="AF370" s="1">
        <v>44835</v>
      </c>
      <c r="AG3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1" spans="1:33" x14ac:dyDescent="0.25">
      <c r="A371">
        <v>5</v>
      </c>
      <c r="B371">
        <v>503</v>
      </c>
      <c r="C371">
        <v>13</v>
      </c>
      <c r="D371">
        <v>392</v>
      </c>
      <c r="E371">
        <v>3</v>
      </c>
      <c r="F371">
        <v>0</v>
      </c>
      <c r="G371">
        <v>2037</v>
      </c>
      <c r="H371" s="10" t="s">
        <v>3832</v>
      </c>
      <c r="I371">
        <v>1</v>
      </c>
      <c r="J371">
        <v>26000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s="1">
        <v>44562</v>
      </c>
      <c r="AE371" s="1">
        <v>44834</v>
      </c>
      <c r="AF371" s="1">
        <v>44835</v>
      </c>
      <c r="AG3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372" spans="1:33" x14ac:dyDescent="0.25">
      <c r="A372">
        <v>5</v>
      </c>
      <c r="B372">
        <v>503</v>
      </c>
      <c r="C372">
        <v>13</v>
      </c>
      <c r="D372">
        <v>392</v>
      </c>
      <c r="E372">
        <v>3</v>
      </c>
      <c r="F372">
        <v>0</v>
      </c>
      <c r="G372">
        <v>2037</v>
      </c>
      <c r="H372" s="10" t="s">
        <v>3834</v>
      </c>
      <c r="I372">
        <v>1</v>
      </c>
      <c r="J372">
        <v>1000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s="1">
        <v>44562</v>
      </c>
      <c r="AE372" s="1">
        <v>44834</v>
      </c>
      <c r="AF372" s="1">
        <v>44835</v>
      </c>
      <c r="AG3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3" spans="1:33" x14ac:dyDescent="0.25">
      <c r="A373">
        <v>5</v>
      </c>
      <c r="B373">
        <v>503</v>
      </c>
      <c r="C373">
        <v>13</v>
      </c>
      <c r="D373">
        <v>392</v>
      </c>
      <c r="E373">
        <v>3</v>
      </c>
      <c r="F373">
        <v>0</v>
      </c>
      <c r="G373">
        <v>2037</v>
      </c>
      <c r="H373" s="10" t="s">
        <v>3835</v>
      </c>
      <c r="I373">
        <v>1</v>
      </c>
      <c r="J373">
        <v>1000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s="1">
        <v>44562</v>
      </c>
      <c r="AE373" s="1">
        <v>44834</v>
      </c>
      <c r="AF373" s="1">
        <v>44835</v>
      </c>
      <c r="AG3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4" spans="1:33" x14ac:dyDescent="0.25">
      <c r="A374">
        <v>5</v>
      </c>
      <c r="B374">
        <v>503</v>
      </c>
      <c r="C374">
        <v>13</v>
      </c>
      <c r="D374">
        <v>392</v>
      </c>
      <c r="E374">
        <v>3</v>
      </c>
      <c r="F374">
        <v>0</v>
      </c>
      <c r="G374">
        <v>2037</v>
      </c>
      <c r="H374" s="10" t="s">
        <v>3836</v>
      </c>
      <c r="I374">
        <v>1</v>
      </c>
      <c r="J374">
        <v>3640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s="1">
        <v>44562</v>
      </c>
      <c r="AE374" s="1">
        <v>44834</v>
      </c>
      <c r="AF374" s="1">
        <v>44835</v>
      </c>
      <c r="AG3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3640</v>
      </c>
    </row>
    <row r="375" spans="1:33" x14ac:dyDescent="0.25">
      <c r="A375">
        <v>5</v>
      </c>
      <c r="B375">
        <v>503</v>
      </c>
      <c r="C375">
        <v>13</v>
      </c>
      <c r="D375">
        <v>392</v>
      </c>
      <c r="E375">
        <v>3</v>
      </c>
      <c r="F375">
        <v>0</v>
      </c>
      <c r="G375">
        <v>2037</v>
      </c>
      <c r="H375" s="10" t="s">
        <v>3844</v>
      </c>
      <c r="I375">
        <v>1</v>
      </c>
      <c r="J375">
        <v>1000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s="1">
        <v>44562</v>
      </c>
      <c r="AE375" s="1">
        <v>44834</v>
      </c>
      <c r="AF375" s="1">
        <v>44835</v>
      </c>
      <c r="AG3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6" spans="1:33" x14ac:dyDescent="0.25">
      <c r="A376">
        <v>5</v>
      </c>
      <c r="B376">
        <v>503</v>
      </c>
      <c r="C376">
        <v>13</v>
      </c>
      <c r="D376">
        <v>392</v>
      </c>
      <c r="E376">
        <v>3</v>
      </c>
      <c r="F376">
        <v>0</v>
      </c>
      <c r="G376">
        <v>2037</v>
      </c>
      <c r="H376" s="10" t="s">
        <v>3838</v>
      </c>
      <c r="I376">
        <v>1</v>
      </c>
      <c r="J376">
        <v>5000</v>
      </c>
      <c r="K376">
        <v>0</v>
      </c>
      <c r="L376">
        <v>250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3435</v>
      </c>
      <c r="S376">
        <v>3365</v>
      </c>
      <c r="T376">
        <v>3365</v>
      </c>
      <c r="U376">
        <v>0</v>
      </c>
      <c r="V376">
        <v>0</v>
      </c>
      <c r="W376">
        <v>5000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s="1">
        <v>44562</v>
      </c>
      <c r="AE376" s="1">
        <v>44834</v>
      </c>
      <c r="AF376" s="1">
        <v>44835</v>
      </c>
      <c r="AG3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5250</v>
      </c>
    </row>
    <row r="377" spans="1:33" x14ac:dyDescent="0.25">
      <c r="A377">
        <v>5</v>
      </c>
      <c r="B377">
        <v>503</v>
      </c>
      <c r="C377">
        <v>13</v>
      </c>
      <c r="D377">
        <v>392</v>
      </c>
      <c r="E377">
        <v>3</v>
      </c>
      <c r="F377">
        <v>0</v>
      </c>
      <c r="G377">
        <v>2037</v>
      </c>
      <c r="H377" s="10" t="s">
        <v>3839</v>
      </c>
      <c r="I377">
        <v>1</v>
      </c>
      <c r="J377">
        <v>500</v>
      </c>
      <c r="K377">
        <v>0</v>
      </c>
      <c r="L377">
        <v>0</v>
      </c>
      <c r="M377">
        <v>0</v>
      </c>
      <c r="N377">
        <v>0</v>
      </c>
      <c r="O377">
        <v>250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500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s="1">
        <v>44562</v>
      </c>
      <c r="AE377" s="1">
        <v>44834</v>
      </c>
      <c r="AF377" s="1">
        <v>44835</v>
      </c>
      <c r="AG3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</v>
      </c>
    </row>
    <row r="378" spans="1:33" x14ac:dyDescent="0.25">
      <c r="A378">
        <v>5</v>
      </c>
      <c r="B378">
        <v>503</v>
      </c>
      <c r="C378">
        <v>13</v>
      </c>
      <c r="D378">
        <v>392</v>
      </c>
      <c r="E378">
        <v>3</v>
      </c>
      <c r="F378">
        <v>0</v>
      </c>
      <c r="G378">
        <v>2037</v>
      </c>
      <c r="H378" s="10" t="s">
        <v>3840</v>
      </c>
      <c r="I378">
        <v>1</v>
      </c>
      <c r="J378">
        <v>3000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2900</v>
      </c>
      <c r="S378">
        <v>1512.05</v>
      </c>
      <c r="T378">
        <v>1404.9</v>
      </c>
      <c r="U378">
        <v>0</v>
      </c>
      <c r="V378">
        <v>0</v>
      </c>
      <c r="W378">
        <v>3000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 s="1">
        <v>44562</v>
      </c>
      <c r="AE378" s="1">
        <v>44834</v>
      </c>
      <c r="AF378" s="1">
        <v>44835</v>
      </c>
      <c r="AG3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79" spans="1:33" x14ac:dyDescent="0.25">
      <c r="A379">
        <v>5</v>
      </c>
      <c r="B379">
        <v>503</v>
      </c>
      <c r="C379">
        <v>13</v>
      </c>
      <c r="D379">
        <v>392</v>
      </c>
      <c r="E379">
        <v>3</v>
      </c>
      <c r="F379">
        <v>0</v>
      </c>
      <c r="G379">
        <v>2037</v>
      </c>
      <c r="H379" s="10" t="s">
        <v>3841</v>
      </c>
      <c r="I379">
        <v>1</v>
      </c>
      <c r="J379">
        <v>500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s="1">
        <v>44562</v>
      </c>
      <c r="AE379" s="1">
        <v>44834</v>
      </c>
      <c r="AF379" s="1">
        <v>44835</v>
      </c>
      <c r="AG3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0" spans="1:33" x14ac:dyDescent="0.25">
      <c r="A380">
        <v>5</v>
      </c>
      <c r="B380">
        <v>503</v>
      </c>
      <c r="C380">
        <v>13</v>
      </c>
      <c r="D380">
        <v>392</v>
      </c>
      <c r="E380">
        <v>3</v>
      </c>
      <c r="F380">
        <v>0</v>
      </c>
      <c r="G380">
        <v>2037</v>
      </c>
      <c r="H380" s="10" t="s">
        <v>3845</v>
      </c>
      <c r="I380">
        <v>1</v>
      </c>
      <c r="J380">
        <v>3000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s="1">
        <v>44562</v>
      </c>
      <c r="AE380" s="1">
        <v>44834</v>
      </c>
      <c r="AF380" s="1">
        <v>44835</v>
      </c>
      <c r="AG3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81" spans="1:33" x14ac:dyDescent="0.25">
      <c r="A381">
        <v>5</v>
      </c>
      <c r="B381">
        <v>503</v>
      </c>
      <c r="C381">
        <v>13</v>
      </c>
      <c r="D381">
        <v>392</v>
      </c>
      <c r="E381">
        <v>3</v>
      </c>
      <c r="F381">
        <v>0</v>
      </c>
      <c r="G381">
        <v>2037</v>
      </c>
      <c r="H381" s="10" t="s">
        <v>3853</v>
      </c>
      <c r="I381">
        <v>1</v>
      </c>
      <c r="J381">
        <v>500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 s="1">
        <v>44562</v>
      </c>
      <c r="AE381" s="1">
        <v>44834</v>
      </c>
      <c r="AF381" s="1">
        <v>44835</v>
      </c>
      <c r="AG3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2" spans="1:33" x14ac:dyDescent="0.25">
      <c r="A382">
        <v>5</v>
      </c>
      <c r="B382">
        <v>503</v>
      </c>
      <c r="C382">
        <v>13</v>
      </c>
      <c r="D382">
        <v>392</v>
      </c>
      <c r="E382">
        <v>3</v>
      </c>
      <c r="F382">
        <v>0</v>
      </c>
      <c r="G382">
        <v>2037</v>
      </c>
      <c r="H382" s="10" t="s">
        <v>3843</v>
      </c>
      <c r="I382">
        <v>1</v>
      </c>
      <c r="J382">
        <v>500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s="1">
        <v>44562</v>
      </c>
      <c r="AE382" s="1">
        <v>44834</v>
      </c>
      <c r="AF382" s="1">
        <v>44835</v>
      </c>
      <c r="AG3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3" spans="1:33" x14ac:dyDescent="0.25">
      <c r="A383">
        <v>5</v>
      </c>
      <c r="B383">
        <v>503</v>
      </c>
      <c r="C383">
        <v>13</v>
      </c>
      <c r="D383">
        <v>392</v>
      </c>
      <c r="E383">
        <v>3</v>
      </c>
      <c r="F383">
        <v>0</v>
      </c>
      <c r="G383">
        <v>2038</v>
      </c>
      <c r="H383" s="10" t="s">
        <v>3838</v>
      </c>
      <c r="I383">
        <v>1</v>
      </c>
      <c r="J383">
        <v>1000</v>
      </c>
      <c r="K383">
        <v>0</v>
      </c>
      <c r="L383">
        <v>2000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2819.5</v>
      </c>
      <c r="S383">
        <v>2819.5</v>
      </c>
      <c r="T383">
        <v>2819.5</v>
      </c>
      <c r="U383">
        <v>0</v>
      </c>
      <c r="V383">
        <v>0</v>
      </c>
      <c r="W383">
        <v>1000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s="1">
        <v>44562</v>
      </c>
      <c r="AE383" s="1">
        <v>44834</v>
      </c>
      <c r="AF383" s="1">
        <v>44835</v>
      </c>
      <c r="AG3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84" spans="1:33" x14ac:dyDescent="0.25">
      <c r="A384">
        <v>5</v>
      </c>
      <c r="B384">
        <v>503</v>
      </c>
      <c r="C384">
        <v>13</v>
      </c>
      <c r="D384">
        <v>392</v>
      </c>
      <c r="E384">
        <v>3</v>
      </c>
      <c r="F384">
        <v>0</v>
      </c>
      <c r="G384">
        <v>2038</v>
      </c>
      <c r="H384" s="10" t="s">
        <v>3854</v>
      </c>
      <c r="I384">
        <v>1</v>
      </c>
      <c r="J384">
        <v>17000</v>
      </c>
      <c r="K384">
        <v>0</v>
      </c>
      <c r="L384">
        <v>0</v>
      </c>
      <c r="M384">
        <v>0</v>
      </c>
      <c r="N384">
        <v>0</v>
      </c>
      <c r="O384">
        <v>9000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17000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 s="1">
        <v>44562</v>
      </c>
      <c r="AE384" s="1">
        <v>44834</v>
      </c>
      <c r="AF384" s="1">
        <v>44835</v>
      </c>
      <c r="AG3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385" spans="1:33" x14ac:dyDescent="0.25">
      <c r="A385">
        <v>5</v>
      </c>
      <c r="B385">
        <v>503</v>
      </c>
      <c r="C385">
        <v>13</v>
      </c>
      <c r="D385">
        <v>392</v>
      </c>
      <c r="E385">
        <v>3</v>
      </c>
      <c r="F385">
        <v>0</v>
      </c>
      <c r="G385">
        <v>2038</v>
      </c>
      <c r="H385" s="10" t="s">
        <v>3839</v>
      </c>
      <c r="I385">
        <v>1</v>
      </c>
      <c r="J385">
        <v>1000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s="1">
        <v>44562</v>
      </c>
      <c r="AE385" s="1">
        <v>44834</v>
      </c>
      <c r="AF385" s="1">
        <v>44835</v>
      </c>
      <c r="AG3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86" spans="1:33" x14ac:dyDescent="0.25">
      <c r="A386">
        <v>5</v>
      </c>
      <c r="B386">
        <v>503</v>
      </c>
      <c r="C386">
        <v>13</v>
      </c>
      <c r="D386">
        <v>392</v>
      </c>
      <c r="E386">
        <v>3</v>
      </c>
      <c r="F386">
        <v>0</v>
      </c>
      <c r="G386">
        <v>2038</v>
      </c>
      <c r="H386" s="10" t="s">
        <v>3840</v>
      </c>
      <c r="I386">
        <v>1</v>
      </c>
      <c r="J386">
        <v>1000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 s="1">
        <v>44562</v>
      </c>
      <c r="AE386" s="1">
        <v>44834</v>
      </c>
      <c r="AF386" s="1">
        <v>44835</v>
      </c>
      <c r="AG3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87" spans="1:33" x14ac:dyDescent="0.25">
      <c r="A387">
        <v>5</v>
      </c>
      <c r="B387">
        <v>503</v>
      </c>
      <c r="C387">
        <v>13</v>
      </c>
      <c r="D387">
        <v>392</v>
      </c>
      <c r="E387">
        <v>3</v>
      </c>
      <c r="F387">
        <v>0</v>
      </c>
      <c r="G387">
        <v>2039</v>
      </c>
      <c r="H387" s="10" t="s">
        <v>3838</v>
      </c>
      <c r="I387">
        <v>1</v>
      </c>
      <c r="J387">
        <v>5000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400</v>
      </c>
      <c r="S387">
        <v>0</v>
      </c>
      <c r="T387">
        <v>0</v>
      </c>
      <c r="U387">
        <v>0</v>
      </c>
      <c r="V387">
        <v>0</v>
      </c>
      <c r="W387">
        <v>5000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s="1">
        <v>44562</v>
      </c>
      <c r="AE387" s="1">
        <v>44834</v>
      </c>
      <c r="AF387" s="1">
        <v>44835</v>
      </c>
      <c r="AG3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88" spans="1:33" x14ac:dyDescent="0.25">
      <c r="A388">
        <v>5</v>
      </c>
      <c r="B388">
        <v>503</v>
      </c>
      <c r="C388">
        <v>13</v>
      </c>
      <c r="D388">
        <v>392</v>
      </c>
      <c r="E388">
        <v>3</v>
      </c>
      <c r="F388">
        <v>0</v>
      </c>
      <c r="G388">
        <v>2039</v>
      </c>
      <c r="H388" s="10" t="s">
        <v>3854</v>
      </c>
      <c r="I388">
        <v>1</v>
      </c>
      <c r="J388">
        <v>5000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s="1">
        <v>44562</v>
      </c>
      <c r="AE388" s="1">
        <v>44834</v>
      </c>
      <c r="AF388" s="1">
        <v>44835</v>
      </c>
      <c r="AG3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89" spans="1:33" x14ac:dyDescent="0.25">
      <c r="A389">
        <v>5</v>
      </c>
      <c r="B389">
        <v>503</v>
      </c>
      <c r="C389">
        <v>13</v>
      </c>
      <c r="D389">
        <v>392</v>
      </c>
      <c r="E389">
        <v>3</v>
      </c>
      <c r="F389">
        <v>0</v>
      </c>
      <c r="G389">
        <v>2039</v>
      </c>
      <c r="H389" s="10" t="s">
        <v>3857</v>
      </c>
      <c r="I389">
        <v>1</v>
      </c>
      <c r="J389">
        <v>20000</v>
      </c>
      <c r="K389">
        <v>0</v>
      </c>
      <c r="L389">
        <v>0</v>
      </c>
      <c r="M389">
        <v>0</v>
      </c>
      <c r="N389">
        <v>0</v>
      </c>
      <c r="O389">
        <v>13000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20000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 s="1">
        <v>44562</v>
      </c>
      <c r="AE389" s="1">
        <v>44834</v>
      </c>
      <c r="AF389" s="1">
        <v>44835</v>
      </c>
      <c r="AG3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390" spans="1:33" x14ac:dyDescent="0.25">
      <c r="A390">
        <v>5</v>
      </c>
      <c r="B390">
        <v>503</v>
      </c>
      <c r="C390">
        <v>13</v>
      </c>
      <c r="D390">
        <v>392</v>
      </c>
      <c r="E390">
        <v>3</v>
      </c>
      <c r="F390">
        <v>0</v>
      </c>
      <c r="G390">
        <v>2039</v>
      </c>
      <c r="H390" s="10" t="s">
        <v>3839</v>
      </c>
      <c r="I390">
        <v>1</v>
      </c>
      <c r="J390">
        <v>1000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s="1">
        <v>44562</v>
      </c>
      <c r="AE390" s="1">
        <v>44834</v>
      </c>
      <c r="AF390" s="1">
        <v>44835</v>
      </c>
      <c r="AG3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91" spans="1:33" x14ac:dyDescent="0.25">
      <c r="A391">
        <v>5</v>
      </c>
      <c r="B391">
        <v>503</v>
      </c>
      <c r="C391">
        <v>13</v>
      </c>
      <c r="D391">
        <v>392</v>
      </c>
      <c r="E391">
        <v>3</v>
      </c>
      <c r="F391">
        <v>0</v>
      </c>
      <c r="G391">
        <v>2039</v>
      </c>
      <c r="H391" s="10" t="s">
        <v>3840</v>
      </c>
      <c r="I391">
        <v>1</v>
      </c>
      <c r="J391">
        <v>9000</v>
      </c>
      <c r="K391">
        <v>0</v>
      </c>
      <c r="L391">
        <v>13000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21700</v>
      </c>
      <c r="S391">
        <v>21700</v>
      </c>
      <c r="T391">
        <v>21700</v>
      </c>
      <c r="U391">
        <v>0</v>
      </c>
      <c r="V391">
        <v>0</v>
      </c>
      <c r="W391">
        <v>9000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s="1">
        <v>44562</v>
      </c>
      <c r="AE391" s="1">
        <v>44834</v>
      </c>
      <c r="AF391" s="1">
        <v>44835</v>
      </c>
      <c r="AG3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392" spans="1:33" x14ac:dyDescent="0.25">
      <c r="A392">
        <v>5</v>
      </c>
      <c r="B392">
        <v>503</v>
      </c>
      <c r="C392">
        <v>13</v>
      </c>
      <c r="D392">
        <v>392</v>
      </c>
      <c r="E392">
        <v>3</v>
      </c>
      <c r="F392">
        <v>0</v>
      </c>
      <c r="G392">
        <v>2040</v>
      </c>
      <c r="H392" s="10" t="s">
        <v>3838</v>
      </c>
      <c r="I392">
        <v>1</v>
      </c>
      <c r="J392">
        <v>1000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s="1">
        <v>44562</v>
      </c>
      <c r="AE392" s="1">
        <v>44834</v>
      </c>
      <c r="AF392" s="1">
        <v>44835</v>
      </c>
      <c r="AG3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93" spans="1:33" x14ac:dyDescent="0.25">
      <c r="A393">
        <v>5</v>
      </c>
      <c r="B393">
        <v>503</v>
      </c>
      <c r="C393">
        <v>13</v>
      </c>
      <c r="D393">
        <v>392</v>
      </c>
      <c r="E393">
        <v>3</v>
      </c>
      <c r="F393">
        <v>0</v>
      </c>
      <c r="G393">
        <v>2040</v>
      </c>
      <c r="H393" s="10" t="s">
        <v>3857</v>
      </c>
      <c r="I393">
        <v>1</v>
      </c>
      <c r="J393">
        <v>19000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s="1">
        <v>44562</v>
      </c>
      <c r="AE393" s="1">
        <v>44834</v>
      </c>
      <c r="AF393" s="1">
        <v>44835</v>
      </c>
      <c r="AG3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394" spans="1:33" x14ac:dyDescent="0.25">
      <c r="A394">
        <v>5</v>
      </c>
      <c r="B394">
        <v>503</v>
      </c>
      <c r="C394">
        <v>13</v>
      </c>
      <c r="D394">
        <v>392</v>
      </c>
      <c r="E394">
        <v>3</v>
      </c>
      <c r="F394">
        <v>0</v>
      </c>
      <c r="G394">
        <v>2041</v>
      </c>
      <c r="H394" s="10" t="s">
        <v>3854</v>
      </c>
      <c r="I394">
        <v>1</v>
      </c>
      <c r="J394">
        <v>10000</v>
      </c>
      <c r="K394">
        <v>0</v>
      </c>
      <c r="L394">
        <v>0</v>
      </c>
      <c r="M394">
        <v>0</v>
      </c>
      <c r="N394">
        <v>0</v>
      </c>
      <c r="O394">
        <v>10000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10000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s="1">
        <v>44562</v>
      </c>
      <c r="AE394" s="1">
        <v>44834</v>
      </c>
      <c r="AF394" s="1">
        <v>44835</v>
      </c>
      <c r="AG3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5" spans="1:33" x14ac:dyDescent="0.25">
      <c r="A395">
        <v>5</v>
      </c>
      <c r="B395">
        <v>503</v>
      </c>
      <c r="C395">
        <v>13</v>
      </c>
      <c r="D395">
        <v>392</v>
      </c>
      <c r="E395">
        <v>3</v>
      </c>
      <c r="F395">
        <v>0</v>
      </c>
      <c r="G395">
        <v>2042</v>
      </c>
      <c r="H395" s="10" t="s">
        <v>3838</v>
      </c>
      <c r="I395">
        <v>1</v>
      </c>
      <c r="J395">
        <v>5000</v>
      </c>
      <c r="K395">
        <v>0</v>
      </c>
      <c r="L395">
        <v>26700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12864.94</v>
      </c>
      <c r="S395">
        <v>8031.54</v>
      </c>
      <c r="T395">
        <v>8031.54</v>
      </c>
      <c r="U395">
        <v>0</v>
      </c>
      <c r="V395">
        <v>0</v>
      </c>
      <c r="W395">
        <v>5000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s="1">
        <v>44562</v>
      </c>
      <c r="AE395" s="1">
        <v>44834</v>
      </c>
      <c r="AF395" s="1">
        <v>44835</v>
      </c>
      <c r="AG3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31700</v>
      </c>
    </row>
    <row r="396" spans="1:33" x14ac:dyDescent="0.25">
      <c r="A396">
        <v>5</v>
      </c>
      <c r="B396">
        <v>503</v>
      </c>
      <c r="C396">
        <v>13</v>
      </c>
      <c r="D396">
        <v>392</v>
      </c>
      <c r="E396">
        <v>3</v>
      </c>
      <c r="F396">
        <v>0</v>
      </c>
      <c r="G396">
        <v>2042</v>
      </c>
      <c r="H396" s="10" t="s">
        <v>3839</v>
      </c>
      <c r="I396">
        <v>1</v>
      </c>
      <c r="J396">
        <v>5000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s="1">
        <v>44562</v>
      </c>
      <c r="AE396" s="1">
        <v>44834</v>
      </c>
      <c r="AF396" s="1">
        <v>44835</v>
      </c>
      <c r="AG3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97" spans="1:33" x14ac:dyDescent="0.25">
      <c r="A397">
        <v>5</v>
      </c>
      <c r="B397">
        <v>503</v>
      </c>
      <c r="C397">
        <v>13</v>
      </c>
      <c r="D397">
        <v>392</v>
      </c>
      <c r="E397">
        <v>3</v>
      </c>
      <c r="F397">
        <v>0</v>
      </c>
      <c r="G397">
        <v>2042</v>
      </c>
      <c r="H397" s="10" t="s">
        <v>3840</v>
      </c>
      <c r="I397">
        <v>1</v>
      </c>
      <c r="J397">
        <v>10000</v>
      </c>
      <c r="K397">
        <v>0</v>
      </c>
      <c r="L397">
        <v>56000</v>
      </c>
      <c r="M397">
        <v>0</v>
      </c>
      <c r="N397">
        <v>0</v>
      </c>
      <c r="O397">
        <v>3000</v>
      </c>
      <c r="P397">
        <v>0</v>
      </c>
      <c r="Q397">
        <v>0</v>
      </c>
      <c r="R397">
        <v>58350</v>
      </c>
      <c r="S397">
        <v>43750</v>
      </c>
      <c r="T397">
        <v>43750</v>
      </c>
      <c r="U397">
        <v>0</v>
      </c>
      <c r="V397">
        <v>0</v>
      </c>
      <c r="W397">
        <v>10000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s="1">
        <v>44562</v>
      </c>
      <c r="AE397" s="1">
        <v>44834</v>
      </c>
      <c r="AF397" s="1">
        <v>44835</v>
      </c>
      <c r="AG3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63000</v>
      </c>
    </row>
    <row r="398" spans="1:33" x14ac:dyDescent="0.25">
      <c r="A398">
        <v>5</v>
      </c>
      <c r="B398">
        <v>504</v>
      </c>
      <c r="C398">
        <v>27</v>
      </c>
      <c r="D398">
        <v>812</v>
      </c>
      <c r="E398">
        <v>3</v>
      </c>
      <c r="F398">
        <v>0</v>
      </c>
      <c r="G398">
        <v>2043</v>
      </c>
      <c r="H398" s="10" t="s">
        <v>3838</v>
      </c>
      <c r="I398">
        <v>1</v>
      </c>
      <c r="J398">
        <v>500</v>
      </c>
      <c r="K398">
        <v>0</v>
      </c>
      <c r="L398">
        <v>16000</v>
      </c>
      <c r="M398">
        <v>0</v>
      </c>
      <c r="N398">
        <v>0</v>
      </c>
      <c r="O398">
        <v>3100</v>
      </c>
      <c r="P398">
        <v>0</v>
      </c>
      <c r="Q398">
        <v>0</v>
      </c>
      <c r="R398">
        <v>12312.5</v>
      </c>
      <c r="S398">
        <v>12312.5</v>
      </c>
      <c r="T398">
        <v>12312.5</v>
      </c>
      <c r="U398">
        <v>0</v>
      </c>
      <c r="V398">
        <v>0</v>
      </c>
      <c r="W398">
        <v>500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s="1">
        <v>44562</v>
      </c>
      <c r="AE398" s="1">
        <v>44834</v>
      </c>
      <c r="AF398" s="1">
        <v>44835</v>
      </c>
      <c r="AG3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13400</v>
      </c>
    </row>
    <row r="399" spans="1:33" x14ac:dyDescent="0.25">
      <c r="A399">
        <v>5</v>
      </c>
      <c r="B399">
        <v>504</v>
      </c>
      <c r="C399">
        <v>27</v>
      </c>
      <c r="D399">
        <v>812</v>
      </c>
      <c r="E399">
        <v>3</v>
      </c>
      <c r="F399">
        <v>0</v>
      </c>
      <c r="G399">
        <v>2043</v>
      </c>
      <c r="H399" s="10" t="s">
        <v>3854</v>
      </c>
      <c r="I399">
        <v>1</v>
      </c>
      <c r="J399">
        <v>2000</v>
      </c>
      <c r="K399">
        <v>0</v>
      </c>
      <c r="L399">
        <v>7100</v>
      </c>
      <c r="M399">
        <v>0</v>
      </c>
      <c r="N399">
        <v>0</v>
      </c>
      <c r="O399">
        <v>2000</v>
      </c>
      <c r="P399">
        <v>0</v>
      </c>
      <c r="Q399">
        <v>0</v>
      </c>
      <c r="R399">
        <v>7075.3</v>
      </c>
      <c r="S399">
        <v>7075.3</v>
      </c>
      <c r="T399">
        <v>7075.3</v>
      </c>
      <c r="U399">
        <v>0</v>
      </c>
      <c r="V399">
        <v>0</v>
      </c>
      <c r="W399">
        <v>2000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s="1">
        <v>44562</v>
      </c>
      <c r="AE399" s="1">
        <v>44834</v>
      </c>
      <c r="AF399" s="1">
        <v>44835</v>
      </c>
      <c r="AG3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7100</v>
      </c>
    </row>
    <row r="400" spans="1:33" x14ac:dyDescent="0.25">
      <c r="A400">
        <v>5</v>
      </c>
      <c r="B400">
        <v>504</v>
      </c>
      <c r="C400">
        <v>27</v>
      </c>
      <c r="D400">
        <v>812</v>
      </c>
      <c r="E400">
        <v>3</v>
      </c>
      <c r="F400">
        <v>0</v>
      </c>
      <c r="G400">
        <v>2043</v>
      </c>
      <c r="H400" s="10" t="s">
        <v>3857</v>
      </c>
      <c r="I400">
        <v>1</v>
      </c>
      <c r="J400">
        <v>2000</v>
      </c>
      <c r="K400">
        <v>0</v>
      </c>
      <c r="L400">
        <v>4500</v>
      </c>
      <c r="M400">
        <v>0</v>
      </c>
      <c r="N400">
        <v>0</v>
      </c>
      <c r="O400">
        <v>2500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2000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s="1">
        <v>44562</v>
      </c>
      <c r="AE400" s="1">
        <v>44834</v>
      </c>
      <c r="AF400" s="1">
        <v>44835</v>
      </c>
      <c r="AG4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401" spans="1:33" x14ac:dyDescent="0.25">
      <c r="A401">
        <v>5</v>
      </c>
      <c r="B401">
        <v>504</v>
      </c>
      <c r="C401">
        <v>27</v>
      </c>
      <c r="D401">
        <v>812</v>
      </c>
      <c r="E401">
        <v>3</v>
      </c>
      <c r="F401">
        <v>0</v>
      </c>
      <c r="G401">
        <v>2043</v>
      </c>
      <c r="H401" s="10" t="s">
        <v>3840</v>
      </c>
      <c r="I401">
        <v>1</v>
      </c>
      <c r="J401">
        <v>5000</v>
      </c>
      <c r="K401">
        <v>0</v>
      </c>
      <c r="L401">
        <v>52500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56740</v>
      </c>
      <c r="S401">
        <v>53050</v>
      </c>
      <c r="T401">
        <v>53050</v>
      </c>
      <c r="U401">
        <v>0</v>
      </c>
      <c r="V401">
        <v>0</v>
      </c>
      <c r="W401">
        <v>5000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s="1">
        <v>44562</v>
      </c>
      <c r="AE401" s="1">
        <v>44834</v>
      </c>
      <c r="AF401" s="1">
        <v>44835</v>
      </c>
      <c r="AG4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57500</v>
      </c>
    </row>
    <row r="402" spans="1:33" x14ac:dyDescent="0.25">
      <c r="A402">
        <v>5</v>
      </c>
      <c r="B402">
        <v>504</v>
      </c>
      <c r="C402">
        <v>27</v>
      </c>
      <c r="D402">
        <v>812</v>
      </c>
      <c r="E402">
        <v>3</v>
      </c>
      <c r="F402">
        <v>0</v>
      </c>
      <c r="G402">
        <v>2045</v>
      </c>
      <c r="H402" s="10" t="s">
        <v>3838</v>
      </c>
      <c r="I402">
        <v>1</v>
      </c>
      <c r="J402">
        <v>10000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s="1">
        <v>44562</v>
      </c>
      <c r="AE402" s="1">
        <v>44834</v>
      </c>
      <c r="AF402" s="1">
        <v>44835</v>
      </c>
      <c r="AG4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03" spans="1:33" x14ac:dyDescent="0.25">
      <c r="A403">
        <v>5</v>
      </c>
      <c r="B403">
        <v>504</v>
      </c>
      <c r="C403">
        <v>27</v>
      </c>
      <c r="D403">
        <v>812</v>
      </c>
      <c r="E403">
        <v>3</v>
      </c>
      <c r="F403">
        <v>0</v>
      </c>
      <c r="G403">
        <v>2045</v>
      </c>
      <c r="H403" s="10" t="s">
        <v>3839</v>
      </c>
      <c r="I403">
        <v>1</v>
      </c>
      <c r="J403">
        <v>5000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s="1">
        <v>44562</v>
      </c>
      <c r="AE403" s="1">
        <v>44834</v>
      </c>
      <c r="AF403" s="1">
        <v>44835</v>
      </c>
      <c r="AG4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04" spans="1:33" x14ac:dyDescent="0.25">
      <c r="A404">
        <v>5</v>
      </c>
      <c r="B404">
        <v>504</v>
      </c>
      <c r="C404">
        <v>27</v>
      </c>
      <c r="D404">
        <v>812</v>
      </c>
      <c r="E404">
        <v>3</v>
      </c>
      <c r="F404">
        <v>0</v>
      </c>
      <c r="G404">
        <v>2045</v>
      </c>
      <c r="H404" s="10" t="s">
        <v>3840</v>
      </c>
      <c r="I404">
        <v>1</v>
      </c>
      <c r="J404">
        <v>25000</v>
      </c>
      <c r="K404">
        <v>0</v>
      </c>
      <c r="L404">
        <v>10000</v>
      </c>
      <c r="M404">
        <v>0</v>
      </c>
      <c r="N404">
        <v>0</v>
      </c>
      <c r="O404">
        <v>24500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25000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 s="1">
        <v>44562</v>
      </c>
      <c r="AE404" s="1">
        <v>44834</v>
      </c>
      <c r="AF404" s="1">
        <v>44835</v>
      </c>
      <c r="AG4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405" spans="1:33" x14ac:dyDescent="0.25">
      <c r="A405">
        <v>5</v>
      </c>
      <c r="B405">
        <v>505</v>
      </c>
      <c r="C405">
        <v>23</v>
      </c>
      <c r="D405">
        <v>695</v>
      </c>
      <c r="E405">
        <v>4</v>
      </c>
      <c r="F405">
        <v>0</v>
      </c>
      <c r="G405">
        <v>2048</v>
      </c>
      <c r="H405" s="10" t="s">
        <v>3837</v>
      </c>
      <c r="I405">
        <v>1</v>
      </c>
      <c r="J405">
        <v>5000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s="1">
        <v>44562</v>
      </c>
      <c r="AE405" s="1">
        <v>44834</v>
      </c>
      <c r="AF405" s="1">
        <v>44835</v>
      </c>
      <c r="AG4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06" spans="1:33" x14ac:dyDescent="0.25">
      <c r="A406">
        <v>5</v>
      </c>
      <c r="B406">
        <v>505</v>
      </c>
      <c r="C406">
        <v>23</v>
      </c>
      <c r="D406">
        <v>695</v>
      </c>
      <c r="E406">
        <v>4</v>
      </c>
      <c r="F406">
        <v>0</v>
      </c>
      <c r="G406">
        <v>2048</v>
      </c>
      <c r="H406" s="10" t="s">
        <v>3838</v>
      </c>
      <c r="I406">
        <v>1</v>
      </c>
      <c r="J406">
        <v>2000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s="1">
        <v>44562</v>
      </c>
      <c r="AE406" s="1">
        <v>44834</v>
      </c>
      <c r="AF406" s="1">
        <v>44835</v>
      </c>
      <c r="AG4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407" spans="1:33" x14ac:dyDescent="0.25">
      <c r="A407">
        <v>5</v>
      </c>
      <c r="B407">
        <v>505</v>
      </c>
      <c r="C407">
        <v>23</v>
      </c>
      <c r="D407">
        <v>695</v>
      </c>
      <c r="E407">
        <v>4</v>
      </c>
      <c r="F407">
        <v>0</v>
      </c>
      <c r="G407">
        <v>2048</v>
      </c>
      <c r="H407" s="10" t="s">
        <v>3840</v>
      </c>
      <c r="I407">
        <v>1</v>
      </c>
      <c r="J407">
        <v>5000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s="1">
        <v>44562</v>
      </c>
      <c r="AE407" s="1">
        <v>44834</v>
      </c>
      <c r="AF407" s="1">
        <v>44835</v>
      </c>
      <c r="AG4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08" spans="1:33" x14ac:dyDescent="0.25">
      <c r="A408">
        <v>5</v>
      </c>
      <c r="B408">
        <v>505</v>
      </c>
      <c r="C408">
        <v>23</v>
      </c>
      <c r="D408">
        <v>695</v>
      </c>
      <c r="E408">
        <v>4</v>
      </c>
      <c r="F408">
        <v>0</v>
      </c>
      <c r="G408">
        <v>2049</v>
      </c>
      <c r="H408" s="10" t="s">
        <v>3837</v>
      </c>
      <c r="I408">
        <v>1</v>
      </c>
      <c r="J408">
        <v>6000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s="1">
        <v>44562</v>
      </c>
      <c r="AE408" s="1">
        <v>44834</v>
      </c>
      <c r="AF408" s="1">
        <v>44835</v>
      </c>
      <c r="AG4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09" spans="1:33" x14ac:dyDescent="0.25">
      <c r="A409">
        <v>5</v>
      </c>
      <c r="B409">
        <v>505</v>
      </c>
      <c r="C409">
        <v>23</v>
      </c>
      <c r="D409">
        <v>695</v>
      </c>
      <c r="E409">
        <v>4</v>
      </c>
      <c r="F409">
        <v>0</v>
      </c>
      <c r="G409">
        <v>2049</v>
      </c>
      <c r="H409" s="10" t="s">
        <v>3840</v>
      </c>
      <c r="I409">
        <v>1</v>
      </c>
      <c r="J409">
        <v>6000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s="1">
        <v>44562</v>
      </c>
      <c r="AE409" s="1">
        <v>44834</v>
      </c>
      <c r="AF409" s="1">
        <v>44835</v>
      </c>
      <c r="AG4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10" spans="1:33" x14ac:dyDescent="0.25">
      <c r="A410">
        <v>5</v>
      </c>
      <c r="B410">
        <v>505</v>
      </c>
      <c r="C410">
        <v>23</v>
      </c>
      <c r="D410">
        <v>695</v>
      </c>
      <c r="E410">
        <v>4</v>
      </c>
      <c r="F410">
        <v>0</v>
      </c>
      <c r="G410">
        <v>2112</v>
      </c>
      <c r="H410" s="10" t="s">
        <v>3837</v>
      </c>
      <c r="I410">
        <v>1</v>
      </c>
      <c r="J410">
        <v>1000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150</v>
      </c>
      <c r="S410">
        <v>150</v>
      </c>
      <c r="T410">
        <v>150</v>
      </c>
      <c r="U410">
        <v>0</v>
      </c>
      <c r="V410">
        <v>0</v>
      </c>
      <c r="W410">
        <v>1000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s="1">
        <v>44562</v>
      </c>
      <c r="AE410" s="1">
        <v>44834</v>
      </c>
      <c r="AF410" s="1">
        <v>44835</v>
      </c>
      <c r="AG4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1" spans="1:33" x14ac:dyDescent="0.25">
      <c r="A411">
        <v>5</v>
      </c>
      <c r="B411">
        <v>505</v>
      </c>
      <c r="C411">
        <v>23</v>
      </c>
      <c r="D411">
        <v>695</v>
      </c>
      <c r="E411">
        <v>4</v>
      </c>
      <c r="F411">
        <v>0</v>
      </c>
      <c r="G411">
        <v>2112</v>
      </c>
      <c r="H411" s="10" t="s">
        <v>3838</v>
      </c>
      <c r="I411">
        <v>1</v>
      </c>
      <c r="J411">
        <v>5000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s="1">
        <v>44562</v>
      </c>
      <c r="AE411" s="1">
        <v>44834</v>
      </c>
      <c r="AF411" s="1">
        <v>44835</v>
      </c>
      <c r="AG4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12" spans="1:33" x14ac:dyDescent="0.25">
      <c r="A412">
        <v>5</v>
      </c>
      <c r="B412">
        <v>505</v>
      </c>
      <c r="C412">
        <v>23</v>
      </c>
      <c r="D412">
        <v>695</v>
      </c>
      <c r="E412">
        <v>4</v>
      </c>
      <c r="F412">
        <v>0</v>
      </c>
      <c r="G412">
        <v>2112</v>
      </c>
      <c r="H412" s="10" t="s">
        <v>3854</v>
      </c>
      <c r="I412">
        <v>1</v>
      </c>
      <c r="J412">
        <v>1000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 s="1">
        <v>44562</v>
      </c>
      <c r="AE412" s="1">
        <v>44834</v>
      </c>
      <c r="AF412" s="1">
        <v>44835</v>
      </c>
      <c r="AG4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3" spans="1:33" x14ac:dyDescent="0.25">
      <c r="A413">
        <v>5</v>
      </c>
      <c r="B413">
        <v>505</v>
      </c>
      <c r="C413">
        <v>23</v>
      </c>
      <c r="D413">
        <v>695</v>
      </c>
      <c r="E413">
        <v>4</v>
      </c>
      <c r="F413">
        <v>0</v>
      </c>
      <c r="G413">
        <v>2112</v>
      </c>
      <c r="H413" s="10" t="s">
        <v>3839</v>
      </c>
      <c r="I413">
        <v>1</v>
      </c>
      <c r="J413">
        <v>1000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 s="1">
        <v>44562</v>
      </c>
      <c r="AE413" s="1">
        <v>44834</v>
      </c>
      <c r="AF413" s="1">
        <v>44835</v>
      </c>
      <c r="AG4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4" spans="1:33" x14ac:dyDescent="0.25">
      <c r="A414">
        <v>5</v>
      </c>
      <c r="B414">
        <v>505</v>
      </c>
      <c r="C414">
        <v>23</v>
      </c>
      <c r="D414">
        <v>695</v>
      </c>
      <c r="E414">
        <v>4</v>
      </c>
      <c r="F414">
        <v>0</v>
      </c>
      <c r="G414">
        <v>2112</v>
      </c>
      <c r="H414" s="10" t="s">
        <v>3840</v>
      </c>
      <c r="I414">
        <v>1</v>
      </c>
      <c r="J414">
        <v>8000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s="1">
        <v>44562</v>
      </c>
      <c r="AE414" s="1">
        <v>44834</v>
      </c>
      <c r="AF414" s="1">
        <v>44835</v>
      </c>
      <c r="AG4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15" spans="1:33" x14ac:dyDescent="0.25">
      <c r="A415">
        <v>6</v>
      </c>
      <c r="B415">
        <v>601</v>
      </c>
      <c r="C415">
        <v>4</v>
      </c>
      <c r="D415">
        <v>122</v>
      </c>
      <c r="E415">
        <v>1</v>
      </c>
      <c r="F415">
        <v>0</v>
      </c>
      <c r="G415">
        <v>2072</v>
      </c>
      <c r="H415" s="10" t="s">
        <v>4925</v>
      </c>
      <c r="I415">
        <v>1</v>
      </c>
      <c r="J415">
        <v>1000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s="1">
        <v>44562</v>
      </c>
      <c r="AE415" s="1">
        <v>44834</v>
      </c>
      <c r="AF415" s="1">
        <v>44835</v>
      </c>
      <c r="AG4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6" spans="1:33" x14ac:dyDescent="0.25">
      <c r="A416">
        <v>6</v>
      </c>
      <c r="B416">
        <v>601</v>
      </c>
      <c r="C416">
        <v>4</v>
      </c>
      <c r="D416">
        <v>122</v>
      </c>
      <c r="E416">
        <v>1</v>
      </c>
      <c r="F416">
        <v>0</v>
      </c>
      <c r="G416">
        <v>2072</v>
      </c>
      <c r="H416" s="10" t="s">
        <v>3832</v>
      </c>
      <c r="I416">
        <v>1</v>
      </c>
      <c r="J416">
        <v>486000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378381.82</v>
      </c>
      <c r="S416">
        <v>378381.82</v>
      </c>
      <c r="T416">
        <v>378381.82</v>
      </c>
      <c r="U416">
        <v>0</v>
      </c>
      <c r="V416">
        <v>0</v>
      </c>
      <c r="W416">
        <v>486000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s="1">
        <v>44562</v>
      </c>
      <c r="AE416" s="1">
        <v>44834</v>
      </c>
      <c r="AF416" s="1">
        <v>44835</v>
      </c>
      <c r="AG4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486000</v>
      </c>
    </row>
    <row r="417" spans="1:33" x14ac:dyDescent="0.25">
      <c r="A417">
        <v>6</v>
      </c>
      <c r="B417">
        <v>601</v>
      </c>
      <c r="C417">
        <v>4</v>
      </c>
      <c r="D417">
        <v>122</v>
      </c>
      <c r="E417">
        <v>1</v>
      </c>
      <c r="F417">
        <v>0</v>
      </c>
      <c r="G417">
        <v>2072</v>
      </c>
      <c r="H417" s="10" t="s">
        <v>3833</v>
      </c>
      <c r="I417">
        <v>1</v>
      </c>
      <c r="J417">
        <v>8000</v>
      </c>
      <c r="K417">
        <v>0</v>
      </c>
      <c r="L417">
        <v>12500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20046.689999999999</v>
      </c>
      <c r="S417">
        <v>20046.689999999999</v>
      </c>
      <c r="T417">
        <v>20046.689999999999</v>
      </c>
      <c r="U417">
        <v>0</v>
      </c>
      <c r="V417">
        <v>0</v>
      </c>
      <c r="W417">
        <v>8000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s="1">
        <v>44562</v>
      </c>
      <c r="AE417" s="1">
        <v>44834</v>
      </c>
      <c r="AF417" s="1">
        <v>44835</v>
      </c>
      <c r="AG4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20500</v>
      </c>
    </row>
    <row r="418" spans="1:33" x14ac:dyDescent="0.25">
      <c r="A418">
        <v>6</v>
      </c>
      <c r="B418">
        <v>601</v>
      </c>
      <c r="C418">
        <v>4</v>
      </c>
      <c r="D418">
        <v>122</v>
      </c>
      <c r="E418">
        <v>1</v>
      </c>
      <c r="F418">
        <v>0</v>
      </c>
      <c r="G418">
        <v>2072</v>
      </c>
      <c r="H418" s="10" t="s">
        <v>3834</v>
      </c>
      <c r="I418">
        <v>1</v>
      </c>
      <c r="J418">
        <v>54000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34792.980000000003</v>
      </c>
      <c r="S418">
        <v>34792.980000000003</v>
      </c>
      <c r="T418">
        <v>34792.980000000003</v>
      </c>
      <c r="U418">
        <v>0</v>
      </c>
      <c r="V418">
        <v>0</v>
      </c>
      <c r="W418">
        <v>54000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 s="1">
        <v>44562</v>
      </c>
      <c r="AE418" s="1">
        <v>44834</v>
      </c>
      <c r="AF418" s="1">
        <v>44835</v>
      </c>
      <c r="AG4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419" spans="1:33" x14ac:dyDescent="0.25">
      <c r="A419">
        <v>6</v>
      </c>
      <c r="B419">
        <v>601</v>
      </c>
      <c r="C419">
        <v>4</v>
      </c>
      <c r="D419">
        <v>122</v>
      </c>
      <c r="E419">
        <v>1</v>
      </c>
      <c r="F419">
        <v>0</v>
      </c>
      <c r="G419">
        <v>2072</v>
      </c>
      <c r="H419" s="10" t="s">
        <v>3835</v>
      </c>
      <c r="I419">
        <v>1</v>
      </c>
      <c r="J419">
        <v>1000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s="1">
        <v>44562</v>
      </c>
      <c r="AE419" s="1">
        <v>44834</v>
      </c>
      <c r="AF419" s="1">
        <v>44835</v>
      </c>
      <c r="AG4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0" spans="1:33" x14ac:dyDescent="0.25">
      <c r="A420">
        <v>6</v>
      </c>
      <c r="B420">
        <v>601</v>
      </c>
      <c r="C420">
        <v>4</v>
      </c>
      <c r="D420">
        <v>122</v>
      </c>
      <c r="E420">
        <v>1</v>
      </c>
      <c r="F420">
        <v>0</v>
      </c>
      <c r="G420">
        <v>2072</v>
      </c>
      <c r="H420" s="10" t="s">
        <v>3836</v>
      </c>
      <c r="I420">
        <v>1</v>
      </c>
      <c r="J420">
        <v>68000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37475.94</v>
      </c>
      <c r="S420">
        <v>37475.94</v>
      </c>
      <c r="T420">
        <v>33298.49</v>
      </c>
      <c r="U420">
        <v>0</v>
      </c>
      <c r="V420">
        <v>0</v>
      </c>
      <c r="W420">
        <v>68000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s="1">
        <v>44562</v>
      </c>
      <c r="AE420" s="1">
        <v>44834</v>
      </c>
      <c r="AF420" s="1">
        <v>44835</v>
      </c>
      <c r="AG4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68000</v>
      </c>
    </row>
    <row r="421" spans="1:33" x14ac:dyDescent="0.25">
      <c r="A421">
        <v>6</v>
      </c>
      <c r="B421">
        <v>601</v>
      </c>
      <c r="C421">
        <v>4</v>
      </c>
      <c r="D421">
        <v>122</v>
      </c>
      <c r="E421">
        <v>1</v>
      </c>
      <c r="F421">
        <v>0</v>
      </c>
      <c r="G421">
        <v>2072</v>
      </c>
      <c r="H421" s="10" t="s">
        <v>3844</v>
      </c>
      <c r="I421">
        <v>1</v>
      </c>
      <c r="J421">
        <v>1000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75.290000000000006</v>
      </c>
      <c r="S421">
        <v>75.290000000000006</v>
      </c>
      <c r="T421">
        <v>75.290000000000006</v>
      </c>
      <c r="U421">
        <v>0</v>
      </c>
      <c r="V421">
        <v>0</v>
      </c>
      <c r="W421">
        <v>1000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s="1">
        <v>44562</v>
      </c>
      <c r="AE421" s="1">
        <v>44834</v>
      </c>
      <c r="AF421" s="1">
        <v>44835</v>
      </c>
      <c r="AG4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2" spans="1:33" x14ac:dyDescent="0.25">
      <c r="A422">
        <v>6</v>
      </c>
      <c r="B422">
        <v>601</v>
      </c>
      <c r="C422">
        <v>4</v>
      </c>
      <c r="D422">
        <v>122</v>
      </c>
      <c r="E422">
        <v>1</v>
      </c>
      <c r="F422">
        <v>0</v>
      </c>
      <c r="G422">
        <v>2072</v>
      </c>
      <c r="H422" s="10" t="s">
        <v>3837</v>
      </c>
      <c r="I422">
        <v>1</v>
      </c>
      <c r="J422">
        <v>500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475</v>
      </c>
      <c r="S422">
        <v>475</v>
      </c>
      <c r="T422">
        <v>475</v>
      </c>
      <c r="U422">
        <v>0</v>
      </c>
      <c r="V422">
        <v>0</v>
      </c>
      <c r="W422">
        <v>500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s="1">
        <v>44562</v>
      </c>
      <c r="AE422" s="1">
        <v>44834</v>
      </c>
      <c r="AF422" s="1">
        <v>44835</v>
      </c>
      <c r="AG4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23" spans="1:33" x14ac:dyDescent="0.25">
      <c r="A423">
        <v>6</v>
      </c>
      <c r="B423">
        <v>601</v>
      </c>
      <c r="C423">
        <v>4</v>
      </c>
      <c r="D423">
        <v>122</v>
      </c>
      <c r="E423">
        <v>1</v>
      </c>
      <c r="F423">
        <v>0</v>
      </c>
      <c r="G423">
        <v>2072</v>
      </c>
      <c r="H423" s="10" t="s">
        <v>3838</v>
      </c>
      <c r="I423">
        <v>1</v>
      </c>
      <c r="J423">
        <v>8000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2950.41</v>
      </c>
      <c r="S423">
        <v>2781.41</v>
      </c>
      <c r="T423">
        <v>2781.41</v>
      </c>
      <c r="U423">
        <v>0</v>
      </c>
      <c r="V423">
        <v>0</v>
      </c>
      <c r="W423">
        <v>8000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s="1">
        <v>44562</v>
      </c>
      <c r="AE423" s="1">
        <v>44834</v>
      </c>
      <c r="AF423" s="1">
        <v>44835</v>
      </c>
      <c r="AG4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24" spans="1:33" x14ac:dyDescent="0.25">
      <c r="A424">
        <v>6</v>
      </c>
      <c r="B424">
        <v>601</v>
      </c>
      <c r="C424">
        <v>4</v>
      </c>
      <c r="D424">
        <v>122</v>
      </c>
      <c r="E424">
        <v>1</v>
      </c>
      <c r="F424">
        <v>0</v>
      </c>
      <c r="G424">
        <v>2072</v>
      </c>
      <c r="H424" s="10" t="s">
        <v>3839</v>
      </c>
      <c r="I424">
        <v>1</v>
      </c>
      <c r="J424">
        <v>500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s="1">
        <v>44562</v>
      </c>
      <c r="AE424" s="1">
        <v>44834</v>
      </c>
      <c r="AF424" s="1">
        <v>44835</v>
      </c>
      <c r="AG4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25" spans="1:33" x14ac:dyDescent="0.25">
      <c r="A425">
        <v>6</v>
      </c>
      <c r="B425">
        <v>601</v>
      </c>
      <c r="C425">
        <v>4</v>
      </c>
      <c r="D425">
        <v>122</v>
      </c>
      <c r="E425">
        <v>1</v>
      </c>
      <c r="F425">
        <v>0</v>
      </c>
      <c r="G425">
        <v>2072</v>
      </c>
      <c r="H425" s="10" t="s">
        <v>3840</v>
      </c>
      <c r="I425">
        <v>1</v>
      </c>
      <c r="J425">
        <v>30000</v>
      </c>
      <c r="K425">
        <v>0</v>
      </c>
      <c r="L425">
        <v>0</v>
      </c>
      <c r="M425">
        <v>0</v>
      </c>
      <c r="N425">
        <v>0</v>
      </c>
      <c r="O425">
        <v>20000</v>
      </c>
      <c r="P425">
        <v>0</v>
      </c>
      <c r="Q425">
        <v>0</v>
      </c>
      <c r="R425">
        <v>1630</v>
      </c>
      <c r="S425">
        <v>909</v>
      </c>
      <c r="T425">
        <v>909</v>
      </c>
      <c r="U425">
        <v>0</v>
      </c>
      <c r="V425">
        <v>0</v>
      </c>
      <c r="W425">
        <v>30000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s="1">
        <v>44562</v>
      </c>
      <c r="AE425" s="1">
        <v>44834</v>
      </c>
      <c r="AF425" s="1">
        <v>44835</v>
      </c>
      <c r="AG4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26" spans="1:33" x14ac:dyDescent="0.25">
      <c r="A426">
        <v>6</v>
      </c>
      <c r="B426">
        <v>601</v>
      </c>
      <c r="C426">
        <v>4</v>
      </c>
      <c r="D426">
        <v>122</v>
      </c>
      <c r="E426">
        <v>1</v>
      </c>
      <c r="F426">
        <v>0</v>
      </c>
      <c r="G426">
        <v>2072</v>
      </c>
      <c r="H426" s="10" t="s">
        <v>3841</v>
      </c>
      <c r="I426">
        <v>1</v>
      </c>
      <c r="J426">
        <v>10000</v>
      </c>
      <c r="K426">
        <v>0</v>
      </c>
      <c r="L426">
        <v>1500</v>
      </c>
      <c r="M426">
        <v>0</v>
      </c>
      <c r="N426">
        <v>0</v>
      </c>
      <c r="O426">
        <v>1000</v>
      </c>
      <c r="P426">
        <v>0</v>
      </c>
      <c r="Q426">
        <v>0</v>
      </c>
      <c r="R426">
        <v>10134</v>
      </c>
      <c r="S426">
        <v>7117.06</v>
      </c>
      <c r="T426">
        <v>7117.06</v>
      </c>
      <c r="U426">
        <v>0</v>
      </c>
      <c r="V426">
        <v>0</v>
      </c>
      <c r="W426">
        <v>10000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s="1">
        <v>44562</v>
      </c>
      <c r="AE426" s="1">
        <v>44834</v>
      </c>
      <c r="AF426" s="1">
        <v>44835</v>
      </c>
      <c r="AG4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427" spans="1:33" x14ac:dyDescent="0.25">
      <c r="A427">
        <v>6</v>
      </c>
      <c r="B427">
        <v>601</v>
      </c>
      <c r="C427">
        <v>4</v>
      </c>
      <c r="D427">
        <v>122</v>
      </c>
      <c r="E427">
        <v>1</v>
      </c>
      <c r="F427">
        <v>0</v>
      </c>
      <c r="G427">
        <v>2072</v>
      </c>
      <c r="H427" s="10" t="s">
        <v>3845</v>
      </c>
      <c r="I427">
        <v>1</v>
      </c>
      <c r="J427">
        <v>67000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54194.53</v>
      </c>
      <c r="S427">
        <v>54194.53</v>
      </c>
      <c r="T427">
        <v>54194.53</v>
      </c>
      <c r="U427">
        <v>0</v>
      </c>
      <c r="V427">
        <v>0</v>
      </c>
      <c r="W427">
        <v>67000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s="1">
        <v>44562</v>
      </c>
      <c r="AE427" s="1">
        <v>44834</v>
      </c>
      <c r="AF427" s="1">
        <v>44835</v>
      </c>
      <c r="AG4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67000</v>
      </c>
    </row>
    <row r="428" spans="1:33" x14ac:dyDescent="0.25">
      <c r="A428">
        <v>6</v>
      </c>
      <c r="B428">
        <v>601</v>
      </c>
      <c r="C428">
        <v>4</v>
      </c>
      <c r="D428">
        <v>122</v>
      </c>
      <c r="E428">
        <v>1</v>
      </c>
      <c r="F428">
        <v>0</v>
      </c>
      <c r="G428">
        <v>2072</v>
      </c>
      <c r="H428" s="10" t="s">
        <v>3842</v>
      </c>
      <c r="I428">
        <v>1</v>
      </c>
      <c r="J428">
        <v>500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s="1">
        <v>44562</v>
      </c>
      <c r="AE428" s="1">
        <v>44834</v>
      </c>
      <c r="AF428" s="1">
        <v>44835</v>
      </c>
      <c r="AG4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29" spans="1:33" x14ac:dyDescent="0.25">
      <c r="A429">
        <v>6</v>
      </c>
      <c r="B429">
        <v>601</v>
      </c>
      <c r="C429">
        <v>4</v>
      </c>
      <c r="D429">
        <v>122</v>
      </c>
      <c r="E429">
        <v>1</v>
      </c>
      <c r="F429">
        <v>0</v>
      </c>
      <c r="G429">
        <v>2072</v>
      </c>
      <c r="H429" s="10" t="s">
        <v>3853</v>
      </c>
      <c r="I429">
        <v>1</v>
      </c>
      <c r="J429">
        <v>500</v>
      </c>
      <c r="K429">
        <v>0</v>
      </c>
      <c r="L429">
        <v>0</v>
      </c>
      <c r="M429">
        <v>0</v>
      </c>
      <c r="N429">
        <v>0</v>
      </c>
      <c r="O429">
        <v>300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500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 s="1">
        <v>44562</v>
      </c>
      <c r="AE429" s="1">
        <v>44834</v>
      </c>
      <c r="AF429" s="1">
        <v>44835</v>
      </c>
      <c r="AG4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430" spans="1:33" x14ac:dyDescent="0.25">
      <c r="A430">
        <v>6</v>
      </c>
      <c r="B430">
        <v>601</v>
      </c>
      <c r="C430">
        <v>4</v>
      </c>
      <c r="D430">
        <v>122</v>
      </c>
      <c r="E430">
        <v>1</v>
      </c>
      <c r="F430">
        <v>0</v>
      </c>
      <c r="G430">
        <v>2072</v>
      </c>
      <c r="H430" s="10" t="s">
        <v>3843</v>
      </c>
      <c r="I430">
        <v>1</v>
      </c>
      <c r="J430">
        <v>500</v>
      </c>
      <c r="K430">
        <v>0</v>
      </c>
      <c r="L430">
        <v>5300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2462.5</v>
      </c>
      <c r="S430">
        <v>2462.5</v>
      </c>
      <c r="T430">
        <v>2462.5</v>
      </c>
      <c r="U430">
        <v>0</v>
      </c>
      <c r="V430">
        <v>0</v>
      </c>
      <c r="W430">
        <v>500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s="1">
        <v>44562</v>
      </c>
      <c r="AE430" s="1">
        <v>44834</v>
      </c>
      <c r="AF430" s="1">
        <v>44835</v>
      </c>
      <c r="AG4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5800</v>
      </c>
    </row>
    <row r="431" spans="1:33" x14ac:dyDescent="0.25">
      <c r="A431">
        <v>6</v>
      </c>
      <c r="B431">
        <v>601</v>
      </c>
      <c r="C431">
        <v>26</v>
      </c>
      <c r="D431">
        <v>782</v>
      </c>
      <c r="E431">
        <v>17</v>
      </c>
      <c r="F431">
        <v>0</v>
      </c>
      <c r="G431">
        <v>1026</v>
      </c>
      <c r="H431" s="10" t="s">
        <v>3843</v>
      </c>
      <c r="I431">
        <v>1</v>
      </c>
      <c r="J431">
        <v>280000</v>
      </c>
      <c r="K431">
        <v>0</v>
      </c>
      <c r="L431">
        <v>0</v>
      </c>
      <c r="M431">
        <v>0</v>
      </c>
      <c r="N431">
        <v>0</v>
      </c>
      <c r="O431">
        <v>279845.71999999997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280000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s="1">
        <v>44562</v>
      </c>
      <c r="AE431" s="1">
        <v>44834</v>
      </c>
      <c r="AF431" s="1">
        <v>44835</v>
      </c>
      <c r="AG4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154.28000000002794</v>
      </c>
    </row>
    <row r="432" spans="1:33" x14ac:dyDescent="0.25">
      <c r="A432">
        <v>6</v>
      </c>
      <c r="B432">
        <v>602</v>
      </c>
      <c r="C432">
        <v>15</v>
      </c>
      <c r="D432">
        <v>451</v>
      </c>
      <c r="E432">
        <v>17</v>
      </c>
      <c r="F432">
        <v>0</v>
      </c>
      <c r="G432">
        <v>1037</v>
      </c>
      <c r="H432" s="10" t="s">
        <v>3840</v>
      </c>
      <c r="I432">
        <v>1</v>
      </c>
      <c r="J432">
        <v>50000</v>
      </c>
      <c r="K432">
        <v>0</v>
      </c>
      <c r="L432">
        <v>238000</v>
      </c>
      <c r="M432">
        <v>0</v>
      </c>
      <c r="N432">
        <v>0</v>
      </c>
      <c r="O432">
        <v>17500</v>
      </c>
      <c r="P432">
        <v>0</v>
      </c>
      <c r="Q432">
        <v>0</v>
      </c>
      <c r="R432">
        <v>270214.68</v>
      </c>
      <c r="S432">
        <v>270214.68</v>
      </c>
      <c r="T432">
        <v>270214.68</v>
      </c>
      <c r="U432">
        <v>0</v>
      </c>
      <c r="V432">
        <v>0</v>
      </c>
      <c r="W432">
        <v>50000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 s="1">
        <v>44562</v>
      </c>
      <c r="AE432" s="1">
        <v>44834</v>
      </c>
      <c r="AF432" s="1">
        <v>44835</v>
      </c>
      <c r="AG4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270500</v>
      </c>
    </row>
    <row r="433" spans="1:33" x14ac:dyDescent="0.25">
      <c r="A433">
        <v>6</v>
      </c>
      <c r="B433">
        <v>602</v>
      </c>
      <c r="C433">
        <v>26</v>
      </c>
      <c r="D433">
        <v>782</v>
      </c>
      <c r="E433">
        <v>17</v>
      </c>
      <c r="F433">
        <v>0</v>
      </c>
      <c r="G433">
        <v>1042</v>
      </c>
      <c r="H433" s="10" t="s">
        <v>3850</v>
      </c>
      <c r="I433">
        <v>1</v>
      </c>
      <c r="J433">
        <v>52788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s="1">
        <v>44562</v>
      </c>
      <c r="AE433" s="1">
        <v>44834</v>
      </c>
      <c r="AF433" s="1">
        <v>44835</v>
      </c>
      <c r="AG4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52788</v>
      </c>
    </row>
    <row r="434" spans="1:33" x14ac:dyDescent="0.25">
      <c r="A434">
        <v>6</v>
      </c>
      <c r="B434">
        <v>602</v>
      </c>
      <c r="C434">
        <v>26</v>
      </c>
      <c r="D434">
        <v>782</v>
      </c>
      <c r="E434">
        <v>17</v>
      </c>
      <c r="F434">
        <v>0</v>
      </c>
      <c r="G434">
        <v>1044</v>
      </c>
      <c r="H434" s="10" t="s">
        <v>3850</v>
      </c>
      <c r="I434">
        <v>1</v>
      </c>
      <c r="J434">
        <v>58182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 s="1">
        <v>44562</v>
      </c>
      <c r="AE434" s="1">
        <v>44834</v>
      </c>
      <c r="AF434" s="1">
        <v>44835</v>
      </c>
      <c r="AG4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58182</v>
      </c>
    </row>
    <row r="435" spans="1:33" x14ac:dyDescent="0.25">
      <c r="A435">
        <v>6</v>
      </c>
      <c r="B435">
        <v>603</v>
      </c>
      <c r="C435">
        <v>26</v>
      </c>
      <c r="D435">
        <v>782</v>
      </c>
      <c r="E435">
        <v>17</v>
      </c>
      <c r="F435">
        <v>0</v>
      </c>
      <c r="G435">
        <v>1025</v>
      </c>
      <c r="H435" s="10" t="s">
        <v>3850</v>
      </c>
      <c r="I435">
        <v>1</v>
      </c>
      <c r="J435">
        <v>200000</v>
      </c>
      <c r="K435">
        <v>0</v>
      </c>
      <c r="L435">
        <v>0</v>
      </c>
      <c r="M435">
        <v>0</v>
      </c>
      <c r="N435">
        <v>0</v>
      </c>
      <c r="O435">
        <v>199600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200000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s="1">
        <v>44562</v>
      </c>
      <c r="AE435" s="1">
        <v>44834</v>
      </c>
      <c r="AF435" s="1">
        <v>44835</v>
      </c>
      <c r="AG4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436" spans="1:33" x14ac:dyDescent="0.25">
      <c r="A436">
        <v>6</v>
      </c>
      <c r="B436">
        <v>603</v>
      </c>
      <c r="C436">
        <v>26</v>
      </c>
      <c r="D436">
        <v>782</v>
      </c>
      <c r="E436">
        <v>17</v>
      </c>
      <c r="F436">
        <v>0</v>
      </c>
      <c r="G436">
        <v>1028</v>
      </c>
      <c r="H436" s="10" t="s">
        <v>3851</v>
      </c>
      <c r="I436">
        <v>1</v>
      </c>
      <c r="J436">
        <v>70000</v>
      </c>
      <c r="K436">
        <v>0</v>
      </c>
      <c r="L436">
        <v>0</v>
      </c>
      <c r="M436">
        <v>0</v>
      </c>
      <c r="N436">
        <v>0</v>
      </c>
      <c r="O436">
        <v>46000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70000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s="1">
        <v>44562</v>
      </c>
      <c r="AE436" s="1">
        <v>44834</v>
      </c>
      <c r="AF436" s="1">
        <v>44835</v>
      </c>
      <c r="AG4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24000</v>
      </c>
    </row>
    <row r="437" spans="1:33" x14ac:dyDescent="0.25">
      <c r="A437">
        <v>6</v>
      </c>
      <c r="B437">
        <v>603</v>
      </c>
      <c r="C437">
        <v>26</v>
      </c>
      <c r="D437">
        <v>782</v>
      </c>
      <c r="E437">
        <v>17</v>
      </c>
      <c r="F437">
        <v>0</v>
      </c>
      <c r="G437">
        <v>1028</v>
      </c>
      <c r="H437" s="10" t="s">
        <v>3852</v>
      </c>
      <c r="I437">
        <v>1</v>
      </c>
      <c r="J437">
        <v>30000</v>
      </c>
      <c r="K437">
        <v>0</v>
      </c>
      <c r="L437">
        <v>0</v>
      </c>
      <c r="M437">
        <v>0</v>
      </c>
      <c r="N437">
        <v>0</v>
      </c>
      <c r="O437">
        <v>30000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30000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s="1">
        <v>44562</v>
      </c>
      <c r="AE437" s="1">
        <v>44834</v>
      </c>
      <c r="AF437" s="1">
        <v>44835</v>
      </c>
      <c r="AG4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38" spans="1:33" x14ac:dyDescent="0.25">
      <c r="A438">
        <v>6</v>
      </c>
      <c r="B438">
        <v>603</v>
      </c>
      <c r="C438">
        <v>26</v>
      </c>
      <c r="D438">
        <v>782</v>
      </c>
      <c r="E438">
        <v>17</v>
      </c>
      <c r="F438">
        <v>0</v>
      </c>
      <c r="G438">
        <v>1028</v>
      </c>
      <c r="H438" s="10" t="s">
        <v>3850</v>
      </c>
      <c r="I438">
        <v>1030</v>
      </c>
      <c r="J438">
        <v>0</v>
      </c>
      <c r="K438">
        <v>0</v>
      </c>
      <c r="L438">
        <v>250000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s="1">
        <v>44562</v>
      </c>
      <c r="AE438" s="1">
        <v>44834</v>
      </c>
      <c r="AF438" s="1">
        <v>44835</v>
      </c>
      <c r="AG4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250000</v>
      </c>
    </row>
    <row r="439" spans="1:33" x14ac:dyDescent="0.25">
      <c r="A439">
        <v>6</v>
      </c>
      <c r="B439">
        <v>603</v>
      </c>
      <c r="C439">
        <v>26</v>
      </c>
      <c r="D439">
        <v>782</v>
      </c>
      <c r="E439">
        <v>17</v>
      </c>
      <c r="F439">
        <v>0</v>
      </c>
      <c r="G439">
        <v>1056</v>
      </c>
      <c r="H439" s="10" t="s">
        <v>3850</v>
      </c>
      <c r="I439">
        <v>1</v>
      </c>
      <c r="J439">
        <v>0</v>
      </c>
      <c r="K439">
        <v>0</v>
      </c>
      <c r="L439">
        <v>24100</v>
      </c>
      <c r="M439">
        <v>13347.81</v>
      </c>
      <c r="N439">
        <v>0</v>
      </c>
      <c r="O439">
        <v>0</v>
      </c>
      <c r="P439">
        <v>0</v>
      </c>
      <c r="Q439">
        <v>0</v>
      </c>
      <c r="R439">
        <v>37271.71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s="1">
        <v>44562</v>
      </c>
      <c r="AE439" s="1">
        <v>44834</v>
      </c>
      <c r="AF439" s="1">
        <v>44835</v>
      </c>
      <c r="AG4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37447.81</v>
      </c>
    </row>
    <row r="440" spans="1:33" x14ac:dyDescent="0.25">
      <c r="A440">
        <v>6</v>
      </c>
      <c r="B440">
        <v>603</v>
      </c>
      <c r="C440">
        <v>26</v>
      </c>
      <c r="D440">
        <v>782</v>
      </c>
      <c r="E440">
        <v>17</v>
      </c>
      <c r="F440">
        <v>0</v>
      </c>
      <c r="G440">
        <v>1056</v>
      </c>
      <c r="H440" s="10" t="s">
        <v>3850</v>
      </c>
      <c r="I440">
        <v>1212</v>
      </c>
      <c r="J440">
        <v>0</v>
      </c>
      <c r="K440">
        <v>0</v>
      </c>
      <c r="L440">
        <v>0</v>
      </c>
      <c r="M440">
        <v>46956.86</v>
      </c>
      <c r="N440">
        <v>0</v>
      </c>
      <c r="O440">
        <v>0</v>
      </c>
      <c r="P440">
        <v>0</v>
      </c>
      <c r="Q440">
        <v>0</v>
      </c>
      <c r="R440">
        <v>46956.84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s="1">
        <v>44562</v>
      </c>
      <c r="AE440" s="1">
        <v>44834</v>
      </c>
      <c r="AF440" s="1">
        <v>44835</v>
      </c>
      <c r="AG4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46956.86</v>
      </c>
    </row>
    <row r="441" spans="1:33" x14ac:dyDescent="0.25">
      <c r="A441">
        <v>6</v>
      </c>
      <c r="B441">
        <v>603</v>
      </c>
      <c r="C441">
        <v>26</v>
      </c>
      <c r="D441">
        <v>782</v>
      </c>
      <c r="E441">
        <v>17</v>
      </c>
      <c r="F441">
        <v>0</v>
      </c>
      <c r="G441">
        <v>1057</v>
      </c>
      <c r="H441" s="10" t="s">
        <v>3850</v>
      </c>
      <c r="I441">
        <v>1</v>
      </c>
      <c r="J441">
        <v>0</v>
      </c>
      <c r="K441">
        <v>0</v>
      </c>
      <c r="L441">
        <v>17100</v>
      </c>
      <c r="M441">
        <v>8639.5400000000009</v>
      </c>
      <c r="N441">
        <v>0</v>
      </c>
      <c r="O441">
        <v>0</v>
      </c>
      <c r="P441">
        <v>0</v>
      </c>
      <c r="Q441">
        <v>0</v>
      </c>
      <c r="R441">
        <v>25516.94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s="1">
        <v>44562</v>
      </c>
      <c r="AE441" s="1">
        <v>44834</v>
      </c>
      <c r="AF441" s="1">
        <v>44835</v>
      </c>
      <c r="AG4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25739.54</v>
      </c>
    </row>
    <row r="442" spans="1:33" x14ac:dyDescent="0.25">
      <c r="A442">
        <v>6</v>
      </c>
      <c r="B442">
        <v>603</v>
      </c>
      <c r="C442">
        <v>26</v>
      </c>
      <c r="D442">
        <v>782</v>
      </c>
      <c r="E442">
        <v>17</v>
      </c>
      <c r="F442">
        <v>0</v>
      </c>
      <c r="G442">
        <v>1057</v>
      </c>
      <c r="H442" s="10" t="s">
        <v>3850</v>
      </c>
      <c r="I442">
        <v>1212</v>
      </c>
      <c r="J442">
        <v>0</v>
      </c>
      <c r="K442">
        <v>0</v>
      </c>
      <c r="L442">
        <v>0</v>
      </c>
      <c r="M442">
        <v>29961.360000000001</v>
      </c>
      <c r="N442">
        <v>0</v>
      </c>
      <c r="O442">
        <v>0</v>
      </c>
      <c r="P442">
        <v>0</v>
      </c>
      <c r="Q442">
        <v>0</v>
      </c>
      <c r="R442">
        <v>29961.360000000001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s="1">
        <v>44562</v>
      </c>
      <c r="AE442" s="1">
        <v>44834</v>
      </c>
      <c r="AF442" s="1">
        <v>44835</v>
      </c>
      <c r="AG4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29961.360000000001</v>
      </c>
    </row>
    <row r="443" spans="1:33" x14ac:dyDescent="0.25">
      <c r="A443">
        <v>6</v>
      </c>
      <c r="B443">
        <v>603</v>
      </c>
      <c r="C443">
        <v>26</v>
      </c>
      <c r="D443">
        <v>782</v>
      </c>
      <c r="E443">
        <v>17</v>
      </c>
      <c r="F443">
        <v>0</v>
      </c>
      <c r="G443">
        <v>1058</v>
      </c>
      <c r="H443" s="10" t="s">
        <v>3850</v>
      </c>
      <c r="I443">
        <v>1</v>
      </c>
      <c r="J443">
        <v>0</v>
      </c>
      <c r="K443">
        <v>0</v>
      </c>
      <c r="L443">
        <v>16600</v>
      </c>
      <c r="M443">
        <v>10273.780000000001</v>
      </c>
      <c r="N443">
        <v>0</v>
      </c>
      <c r="O443">
        <v>0</v>
      </c>
      <c r="P443">
        <v>0</v>
      </c>
      <c r="Q443">
        <v>0</v>
      </c>
      <c r="R443">
        <v>26650.35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 s="1">
        <v>44562</v>
      </c>
      <c r="AE443" s="1">
        <v>44834</v>
      </c>
      <c r="AF443" s="1">
        <v>44835</v>
      </c>
      <c r="AG4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26873.78</v>
      </c>
    </row>
    <row r="444" spans="1:33" x14ac:dyDescent="0.25">
      <c r="A444">
        <v>6</v>
      </c>
      <c r="B444">
        <v>603</v>
      </c>
      <c r="C444">
        <v>26</v>
      </c>
      <c r="D444">
        <v>782</v>
      </c>
      <c r="E444">
        <v>17</v>
      </c>
      <c r="F444">
        <v>0</v>
      </c>
      <c r="G444">
        <v>1058</v>
      </c>
      <c r="H444" s="10" t="s">
        <v>3850</v>
      </c>
      <c r="I444">
        <v>1212</v>
      </c>
      <c r="J444">
        <v>0</v>
      </c>
      <c r="K444">
        <v>0</v>
      </c>
      <c r="L444">
        <v>0</v>
      </c>
      <c r="M444">
        <v>35836.230000000003</v>
      </c>
      <c r="N444">
        <v>0</v>
      </c>
      <c r="O444">
        <v>0</v>
      </c>
      <c r="P444">
        <v>0</v>
      </c>
      <c r="Q444">
        <v>0</v>
      </c>
      <c r="R444">
        <v>35836.230000000003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s="1">
        <v>44562</v>
      </c>
      <c r="AE444" s="1">
        <v>44834</v>
      </c>
      <c r="AF444" s="1">
        <v>44835</v>
      </c>
      <c r="AG4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35836.230000000003</v>
      </c>
    </row>
    <row r="445" spans="1:33" x14ac:dyDescent="0.25">
      <c r="A445">
        <v>6</v>
      </c>
      <c r="B445">
        <v>603</v>
      </c>
      <c r="C445">
        <v>26</v>
      </c>
      <c r="D445">
        <v>782</v>
      </c>
      <c r="E445">
        <v>17</v>
      </c>
      <c r="F445">
        <v>0</v>
      </c>
      <c r="G445">
        <v>1059</v>
      </c>
      <c r="H445" s="10" t="s">
        <v>3850</v>
      </c>
      <c r="I445">
        <v>1</v>
      </c>
      <c r="J445">
        <v>0</v>
      </c>
      <c r="K445">
        <v>0</v>
      </c>
      <c r="L445">
        <v>54500</v>
      </c>
      <c r="M445">
        <v>34191.620000000003</v>
      </c>
      <c r="N445">
        <v>0</v>
      </c>
      <c r="O445">
        <v>0</v>
      </c>
      <c r="P445">
        <v>0</v>
      </c>
      <c r="Q445">
        <v>0</v>
      </c>
      <c r="R445">
        <v>87924.25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s="1">
        <v>44562</v>
      </c>
      <c r="AE445" s="1">
        <v>44834</v>
      </c>
      <c r="AF445" s="1">
        <v>44835</v>
      </c>
      <c r="AG4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88691.62</v>
      </c>
    </row>
    <row r="446" spans="1:33" x14ac:dyDescent="0.25">
      <c r="A446">
        <v>6</v>
      </c>
      <c r="B446">
        <v>603</v>
      </c>
      <c r="C446">
        <v>26</v>
      </c>
      <c r="D446">
        <v>782</v>
      </c>
      <c r="E446">
        <v>17</v>
      </c>
      <c r="F446">
        <v>0</v>
      </c>
      <c r="G446">
        <v>1059</v>
      </c>
      <c r="H446" s="10" t="s">
        <v>3850</v>
      </c>
      <c r="I446">
        <v>1212</v>
      </c>
      <c r="J446">
        <v>0</v>
      </c>
      <c r="K446">
        <v>0</v>
      </c>
      <c r="L446">
        <v>0</v>
      </c>
      <c r="M446">
        <v>119448.43</v>
      </c>
      <c r="N446">
        <v>0</v>
      </c>
      <c r="O446">
        <v>0</v>
      </c>
      <c r="P446">
        <v>0</v>
      </c>
      <c r="Q446">
        <v>0</v>
      </c>
      <c r="R446">
        <v>119448.43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s="1">
        <v>44562</v>
      </c>
      <c r="AE446" s="1">
        <v>44834</v>
      </c>
      <c r="AF446" s="1">
        <v>44835</v>
      </c>
      <c r="AG4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119448.43</v>
      </c>
    </row>
    <row r="447" spans="1:33" x14ac:dyDescent="0.25">
      <c r="A447">
        <v>6</v>
      </c>
      <c r="B447">
        <v>603</v>
      </c>
      <c r="C447">
        <v>26</v>
      </c>
      <c r="D447">
        <v>782</v>
      </c>
      <c r="E447">
        <v>17</v>
      </c>
      <c r="F447">
        <v>0</v>
      </c>
      <c r="G447">
        <v>1064</v>
      </c>
      <c r="H447" s="10" t="s">
        <v>3850</v>
      </c>
      <c r="I447">
        <v>1028</v>
      </c>
      <c r="J447">
        <v>0</v>
      </c>
      <c r="K447">
        <v>0</v>
      </c>
      <c r="L447">
        <v>0</v>
      </c>
      <c r="M447">
        <v>100000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s="1">
        <v>44562</v>
      </c>
      <c r="AE447" s="1">
        <v>44834</v>
      </c>
      <c r="AF447" s="1">
        <v>44835</v>
      </c>
      <c r="AG4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448" spans="1:33" x14ac:dyDescent="0.25">
      <c r="A448">
        <v>6</v>
      </c>
      <c r="B448">
        <v>603</v>
      </c>
      <c r="C448">
        <v>26</v>
      </c>
      <c r="D448">
        <v>782</v>
      </c>
      <c r="E448">
        <v>17</v>
      </c>
      <c r="F448">
        <v>0</v>
      </c>
      <c r="G448">
        <v>1065</v>
      </c>
      <c r="H448" s="10" t="s">
        <v>3850</v>
      </c>
      <c r="I448">
        <v>1</v>
      </c>
      <c r="J448">
        <v>0</v>
      </c>
      <c r="K448">
        <v>0</v>
      </c>
      <c r="L448">
        <v>0</v>
      </c>
      <c r="M448">
        <v>89640.81</v>
      </c>
      <c r="N448">
        <v>0</v>
      </c>
      <c r="O448">
        <v>0</v>
      </c>
      <c r="P448">
        <v>0</v>
      </c>
      <c r="Q448">
        <v>0</v>
      </c>
      <c r="R448">
        <v>64861.68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 s="1">
        <v>44562</v>
      </c>
      <c r="AE448" s="1">
        <v>44834</v>
      </c>
      <c r="AF448" s="1">
        <v>44835</v>
      </c>
      <c r="AG4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89640.81</v>
      </c>
    </row>
    <row r="449" spans="1:33" x14ac:dyDescent="0.25">
      <c r="A449">
        <v>6</v>
      </c>
      <c r="B449">
        <v>603</v>
      </c>
      <c r="C449">
        <v>26</v>
      </c>
      <c r="D449">
        <v>782</v>
      </c>
      <c r="E449">
        <v>17</v>
      </c>
      <c r="F449">
        <v>0</v>
      </c>
      <c r="G449">
        <v>1065</v>
      </c>
      <c r="H449" s="10" t="s">
        <v>3850</v>
      </c>
      <c r="I449">
        <v>1029</v>
      </c>
      <c r="J449">
        <v>0</v>
      </c>
      <c r="K449">
        <v>0</v>
      </c>
      <c r="L449">
        <v>0</v>
      </c>
      <c r="M449">
        <v>320000</v>
      </c>
      <c r="N449">
        <v>0</v>
      </c>
      <c r="O449">
        <v>0</v>
      </c>
      <c r="P449">
        <v>0</v>
      </c>
      <c r="Q449">
        <v>0</v>
      </c>
      <c r="R449">
        <v>320000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 s="1">
        <v>44562</v>
      </c>
      <c r="AE449" s="1">
        <v>44834</v>
      </c>
      <c r="AF449" s="1">
        <v>44835</v>
      </c>
      <c r="AG4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320000</v>
      </c>
    </row>
    <row r="450" spans="1:33" x14ac:dyDescent="0.25">
      <c r="A450">
        <v>6</v>
      </c>
      <c r="B450">
        <v>603</v>
      </c>
      <c r="C450">
        <v>26</v>
      </c>
      <c r="D450">
        <v>782</v>
      </c>
      <c r="E450">
        <v>17</v>
      </c>
      <c r="F450">
        <v>0</v>
      </c>
      <c r="G450">
        <v>2073</v>
      </c>
      <c r="H450" s="10" t="s">
        <v>3838</v>
      </c>
      <c r="I450">
        <v>1</v>
      </c>
      <c r="J450">
        <v>496500</v>
      </c>
      <c r="K450">
        <v>0</v>
      </c>
      <c r="L450">
        <v>650550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1110465.27</v>
      </c>
      <c r="S450">
        <v>1034460.07</v>
      </c>
      <c r="T450">
        <v>1034460.07</v>
      </c>
      <c r="U450">
        <v>0</v>
      </c>
      <c r="V450">
        <v>0</v>
      </c>
      <c r="W450">
        <v>496500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s="1">
        <v>44562</v>
      </c>
      <c r="AE450" s="1">
        <v>44834</v>
      </c>
      <c r="AF450" s="1">
        <v>44835</v>
      </c>
      <c r="AG4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1147050</v>
      </c>
    </row>
    <row r="451" spans="1:33" x14ac:dyDescent="0.25">
      <c r="A451">
        <v>6</v>
      </c>
      <c r="B451">
        <v>603</v>
      </c>
      <c r="C451">
        <v>26</v>
      </c>
      <c r="D451">
        <v>782</v>
      </c>
      <c r="E451">
        <v>17</v>
      </c>
      <c r="F451">
        <v>0</v>
      </c>
      <c r="G451">
        <v>2073</v>
      </c>
      <c r="H451" s="10" t="s">
        <v>3838</v>
      </c>
      <c r="I451">
        <v>1018</v>
      </c>
      <c r="J451">
        <v>3500</v>
      </c>
      <c r="K451">
        <v>0</v>
      </c>
      <c r="L451">
        <v>3728.06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7228.06</v>
      </c>
      <c r="S451">
        <v>7228.06</v>
      </c>
      <c r="T451">
        <v>7228.06</v>
      </c>
      <c r="U451">
        <v>0</v>
      </c>
      <c r="V451">
        <v>0</v>
      </c>
      <c r="W451">
        <v>3500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s="1">
        <v>44562</v>
      </c>
      <c r="AE451" s="1">
        <v>44834</v>
      </c>
      <c r="AF451" s="1">
        <v>44835</v>
      </c>
      <c r="AG4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7228.0599999999995</v>
      </c>
    </row>
    <row r="452" spans="1:33" x14ac:dyDescent="0.25">
      <c r="A452">
        <v>6</v>
      </c>
      <c r="B452">
        <v>603</v>
      </c>
      <c r="C452">
        <v>26</v>
      </c>
      <c r="D452">
        <v>782</v>
      </c>
      <c r="E452">
        <v>17</v>
      </c>
      <c r="F452">
        <v>0</v>
      </c>
      <c r="G452">
        <v>2073</v>
      </c>
      <c r="H452" s="10" t="s">
        <v>3839</v>
      </c>
      <c r="I452">
        <v>1</v>
      </c>
      <c r="J452">
        <v>0</v>
      </c>
      <c r="K452">
        <v>0</v>
      </c>
      <c r="L452">
        <v>0</v>
      </c>
      <c r="M452">
        <v>16000</v>
      </c>
      <c r="N452">
        <v>0</v>
      </c>
      <c r="O452">
        <v>0</v>
      </c>
      <c r="P452">
        <v>0</v>
      </c>
      <c r="Q452">
        <v>0</v>
      </c>
      <c r="R452">
        <v>16000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s="1">
        <v>44562</v>
      </c>
      <c r="AE452" s="1">
        <v>44834</v>
      </c>
      <c r="AF452" s="1">
        <v>44835</v>
      </c>
      <c r="AG4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453" spans="1:33" x14ac:dyDescent="0.25">
      <c r="A453">
        <v>6</v>
      </c>
      <c r="B453">
        <v>603</v>
      </c>
      <c r="C453">
        <v>26</v>
      </c>
      <c r="D453">
        <v>782</v>
      </c>
      <c r="E453">
        <v>17</v>
      </c>
      <c r="F453">
        <v>0</v>
      </c>
      <c r="G453">
        <v>2073</v>
      </c>
      <c r="H453" s="10" t="s">
        <v>3840</v>
      </c>
      <c r="I453">
        <v>1</v>
      </c>
      <c r="J453">
        <v>500000</v>
      </c>
      <c r="K453">
        <v>0</v>
      </c>
      <c r="L453">
        <v>0</v>
      </c>
      <c r="M453">
        <v>0</v>
      </c>
      <c r="N453">
        <v>0</v>
      </c>
      <c r="O453">
        <v>50000</v>
      </c>
      <c r="P453">
        <v>0</v>
      </c>
      <c r="Q453">
        <v>0</v>
      </c>
      <c r="R453">
        <v>372853.2</v>
      </c>
      <c r="S453">
        <v>343126</v>
      </c>
      <c r="T453">
        <v>342123.14</v>
      </c>
      <c r="U453">
        <v>0</v>
      </c>
      <c r="V453">
        <v>0</v>
      </c>
      <c r="W453">
        <v>500000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s="1">
        <v>44562</v>
      </c>
      <c r="AE453" s="1">
        <v>44834</v>
      </c>
      <c r="AF453" s="1">
        <v>44835</v>
      </c>
      <c r="AG4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450000</v>
      </c>
    </row>
    <row r="454" spans="1:33" x14ac:dyDescent="0.25">
      <c r="A454">
        <v>6</v>
      </c>
      <c r="B454">
        <v>603</v>
      </c>
      <c r="C454">
        <v>26</v>
      </c>
      <c r="D454">
        <v>782</v>
      </c>
      <c r="E454">
        <v>17</v>
      </c>
      <c r="F454">
        <v>0</v>
      </c>
      <c r="G454">
        <v>2110</v>
      </c>
      <c r="H454" s="10" t="s">
        <v>3838</v>
      </c>
      <c r="I454">
        <v>1</v>
      </c>
      <c r="J454">
        <v>40000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38952.85</v>
      </c>
      <c r="S454">
        <v>38952.85</v>
      </c>
      <c r="T454">
        <v>38952.85</v>
      </c>
      <c r="U454">
        <v>0</v>
      </c>
      <c r="V454">
        <v>0</v>
      </c>
      <c r="W454">
        <v>40000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s="1">
        <v>44562</v>
      </c>
      <c r="AE454" s="1">
        <v>44834</v>
      </c>
      <c r="AF454" s="1">
        <v>44835</v>
      </c>
      <c r="AG4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55" spans="1:33" x14ac:dyDescent="0.25">
      <c r="A455">
        <v>6</v>
      </c>
      <c r="B455">
        <v>603</v>
      </c>
      <c r="C455">
        <v>26</v>
      </c>
      <c r="D455">
        <v>782</v>
      </c>
      <c r="E455">
        <v>17</v>
      </c>
      <c r="F455">
        <v>0</v>
      </c>
      <c r="G455">
        <v>2110</v>
      </c>
      <c r="H455" s="10" t="s">
        <v>3840</v>
      </c>
      <c r="I455">
        <v>1</v>
      </c>
      <c r="J455">
        <v>5000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1950</v>
      </c>
      <c r="S455">
        <v>0</v>
      </c>
      <c r="T455">
        <v>0</v>
      </c>
      <c r="U455">
        <v>0</v>
      </c>
      <c r="V455">
        <v>0</v>
      </c>
      <c r="W455">
        <v>5000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s="1">
        <v>44562</v>
      </c>
      <c r="AE455" s="1">
        <v>44834</v>
      </c>
      <c r="AF455" s="1">
        <v>44835</v>
      </c>
      <c r="AG4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56" spans="1:33" x14ac:dyDescent="0.25">
      <c r="A456">
        <v>6</v>
      </c>
      <c r="B456">
        <v>604</v>
      </c>
      <c r="C456">
        <v>26</v>
      </c>
      <c r="D456">
        <v>782</v>
      </c>
      <c r="E456">
        <v>17</v>
      </c>
      <c r="F456">
        <v>0</v>
      </c>
      <c r="G456">
        <v>1066</v>
      </c>
      <c r="H456" s="10" t="s">
        <v>5487</v>
      </c>
      <c r="I456">
        <v>1</v>
      </c>
      <c r="J456">
        <v>0</v>
      </c>
      <c r="K456">
        <v>0</v>
      </c>
      <c r="L456">
        <v>250</v>
      </c>
      <c r="M456">
        <v>37500</v>
      </c>
      <c r="N456">
        <v>0</v>
      </c>
      <c r="O456">
        <v>0</v>
      </c>
      <c r="P456">
        <v>0</v>
      </c>
      <c r="Q456">
        <v>0</v>
      </c>
      <c r="R456">
        <v>37750</v>
      </c>
      <c r="S456">
        <v>37750</v>
      </c>
      <c r="T456">
        <v>37750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 s="1">
        <v>44562</v>
      </c>
      <c r="AE456" s="1">
        <v>44834</v>
      </c>
      <c r="AF456" s="1">
        <v>44835</v>
      </c>
      <c r="AG4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37750</v>
      </c>
    </row>
    <row r="457" spans="1:33" x14ac:dyDescent="0.25">
      <c r="A457">
        <v>6</v>
      </c>
      <c r="B457">
        <v>604</v>
      </c>
      <c r="C457">
        <v>26</v>
      </c>
      <c r="D457">
        <v>782</v>
      </c>
      <c r="E457">
        <v>17</v>
      </c>
      <c r="F457">
        <v>0</v>
      </c>
      <c r="G457">
        <v>2074</v>
      </c>
      <c r="H457" s="10" t="s">
        <v>3838</v>
      </c>
      <c r="I457">
        <v>1</v>
      </c>
      <c r="J457">
        <v>20000</v>
      </c>
      <c r="K457">
        <v>0</v>
      </c>
      <c r="L457">
        <v>10000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18679</v>
      </c>
      <c r="S457">
        <v>18231</v>
      </c>
      <c r="T457">
        <v>18231</v>
      </c>
      <c r="U457">
        <v>0</v>
      </c>
      <c r="V457">
        <v>0</v>
      </c>
      <c r="W457">
        <v>20000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 s="1">
        <v>44562</v>
      </c>
      <c r="AE457" s="1">
        <v>44834</v>
      </c>
      <c r="AF457" s="1">
        <v>44835</v>
      </c>
      <c r="AG4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458" spans="1:33" x14ac:dyDescent="0.25">
      <c r="A458">
        <v>6</v>
      </c>
      <c r="B458">
        <v>604</v>
      </c>
      <c r="C458">
        <v>26</v>
      </c>
      <c r="D458">
        <v>782</v>
      </c>
      <c r="E458">
        <v>17</v>
      </c>
      <c r="F458">
        <v>0</v>
      </c>
      <c r="G458">
        <v>2074</v>
      </c>
      <c r="H458" s="10" t="s">
        <v>3840</v>
      </c>
      <c r="I458">
        <v>1</v>
      </c>
      <c r="J458">
        <v>22000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8736</v>
      </c>
      <c r="S458">
        <v>8251</v>
      </c>
      <c r="T458">
        <v>8251</v>
      </c>
      <c r="U458">
        <v>0</v>
      </c>
      <c r="V458">
        <v>0</v>
      </c>
      <c r="W458">
        <v>22000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s="1">
        <v>44562</v>
      </c>
      <c r="AE458" s="1">
        <v>44834</v>
      </c>
      <c r="AF458" s="1">
        <v>44835</v>
      </c>
      <c r="AG4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59" spans="1:33" x14ac:dyDescent="0.25">
      <c r="A459">
        <v>7</v>
      </c>
      <c r="B459">
        <v>701</v>
      </c>
      <c r="C459">
        <v>4</v>
      </c>
      <c r="D459">
        <v>122</v>
      </c>
      <c r="E459">
        <v>1</v>
      </c>
      <c r="F459">
        <v>0</v>
      </c>
      <c r="G459">
        <v>1003</v>
      </c>
      <c r="H459" s="10" t="s">
        <v>3843</v>
      </c>
      <c r="I459">
        <v>1</v>
      </c>
      <c r="J459">
        <v>120000</v>
      </c>
      <c r="K459">
        <v>0</v>
      </c>
      <c r="L459">
        <v>0</v>
      </c>
      <c r="M459">
        <v>0</v>
      </c>
      <c r="N459">
        <v>0</v>
      </c>
      <c r="O459">
        <v>114000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120000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s="1">
        <v>44562</v>
      </c>
      <c r="AE459" s="1">
        <v>44834</v>
      </c>
      <c r="AF459" s="1">
        <v>44835</v>
      </c>
      <c r="AG4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60" spans="1:33" x14ac:dyDescent="0.25">
      <c r="A460">
        <v>7</v>
      </c>
      <c r="B460">
        <v>701</v>
      </c>
      <c r="C460">
        <v>4</v>
      </c>
      <c r="D460">
        <v>122</v>
      </c>
      <c r="E460">
        <v>1</v>
      </c>
      <c r="F460">
        <v>0</v>
      </c>
      <c r="G460">
        <v>2001</v>
      </c>
      <c r="H460" s="10" t="s">
        <v>4925</v>
      </c>
      <c r="I460">
        <v>1</v>
      </c>
      <c r="J460">
        <v>1000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s="1">
        <v>44562</v>
      </c>
      <c r="AE460" s="1">
        <v>44834</v>
      </c>
      <c r="AF460" s="1">
        <v>44835</v>
      </c>
      <c r="AG4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61" spans="1:33" x14ac:dyDescent="0.25">
      <c r="A461">
        <v>7</v>
      </c>
      <c r="B461">
        <v>701</v>
      </c>
      <c r="C461">
        <v>4</v>
      </c>
      <c r="D461">
        <v>122</v>
      </c>
      <c r="E461">
        <v>1</v>
      </c>
      <c r="F461">
        <v>0</v>
      </c>
      <c r="G461">
        <v>2001</v>
      </c>
      <c r="H461" s="10" t="s">
        <v>3832</v>
      </c>
      <c r="I461">
        <v>1</v>
      </c>
      <c r="J461">
        <v>680000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509228.02</v>
      </c>
      <c r="S461">
        <v>509228.02</v>
      </c>
      <c r="T461">
        <v>509228.02</v>
      </c>
      <c r="U461">
        <v>0</v>
      </c>
      <c r="V461">
        <v>0</v>
      </c>
      <c r="W461">
        <v>680000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s="1">
        <v>44562</v>
      </c>
      <c r="AE461" s="1">
        <v>44834</v>
      </c>
      <c r="AF461" s="1">
        <v>44835</v>
      </c>
      <c r="AG4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680000</v>
      </c>
    </row>
    <row r="462" spans="1:33" x14ac:dyDescent="0.25">
      <c r="A462">
        <v>7</v>
      </c>
      <c r="B462">
        <v>701</v>
      </c>
      <c r="C462">
        <v>4</v>
      </c>
      <c r="D462">
        <v>122</v>
      </c>
      <c r="E462">
        <v>1</v>
      </c>
      <c r="F462">
        <v>0</v>
      </c>
      <c r="G462">
        <v>2001</v>
      </c>
      <c r="H462" s="10" t="s">
        <v>3833</v>
      </c>
      <c r="I462">
        <v>1</v>
      </c>
      <c r="J462">
        <v>10000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6388.61</v>
      </c>
      <c r="S462">
        <v>6388.61</v>
      </c>
      <c r="T462">
        <v>6388.61</v>
      </c>
      <c r="U462">
        <v>0</v>
      </c>
      <c r="V462">
        <v>0</v>
      </c>
      <c r="W462">
        <v>10000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s="1">
        <v>44562</v>
      </c>
      <c r="AE462" s="1">
        <v>44834</v>
      </c>
      <c r="AF462" s="1">
        <v>44835</v>
      </c>
      <c r="AG4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63" spans="1:33" x14ac:dyDescent="0.25">
      <c r="A463">
        <v>7</v>
      </c>
      <c r="B463">
        <v>701</v>
      </c>
      <c r="C463">
        <v>4</v>
      </c>
      <c r="D463">
        <v>122</v>
      </c>
      <c r="E463">
        <v>1</v>
      </c>
      <c r="F463">
        <v>0</v>
      </c>
      <c r="G463">
        <v>2001</v>
      </c>
      <c r="H463" s="10" t="s">
        <v>3834</v>
      </c>
      <c r="I463">
        <v>1</v>
      </c>
      <c r="J463">
        <v>22000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10010.36</v>
      </c>
      <c r="S463">
        <v>10010.36</v>
      </c>
      <c r="T463">
        <v>10010.36</v>
      </c>
      <c r="U463">
        <v>0</v>
      </c>
      <c r="V463">
        <v>0</v>
      </c>
      <c r="W463">
        <v>22000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s="1">
        <v>44562</v>
      </c>
      <c r="AE463" s="1">
        <v>44834</v>
      </c>
      <c r="AF463" s="1">
        <v>44835</v>
      </c>
      <c r="AG4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64" spans="1:33" x14ac:dyDescent="0.25">
      <c r="A464">
        <v>7</v>
      </c>
      <c r="B464">
        <v>701</v>
      </c>
      <c r="C464">
        <v>4</v>
      </c>
      <c r="D464">
        <v>122</v>
      </c>
      <c r="E464">
        <v>1</v>
      </c>
      <c r="F464">
        <v>0</v>
      </c>
      <c r="G464">
        <v>2001</v>
      </c>
      <c r="H464" s="10" t="s">
        <v>3835</v>
      </c>
      <c r="I464">
        <v>1</v>
      </c>
      <c r="J464">
        <v>1000</v>
      </c>
      <c r="K464">
        <v>0</v>
      </c>
      <c r="L464">
        <v>5000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3525.86</v>
      </c>
      <c r="S464">
        <v>3525.86</v>
      </c>
      <c r="T464">
        <v>3525.86</v>
      </c>
      <c r="U464">
        <v>0</v>
      </c>
      <c r="V464">
        <v>0</v>
      </c>
      <c r="W464">
        <v>1000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s="1">
        <v>44562</v>
      </c>
      <c r="AE464" s="1">
        <v>44834</v>
      </c>
      <c r="AF464" s="1">
        <v>44835</v>
      </c>
      <c r="AG4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65" spans="1:33" x14ac:dyDescent="0.25">
      <c r="A465">
        <v>7</v>
      </c>
      <c r="B465">
        <v>701</v>
      </c>
      <c r="C465">
        <v>4</v>
      </c>
      <c r="D465">
        <v>122</v>
      </c>
      <c r="E465">
        <v>1</v>
      </c>
      <c r="F465">
        <v>0</v>
      </c>
      <c r="G465">
        <v>2001</v>
      </c>
      <c r="H465" s="10" t="s">
        <v>3836</v>
      </c>
      <c r="I465">
        <v>1</v>
      </c>
      <c r="J465">
        <v>96000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71943.360000000001</v>
      </c>
      <c r="S465">
        <v>71943.360000000001</v>
      </c>
      <c r="T465">
        <v>63900.52</v>
      </c>
      <c r="U465">
        <v>0</v>
      </c>
      <c r="V465">
        <v>0</v>
      </c>
      <c r="W465">
        <v>96000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s="1">
        <v>44562</v>
      </c>
      <c r="AE465" s="1">
        <v>44834</v>
      </c>
      <c r="AF465" s="1">
        <v>44835</v>
      </c>
      <c r="AG4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96000</v>
      </c>
    </row>
    <row r="466" spans="1:33" x14ac:dyDescent="0.25">
      <c r="A466">
        <v>7</v>
      </c>
      <c r="B466">
        <v>701</v>
      </c>
      <c r="C466">
        <v>4</v>
      </c>
      <c r="D466">
        <v>122</v>
      </c>
      <c r="E466">
        <v>1</v>
      </c>
      <c r="F466">
        <v>0</v>
      </c>
      <c r="G466">
        <v>2001</v>
      </c>
      <c r="H466" s="10" t="s">
        <v>3844</v>
      </c>
      <c r="I466">
        <v>1</v>
      </c>
      <c r="J466">
        <v>1000</v>
      </c>
      <c r="K466">
        <v>0</v>
      </c>
      <c r="L466">
        <v>18400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18824.47</v>
      </c>
      <c r="S466">
        <v>18824.47</v>
      </c>
      <c r="T466">
        <v>18824.47</v>
      </c>
      <c r="U466">
        <v>0</v>
      </c>
      <c r="V466">
        <v>0</v>
      </c>
      <c r="W466">
        <v>1000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s="1">
        <v>44562</v>
      </c>
      <c r="AE466" s="1">
        <v>44834</v>
      </c>
      <c r="AF466" s="1">
        <v>44835</v>
      </c>
      <c r="AG4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19400</v>
      </c>
    </row>
    <row r="467" spans="1:33" x14ac:dyDescent="0.25">
      <c r="A467">
        <v>7</v>
      </c>
      <c r="B467">
        <v>701</v>
      </c>
      <c r="C467">
        <v>4</v>
      </c>
      <c r="D467">
        <v>122</v>
      </c>
      <c r="E467">
        <v>1</v>
      </c>
      <c r="F467">
        <v>0</v>
      </c>
      <c r="G467">
        <v>2001</v>
      </c>
      <c r="H467" s="10" t="s">
        <v>3837</v>
      </c>
      <c r="I467">
        <v>1</v>
      </c>
      <c r="J467">
        <v>500</v>
      </c>
      <c r="K467">
        <v>0</v>
      </c>
      <c r="L467">
        <v>1000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1225</v>
      </c>
      <c r="S467">
        <v>1225</v>
      </c>
      <c r="T467">
        <v>1225</v>
      </c>
      <c r="U467">
        <v>0</v>
      </c>
      <c r="V467">
        <v>0</v>
      </c>
      <c r="W467">
        <v>500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s="1">
        <v>44562</v>
      </c>
      <c r="AE467" s="1">
        <v>44834</v>
      </c>
      <c r="AF467" s="1">
        <v>44835</v>
      </c>
      <c r="AG4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468" spans="1:33" x14ac:dyDescent="0.25">
      <c r="A468">
        <v>7</v>
      </c>
      <c r="B468">
        <v>701</v>
      </c>
      <c r="C468">
        <v>4</v>
      </c>
      <c r="D468">
        <v>122</v>
      </c>
      <c r="E468">
        <v>1</v>
      </c>
      <c r="F468">
        <v>0</v>
      </c>
      <c r="G468">
        <v>2001</v>
      </c>
      <c r="H468" s="10" t="s">
        <v>3838</v>
      </c>
      <c r="I468">
        <v>1</v>
      </c>
      <c r="J468">
        <v>15000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12723.38</v>
      </c>
      <c r="S468">
        <v>4259.88</v>
      </c>
      <c r="T468">
        <v>3959.18</v>
      </c>
      <c r="U468">
        <v>0</v>
      </c>
      <c r="V468">
        <v>0</v>
      </c>
      <c r="W468">
        <v>15000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s="1">
        <v>44562</v>
      </c>
      <c r="AE468" s="1">
        <v>44834</v>
      </c>
      <c r="AF468" s="1">
        <v>44835</v>
      </c>
      <c r="AG4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469" spans="1:33" x14ac:dyDescent="0.25">
      <c r="A469">
        <v>7</v>
      </c>
      <c r="B469">
        <v>701</v>
      </c>
      <c r="C469">
        <v>4</v>
      </c>
      <c r="D469">
        <v>122</v>
      </c>
      <c r="E469">
        <v>1</v>
      </c>
      <c r="F469">
        <v>0</v>
      </c>
      <c r="G469">
        <v>2001</v>
      </c>
      <c r="H469" s="10" t="s">
        <v>3839</v>
      </c>
      <c r="I469">
        <v>1</v>
      </c>
      <c r="J469">
        <v>500</v>
      </c>
      <c r="K469">
        <v>0</v>
      </c>
      <c r="L469">
        <v>1100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1550</v>
      </c>
      <c r="S469">
        <v>1550</v>
      </c>
      <c r="T469">
        <v>1550</v>
      </c>
      <c r="U469">
        <v>0</v>
      </c>
      <c r="V469">
        <v>0</v>
      </c>
      <c r="W469">
        <v>500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 s="1">
        <v>44562</v>
      </c>
      <c r="AE469" s="1">
        <v>44834</v>
      </c>
      <c r="AF469" s="1">
        <v>44835</v>
      </c>
      <c r="AG4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</v>
      </c>
    </row>
    <row r="470" spans="1:33" x14ac:dyDescent="0.25">
      <c r="A470">
        <v>7</v>
      </c>
      <c r="B470">
        <v>701</v>
      </c>
      <c r="C470">
        <v>4</v>
      </c>
      <c r="D470">
        <v>122</v>
      </c>
      <c r="E470">
        <v>1</v>
      </c>
      <c r="F470">
        <v>0</v>
      </c>
      <c r="G470">
        <v>2001</v>
      </c>
      <c r="H470" s="10" t="s">
        <v>3840</v>
      </c>
      <c r="I470">
        <v>1</v>
      </c>
      <c r="J470">
        <v>9000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1282.1199999999999</v>
      </c>
      <c r="S470">
        <v>1282.1199999999999</v>
      </c>
      <c r="T470">
        <v>1282.1199999999999</v>
      </c>
      <c r="U470">
        <v>0</v>
      </c>
      <c r="V470">
        <v>0</v>
      </c>
      <c r="W470">
        <v>9000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 s="1">
        <v>44562</v>
      </c>
      <c r="AE470" s="1">
        <v>44834</v>
      </c>
      <c r="AF470" s="1">
        <v>44835</v>
      </c>
      <c r="AG4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471" spans="1:33" x14ac:dyDescent="0.25">
      <c r="A471">
        <v>7</v>
      </c>
      <c r="B471">
        <v>701</v>
      </c>
      <c r="C471">
        <v>4</v>
      </c>
      <c r="D471">
        <v>122</v>
      </c>
      <c r="E471">
        <v>1</v>
      </c>
      <c r="F471">
        <v>0</v>
      </c>
      <c r="G471">
        <v>2001</v>
      </c>
      <c r="H471" s="10" t="s">
        <v>3841</v>
      </c>
      <c r="I471">
        <v>1</v>
      </c>
      <c r="J471">
        <v>1000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 s="1">
        <v>44562</v>
      </c>
      <c r="AE471" s="1">
        <v>44834</v>
      </c>
      <c r="AF471" s="1">
        <v>44835</v>
      </c>
      <c r="AG4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72" spans="1:33" x14ac:dyDescent="0.25">
      <c r="A472">
        <v>7</v>
      </c>
      <c r="B472">
        <v>701</v>
      </c>
      <c r="C472">
        <v>4</v>
      </c>
      <c r="D472">
        <v>122</v>
      </c>
      <c r="E472">
        <v>1</v>
      </c>
      <c r="F472">
        <v>0</v>
      </c>
      <c r="G472">
        <v>2001</v>
      </c>
      <c r="H472" s="10" t="s">
        <v>3845</v>
      </c>
      <c r="I472">
        <v>1</v>
      </c>
      <c r="J472">
        <v>128000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86103.17</v>
      </c>
      <c r="S472">
        <v>86103.17</v>
      </c>
      <c r="T472">
        <v>86103.17</v>
      </c>
      <c r="U472">
        <v>0</v>
      </c>
      <c r="V472">
        <v>0</v>
      </c>
      <c r="W472">
        <v>128000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 s="1">
        <v>44562</v>
      </c>
      <c r="AE472" s="1">
        <v>44834</v>
      </c>
      <c r="AF472" s="1">
        <v>44835</v>
      </c>
      <c r="AG4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128000</v>
      </c>
    </row>
    <row r="473" spans="1:33" x14ac:dyDescent="0.25">
      <c r="A473">
        <v>7</v>
      </c>
      <c r="B473">
        <v>701</v>
      </c>
      <c r="C473">
        <v>4</v>
      </c>
      <c r="D473">
        <v>122</v>
      </c>
      <c r="E473">
        <v>1</v>
      </c>
      <c r="F473">
        <v>0</v>
      </c>
      <c r="G473">
        <v>2001</v>
      </c>
      <c r="H473" s="10" t="s">
        <v>3842</v>
      </c>
      <c r="I473">
        <v>1</v>
      </c>
      <c r="J473">
        <v>500</v>
      </c>
      <c r="K473">
        <v>0</v>
      </c>
      <c r="L473">
        <v>2000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900</v>
      </c>
      <c r="S473">
        <v>900</v>
      </c>
      <c r="T473">
        <v>900</v>
      </c>
      <c r="U473">
        <v>0</v>
      </c>
      <c r="V473">
        <v>0</v>
      </c>
      <c r="W473">
        <v>500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s="1">
        <v>44562</v>
      </c>
      <c r="AE473" s="1">
        <v>44834</v>
      </c>
      <c r="AF473" s="1">
        <v>44835</v>
      </c>
      <c r="AG4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474" spans="1:33" x14ac:dyDescent="0.25">
      <c r="A474">
        <v>7</v>
      </c>
      <c r="B474">
        <v>701</v>
      </c>
      <c r="C474">
        <v>4</v>
      </c>
      <c r="D474">
        <v>122</v>
      </c>
      <c r="E474">
        <v>1</v>
      </c>
      <c r="F474">
        <v>0</v>
      </c>
      <c r="G474">
        <v>2001</v>
      </c>
      <c r="H474" s="10" t="s">
        <v>3853</v>
      </c>
      <c r="I474">
        <v>1</v>
      </c>
      <c r="J474">
        <v>500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 s="1">
        <v>44562</v>
      </c>
      <c r="AE474" s="1">
        <v>44834</v>
      </c>
      <c r="AF474" s="1">
        <v>44835</v>
      </c>
      <c r="AG4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75" spans="1:33" x14ac:dyDescent="0.25">
      <c r="A475">
        <v>7</v>
      </c>
      <c r="B475">
        <v>701</v>
      </c>
      <c r="C475">
        <v>4</v>
      </c>
      <c r="D475">
        <v>122</v>
      </c>
      <c r="E475">
        <v>1</v>
      </c>
      <c r="F475">
        <v>0</v>
      </c>
      <c r="G475">
        <v>2001</v>
      </c>
      <c r="H475" s="10" t="s">
        <v>3843</v>
      </c>
      <c r="I475">
        <v>1</v>
      </c>
      <c r="J475">
        <v>500</v>
      </c>
      <c r="K475">
        <v>0</v>
      </c>
      <c r="L475">
        <v>7500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6114</v>
      </c>
      <c r="S475">
        <v>2884</v>
      </c>
      <c r="T475">
        <v>2884</v>
      </c>
      <c r="U475">
        <v>0</v>
      </c>
      <c r="V475">
        <v>0</v>
      </c>
      <c r="W475">
        <v>500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s="1">
        <v>44562</v>
      </c>
      <c r="AE475" s="1">
        <v>44834</v>
      </c>
      <c r="AF475" s="1">
        <v>44835</v>
      </c>
      <c r="AG4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76" spans="1:33" x14ac:dyDescent="0.25">
      <c r="A476">
        <v>7</v>
      </c>
      <c r="B476">
        <v>702</v>
      </c>
      <c r="C476">
        <v>15</v>
      </c>
      <c r="D476">
        <v>451</v>
      </c>
      <c r="E476">
        <v>17</v>
      </c>
      <c r="F476">
        <v>0</v>
      </c>
      <c r="G476">
        <v>1001</v>
      </c>
      <c r="H476" s="10" t="s">
        <v>3851</v>
      </c>
      <c r="I476">
        <v>1</v>
      </c>
      <c r="J476">
        <v>100000</v>
      </c>
      <c r="K476">
        <v>0</v>
      </c>
      <c r="L476">
        <v>0</v>
      </c>
      <c r="M476">
        <v>0</v>
      </c>
      <c r="N476">
        <v>0</v>
      </c>
      <c r="O476">
        <v>67000</v>
      </c>
      <c r="P476">
        <v>0</v>
      </c>
      <c r="Q476">
        <v>0</v>
      </c>
      <c r="R476">
        <v>2659.12</v>
      </c>
      <c r="S476">
        <v>2659.12</v>
      </c>
      <c r="T476">
        <v>2659.12</v>
      </c>
      <c r="U476">
        <v>0</v>
      </c>
      <c r="V476">
        <v>0</v>
      </c>
      <c r="W476">
        <v>100000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s="1">
        <v>44562</v>
      </c>
      <c r="AE476" s="1">
        <v>44834</v>
      </c>
      <c r="AF476" s="1">
        <v>44835</v>
      </c>
      <c r="AG4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77" spans="1:33" x14ac:dyDescent="0.25">
      <c r="A477">
        <v>7</v>
      </c>
      <c r="B477">
        <v>702</v>
      </c>
      <c r="C477">
        <v>15</v>
      </c>
      <c r="D477">
        <v>451</v>
      </c>
      <c r="E477">
        <v>17</v>
      </c>
      <c r="F477">
        <v>0</v>
      </c>
      <c r="G477">
        <v>1001</v>
      </c>
      <c r="H477" s="10" t="s">
        <v>3852</v>
      </c>
      <c r="I477">
        <v>1</v>
      </c>
      <c r="J477">
        <v>50000</v>
      </c>
      <c r="K477">
        <v>0</v>
      </c>
      <c r="L477">
        <v>0</v>
      </c>
      <c r="M477">
        <v>0</v>
      </c>
      <c r="N477">
        <v>0</v>
      </c>
      <c r="O477">
        <v>10000</v>
      </c>
      <c r="P477">
        <v>0</v>
      </c>
      <c r="Q477">
        <v>0</v>
      </c>
      <c r="R477">
        <v>5057.55</v>
      </c>
      <c r="S477">
        <v>5057.55</v>
      </c>
      <c r="T477">
        <v>5057.55</v>
      </c>
      <c r="U477">
        <v>0</v>
      </c>
      <c r="V477">
        <v>0</v>
      </c>
      <c r="W477">
        <v>50000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s="1">
        <v>44562</v>
      </c>
      <c r="AE477" s="1">
        <v>44834</v>
      </c>
      <c r="AF477" s="1">
        <v>44835</v>
      </c>
      <c r="AG4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78" spans="1:33" x14ac:dyDescent="0.25">
      <c r="A478">
        <v>7</v>
      </c>
      <c r="B478">
        <v>702</v>
      </c>
      <c r="C478">
        <v>15</v>
      </c>
      <c r="D478">
        <v>451</v>
      </c>
      <c r="E478">
        <v>17</v>
      </c>
      <c r="F478">
        <v>0</v>
      </c>
      <c r="G478">
        <v>1040</v>
      </c>
      <c r="H478" s="10" t="s">
        <v>3838</v>
      </c>
      <c r="I478">
        <v>1</v>
      </c>
      <c r="J478">
        <v>100000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7549.05</v>
      </c>
      <c r="S478">
        <v>7549.05</v>
      </c>
      <c r="T478">
        <v>7549.05</v>
      </c>
      <c r="U478">
        <v>0</v>
      </c>
      <c r="V478">
        <v>0</v>
      </c>
      <c r="W478">
        <v>100000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s="1">
        <v>44562</v>
      </c>
      <c r="AE478" s="1">
        <v>44834</v>
      </c>
      <c r="AF478" s="1">
        <v>44835</v>
      </c>
      <c r="AG4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479" spans="1:33" x14ac:dyDescent="0.25">
      <c r="A479">
        <v>7</v>
      </c>
      <c r="B479">
        <v>702</v>
      </c>
      <c r="C479">
        <v>15</v>
      </c>
      <c r="D479">
        <v>451</v>
      </c>
      <c r="E479">
        <v>17</v>
      </c>
      <c r="F479">
        <v>0</v>
      </c>
      <c r="G479">
        <v>1040</v>
      </c>
      <c r="H479" s="10" t="s">
        <v>3840</v>
      </c>
      <c r="I479">
        <v>1</v>
      </c>
      <c r="J479">
        <v>50000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13628.55</v>
      </c>
      <c r="S479">
        <v>13628.55</v>
      </c>
      <c r="T479">
        <v>13628.55</v>
      </c>
      <c r="U479">
        <v>0</v>
      </c>
      <c r="V479">
        <v>0</v>
      </c>
      <c r="W479">
        <v>50000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s="1">
        <v>44562</v>
      </c>
      <c r="AE479" s="1">
        <v>44834</v>
      </c>
      <c r="AF479" s="1">
        <v>44835</v>
      </c>
      <c r="AG4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80" spans="1:33" x14ac:dyDescent="0.25">
      <c r="A480">
        <v>7</v>
      </c>
      <c r="B480">
        <v>702</v>
      </c>
      <c r="C480">
        <v>15</v>
      </c>
      <c r="D480">
        <v>451</v>
      </c>
      <c r="E480">
        <v>17</v>
      </c>
      <c r="F480">
        <v>0</v>
      </c>
      <c r="G480">
        <v>1041</v>
      </c>
      <c r="H480" s="10" t="s">
        <v>3851</v>
      </c>
      <c r="I480">
        <v>1</v>
      </c>
      <c r="J480">
        <v>25000</v>
      </c>
      <c r="K480">
        <v>0</v>
      </c>
      <c r="L480">
        <v>0</v>
      </c>
      <c r="M480">
        <v>0</v>
      </c>
      <c r="N480">
        <v>0</v>
      </c>
      <c r="O480">
        <v>20000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25000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s="1">
        <v>44562</v>
      </c>
      <c r="AE480" s="1">
        <v>44834</v>
      </c>
      <c r="AF480" s="1">
        <v>44835</v>
      </c>
      <c r="AG4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81" spans="1:33" x14ac:dyDescent="0.25">
      <c r="A481">
        <v>7</v>
      </c>
      <c r="B481">
        <v>702</v>
      </c>
      <c r="C481">
        <v>15</v>
      </c>
      <c r="D481">
        <v>451</v>
      </c>
      <c r="E481">
        <v>17</v>
      </c>
      <c r="F481">
        <v>0</v>
      </c>
      <c r="G481">
        <v>1041</v>
      </c>
      <c r="H481" s="10" t="s">
        <v>3852</v>
      </c>
      <c r="I481">
        <v>1</v>
      </c>
      <c r="J481">
        <v>25000</v>
      </c>
      <c r="K481">
        <v>0</v>
      </c>
      <c r="L481">
        <v>0</v>
      </c>
      <c r="M481">
        <v>0</v>
      </c>
      <c r="N481">
        <v>0</v>
      </c>
      <c r="O481">
        <v>20000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25000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 s="1">
        <v>44562</v>
      </c>
      <c r="AE481" s="1">
        <v>44834</v>
      </c>
      <c r="AF481" s="1">
        <v>44835</v>
      </c>
      <c r="AG4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82" spans="1:33" x14ac:dyDescent="0.25">
      <c r="A482">
        <v>7</v>
      </c>
      <c r="B482">
        <v>702</v>
      </c>
      <c r="C482">
        <v>15</v>
      </c>
      <c r="D482">
        <v>451</v>
      </c>
      <c r="E482">
        <v>17</v>
      </c>
      <c r="F482">
        <v>0</v>
      </c>
      <c r="G482">
        <v>2002</v>
      </c>
      <c r="H482" s="10" t="s">
        <v>3838</v>
      </c>
      <c r="I482">
        <v>1</v>
      </c>
      <c r="J482">
        <v>100000</v>
      </c>
      <c r="K482">
        <v>0</v>
      </c>
      <c r="L482">
        <v>38000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132650.07999999999</v>
      </c>
      <c r="S482">
        <v>105614.42</v>
      </c>
      <c r="T482">
        <v>105614.42</v>
      </c>
      <c r="U482">
        <v>0</v>
      </c>
      <c r="V482">
        <v>0</v>
      </c>
      <c r="W482">
        <v>100000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s="1">
        <v>44562</v>
      </c>
      <c r="AE482" s="1">
        <v>44834</v>
      </c>
      <c r="AF482" s="1">
        <v>44835</v>
      </c>
      <c r="AG4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138000</v>
      </c>
    </row>
    <row r="483" spans="1:33" x14ac:dyDescent="0.25">
      <c r="A483">
        <v>7</v>
      </c>
      <c r="B483">
        <v>702</v>
      </c>
      <c r="C483">
        <v>15</v>
      </c>
      <c r="D483">
        <v>451</v>
      </c>
      <c r="E483">
        <v>17</v>
      </c>
      <c r="F483">
        <v>0</v>
      </c>
      <c r="G483">
        <v>2002</v>
      </c>
      <c r="H483" s="10" t="s">
        <v>3840</v>
      </c>
      <c r="I483">
        <v>1</v>
      </c>
      <c r="J483">
        <v>150000</v>
      </c>
      <c r="K483">
        <v>0</v>
      </c>
      <c r="L483">
        <v>0</v>
      </c>
      <c r="M483">
        <v>0</v>
      </c>
      <c r="N483">
        <v>0</v>
      </c>
      <c r="O483">
        <v>13000</v>
      </c>
      <c r="P483">
        <v>0</v>
      </c>
      <c r="Q483">
        <v>0</v>
      </c>
      <c r="R483">
        <v>45105.77</v>
      </c>
      <c r="S483">
        <v>33340</v>
      </c>
      <c r="T483">
        <v>33340</v>
      </c>
      <c r="U483">
        <v>0</v>
      </c>
      <c r="V483">
        <v>0</v>
      </c>
      <c r="W483">
        <v>150000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s="1">
        <v>44562</v>
      </c>
      <c r="AE483" s="1">
        <v>44834</v>
      </c>
      <c r="AF483" s="1">
        <v>44835</v>
      </c>
      <c r="AG4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137000</v>
      </c>
    </row>
    <row r="484" spans="1:33" x14ac:dyDescent="0.25">
      <c r="A484">
        <v>7</v>
      </c>
      <c r="B484">
        <v>702</v>
      </c>
      <c r="C484">
        <v>15</v>
      </c>
      <c r="D484">
        <v>451</v>
      </c>
      <c r="E484">
        <v>17</v>
      </c>
      <c r="F484">
        <v>0</v>
      </c>
      <c r="G484">
        <v>2111</v>
      </c>
      <c r="H484" s="10" t="s">
        <v>3838</v>
      </c>
      <c r="I484">
        <v>1</v>
      </c>
      <c r="J484">
        <v>15000</v>
      </c>
      <c r="K484">
        <v>0</v>
      </c>
      <c r="L484">
        <v>20000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14873.56</v>
      </c>
      <c r="S484">
        <v>7573.56</v>
      </c>
      <c r="T484">
        <v>7573.56</v>
      </c>
      <c r="U484">
        <v>0</v>
      </c>
      <c r="V484">
        <v>0</v>
      </c>
      <c r="W484">
        <v>15000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s="1">
        <v>44562</v>
      </c>
      <c r="AE484" s="1">
        <v>44834</v>
      </c>
      <c r="AF484" s="1">
        <v>44835</v>
      </c>
      <c r="AG4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35000</v>
      </c>
    </row>
    <row r="485" spans="1:33" x14ac:dyDescent="0.25">
      <c r="A485">
        <v>7</v>
      </c>
      <c r="B485">
        <v>702</v>
      </c>
      <c r="C485">
        <v>15</v>
      </c>
      <c r="D485">
        <v>451</v>
      </c>
      <c r="E485">
        <v>17</v>
      </c>
      <c r="F485">
        <v>0</v>
      </c>
      <c r="G485">
        <v>2111</v>
      </c>
      <c r="H485" s="10" t="s">
        <v>3840</v>
      </c>
      <c r="I485">
        <v>1</v>
      </c>
      <c r="J485">
        <v>30000</v>
      </c>
      <c r="K485">
        <v>0</v>
      </c>
      <c r="L485">
        <v>8000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34690</v>
      </c>
      <c r="S485">
        <v>16309.23</v>
      </c>
      <c r="T485">
        <v>15519.88</v>
      </c>
      <c r="U485">
        <v>0</v>
      </c>
      <c r="V485">
        <v>0</v>
      </c>
      <c r="W485">
        <v>30000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s="1">
        <v>44562</v>
      </c>
      <c r="AE485" s="1">
        <v>44834</v>
      </c>
      <c r="AF485" s="1">
        <v>44835</v>
      </c>
      <c r="AG4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486" spans="1:33" x14ac:dyDescent="0.25">
      <c r="A486">
        <v>7</v>
      </c>
      <c r="B486">
        <v>702</v>
      </c>
      <c r="C486">
        <v>15</v>
      </c>
      <c r="D486">
        <v>452</v>
      </c>
      <c r="E486">
        <v>10</v>
      </c>
      <c r="F486">
        <v>0</v>
      </c>
      <c r="G486">
        <v>1045</v>
      </c>
      <c r="H486" s="10" t="s">
        <v>3850</v>
      </c>
      <c r="I486">
        <v>1</v>
      </c>
      <c r="J486">
        <v>21000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s="1">
        <v>44562</v>
      </c>
      <c r="AE486" s="1">
        <v>44834</v>
      </c>
      <c r="AF486" s="1">
        <v>44835</v>
      </c>
      <c r="AG4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487" spans="1:33" x14ac:dyDescent="0.25">
      <c r="A487">
        <v>7</v>
      </c>
      <c r="B487">
        <v>702</v>
      </c>
      <c r="C487">
        <v>15</v>
      </c>
      <c r="D487">
        <v>452</v>
      </c>
      <c r="E487">
        <v>10</v>
      </c>
      <c r="F487">
        <v>0</v>
      </c>
      <c r="G487">
        <v>2003</v>
      </c>
      <c r="H487" s="10" t="s">
        <v>3838</v>
      </c>
      <c r="I487">
        <v>1</v>
      </c>
      <c r="J487">
        <v>20000</v>
      </c>
      <c r="K487">
        <v>0</v>
      </c>
      <c r="L487">
        <v>0</v>
      </c>
      <c r="M487">
        <v>0</v>
      </c>
      <c r="N487">
        <v>0</v>
      </c>
      <c r="O487">
        <v>15000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20000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 s="1">
        <v>44562</v>
      </c>
      <c r="AE487" s="1">
        <v>44834</v>
      </c>
      <c r="AF487" s="1">
        <v>44835</v>
      </c>
      <c r="AG4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88" spans="1:33" x14ac:dyDescent="0.25">
      <c r="A488">
        <v>7</v>
      </c>
      <c r="B488">
        <v>702</v>
      </c>
      <c r="C488">
        <v>15</v>
      </c>
      <c r="D488">
        <v>452</v>
      </c>
      <c r="E488">
        <v>10</v>
      </c>
      <c r="F488">
        <v>0</v>
      </c>
      <c r="G488">
        <v>2003</v>
      </c>
      <c r="H488" s="10" t="s">
        <v>3840</v>
      </c>
      <c r="I488">
        <v>1</v>
      </c>
      <c r="J488">
        <v>300000</v>
      </c>
      <c r="K488">
        <v>0</v>
      </c>
      <c r="L488">
        <v>10000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306397.28999999998</v>
      </c>
      <c r="S488">
        <v>205901.69</v>
      </c>
      <c r="T488">
        <v>205901.69</v>
      </c>
      <c r="U488">
        <v>0</v>
      </c>
      <c r="V488">
        <v>0</v>
      </c>
      <c r="W488">
        <v>300000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 s="1">
        <v>44562</v>
      </c>
      <c r="AE488" s="1">
        <v>44834</v>
      </c>
      <c r="AF488" s="1">
        <v>44835</v>
      </c>
      <c r="AG4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310000</v>
      </c>
    </row>
    <row r="489" spans="1:33" x14ac:dyDescent="0.25">
      <c r="A489">
        <v>7</v>
      </c>
      <c r="B489">
        <v>702</v>
      </c>
      <c r="C489">
        <v>15</v>
      </c>
      <c r="D489">
        <v>452</v>
      </c>
      <c r="E489">
        <v>10</v>
      </c>
      <c r="F489">
        <v>0</v>
      </c>
      <c r="G489">
        <v>2004</v>
      </c>
      <c r="H489" s="10" t="s">
        <v>3838</v>
      </c>
      <c r="I489">
        <v>1</v>
      </c>
      <c r="J489">
        <v>40000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30691.32</v>
      </c>
      <c r="S489">
        <v>16928.02</v>
      </c>
      <c r="T489">
        <v>16928.02</v>
      </c>
      <c r="U489">
        <v>0</v>
      </c>
      <c r="V489">
        <v>0</v>
      </c>
      <c r="W489">
        <v>40000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s="1">
        <v>44562</v>
      </c>
      <c r="AE489" s="1">
        <v>44834</v>
      </c>
      <c r="AF489" s="1">
        <v>44835</v>
      </c>
      <c r="AG4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90" spans="1:33" x14ac:dyDescent="0.25">
      <c r="A490">
        <v>7</v>
      </c>
      <c r="B490">
        <v>702</v>
      </c>
      <c r="C490">
        <v>15</v>
      </c>
      <c r="D490">
        <v>452</v>
      </c>
      <c r="E490">
        <v>10</v>
      </c>
      <c r="F490">
        <v>0</v>
      </c>
      <c r="G490">
        <v>2004</v>
      </c>
      <c r="H490" s="10" t="s">
        <v>3840</v>
      </c>
      <c r="I490">
        <v>1</v>
      </c>
      <c r="J490">
        <v>100000</v>
      </c>
      <c r="K490">
        <v>0</v>
      </c>
      <c r="L490">
        <v>0</v>
      </c>
      <c r="M490">
        <v>0</v>
      </c>
      <c r="N490">
        <v>0</v>
      </c>
      <c r="O490">
        <v>50000</v>
      </c>
      <c r="P490">
        <v>0</v>
      </c>
      <c r="Q490">
        <v>0</v>
      </c>
      <c r="R490">
        <v>16636.75</v>
      </c>
      <c r="S490">
        <v>11875.95</v>
      </c>
      <c r="T490">
        <v>11875.95</v>
      </c>
      <c r="U490">
        <v>0</v>
      </c>
      <c r="V490">
        <v>0</v>
      </c>
      <c r="W490">
        <v>100000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s="1">
        <v>44562</v>
      </c>
      <c r="AE490" s="1">
        <v>44834</v>
      </c>
      <c r="AF490" s="1">
        <v>44835</v>
      </c>
      <c r="AG4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91" spans="1:33" x14ac:dyDescent="0.25">
      <c r="A491">
        <v>7</v>
      </c>
      <c r="B491">
        <v>702</v>
      </c>
      <c r="C491">
        <v>15</v>
      </c>
      <c r="D491">
        <v>452</v>
      </c>
      <c r="E491">
        <v>10</v>
      </c>
      <c r="F491">
        <v>0</v>
      </c>
      <c r="G491">
        <v>2004</v>
      </c>
      <c r="H491" s="10" t="s">
        <v>3843</v>
      </c>
      <c r="I491">
        <v>1</v>
      </c>
      <c r="J491">
        <v>10000</v>
      </c>
      <c r="K491">
        <v>0</v>
      </c>
      <c r="L491">
        <v>7000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5897</v>
      </c>
      <c r="S491">
        <v>1668</v>
      </c>
      <c r="T491">
        <v>1668</v>
      </c>
      <c r="U491">
        <v>0</v>
      </c>
      <c r="V491">
        <v>0</v>
      </c>
      <c r="W491">
        <v>10000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 s="1">
        <v>44562</v>
      </c>
      <c r="AE491" s="1">
        <v>44834</v>
      </c>
      <c r="AF491" s="1">
        <v>44835</v>
      </c>
      <c r="AG4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492" spans="1:33" x14ac:dyDescent="0.25">
      <c r="A492">
        <v>7</v>
      </c>
      <c r="B492">
        <v>702</v>
      </c>
      <c r="C492">
        <v>15</v>
      </c>
      <c r="D492">
        <v>452</v>
      </c>
      <c r="E492">
        <v>10</v>
      </c>
      <c r="F492">
        <v>0</v>
      </c>
      <c r="G492">
        <v>2005</v>
      </c>
      <c r="H492" s="10" t="s">
        <v>3838</v>
      </c>
      <c r="I492">
        <v>1</v>
      </c>
      <c r="J492">
        <v>15000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s="1">
        <v>44562</v>
      </c>
      <c r="AE492" s="1">
        <v>44834</v>
      </c>
      <c r="AF492" s="1">
        <v>44835</v>
      </c>
      <c r="AG4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493" spans="1:33" x14ac:dyDescent="0.25">
      <c r="A493">
        <v>7</v>
      </c>
      <c r="B493">
        <v>702</v>
      </c>
      <c r="C493">
        <v>15</v>
      </c>
      <c r="D493">
        <v>452</v>
      </c>
      <c r="E493">
        <v>10</v>
      </c>
      <c r="F493">
        <v>0</v>
      </c>
      <c r="G493">
        <v>2005</v>
      </c>
      <c r="H493" s="10" t="s">
        <v>3839</v>
      </c>
      <c r="I493">
        <v>1</v>
      </c>
      <c r="J493">
        <v>500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s="1">
        <v>44562</v>
      </c>
      <c r="AE493" s="1">
        <v>44834</v>
      </c>
      <c r="AF493" s="1">
        <v>44835</v>
      </c>
      <c r="AG4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94" spans="1:33" x14ac:dyDescent="0.25">
      <c r="A494">
        <v>7</v>
      </c>
      <c r="B494">
        <v>702</v>
      </c>
      <c r="C494">
        <v>15</v>
      </c>
      <c r="D494">
        <v>452</v>
      </c>
      <c r="E494">
        <v>10</v>
      </c>
      <c r="F494">
        <v>0</v>
      </c>
      <c r="G494">
        <v>2005</v>
      </c>
      <c r="H494" s="10" t="s">
        <v>3840</v>
      </c>
      <c r="I494">
        <v>1</v>
      </c>
      <c r="J494">
        <v>25000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7300</v>
      </c>
      <c r="S494">
        <v>3744.09</v>
      </c>
      <c r="T494">
        <v>3723.91</v>
      </c>
      <c r="U494">
        <v>0</v>
      </c>
      <c r="V494">
        <v>0</v>
      </c>
      <c r="W494">
        <v>25000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s="1">
        <v>44562</v>
      </c>
      <c r="AE494" s="1">
        <v>44834</v>
      </c>
      <c r="AF494" s="1">
        <v>44835</v>
      </c>
      <c r="AG4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495" spans="1:33" x14ac:dyDescent="0.25">
      <c r="A495">
        <v>7</v>
      </c>
      <c r="B495">
        <v>702</v>
      </c>
      <c r="C495">
        <v>15</v>
      </c>
      <c r="D495">
        <v>452</v>
      </c>
      <c r="E495">
        <v>10</v>
      </c>
      <c r="F495">
        <v>0</v>
      </c>
      <c r="G495">
        <v>2006</v>
      </c>
      <c r="H495" s="10" t="s">
        <v>3838</v>
      </c>
      <c r="I495">
        <v>1</v>
      </c>
      <c r="J495">
        <v>120000</v>
      </c>
      <c r="K495">
        <v>0</v>
      </c>
      <c r="L495">
        <v>0</v>
      </c>
      <c r="M495">
        <v>0</v>
      </c>
      <c r="N495">
        <v>0</v>
      </c>
      <c r="O495">
        <v>87500</v>
      </c>
      <c r="P495">
        <v>0</v>
      </c>
      <c r="Q495">
        <v>0</v>
      </c>
      <c r="R495">
        <v>11144.59</v>
      </c>
      <c r="S495">
        <v>9527.2999999999993</v>
      </c>
      <c r="T495">
        <v>9527.2999999999993</v>
      </c>
      <c r="U495">
        <v>0</v>
      </c>
      <c r="V495">
        <v>0</v>
      </c>
      <c r="W495">
        <v>120000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s="1">
        <v>44562</v>
      </c>
      <c r="AE495" s="1">
        <v>44834</v>
      </c>
      <c r="AF495" s="1">
        <v>44835</v>
      </c>
      <c r="AG4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32500</v>
      </c>
    </row>
    <row r="496" spans="1:33" x14ac:dyDescent="0.25">
      <c r="A496">
        <v>7</v>
      </c>
      <c r="B496">
        <v>702</v>
      </c>
      <c r="C496">
        <v>15</v>
      </c>
      <c r="D496">
        <v>452</v>
      </c>
      <c r="E496">
        <v>10</v>
      </c>
      <c r="F496">
        <v>0</v>
      </c>
      <c r="G496">
        <v>2006</v>
      </c>
      <c r="H496" s="10" t="s">
        <v>3840</v>
      </c>
      <c r="I496">
        <v>1</v>
      </c>
      <c r="J496">
        <v>650000</v>
      </c>
      <c r="K496">
        <v>0</v>
      </c>
      <c r="L496">
        <v>0</v>
      </c>
      <c r="M496">
        <v>0</v>
      </c>
      <c r="N496">
        <v>0</v>
      </c>
      <c r="O496">
        <v>190000</v>
      </c>
      <c r="P496">
        <v>0</v>
      </c>
      <c r="Q496">
        <v>0</v>
      </c>
      <c r="R496">
        <v>409684.02</v>
      </c>
      <c r="S496">
        <v>240336.15</v>
      </c>
      <c r="T496">
        <v>239706.17</v>
      </c>
      <c r="U496">
        <v>0</v>
      </c>
      <c r="V496">
        <v>0</v>
      </c>
      <c r="W496">
        <v>650000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 s="1">
        <v>44562</v>
      </c>
      <c r="AE496" s="1">
        <v>44834</v>
      </c>
      <c r="AF496" s="1">
        <v>44835</v>
      </c>
      <c r="AG4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460000</v>
      </c>
    </row>
    <row r="497" spans="1:33" x14ac:dyDescent="0.25">
      <c r="A497">
        <v>7</v>
      </c>
      <c r="B497">
        <v>702</v>
      </c>
      <c r="C497">
        <v>17</v>
      </c>
      <c r="D497">
        <v>512</v>
      </c>
      <c r="E497">
        <v>12</v>
      </c>
      <c r="F497">
        <v>0</v>
      </c>
      <c r="G497">
        <v>1002</v>
      </c>
      <c r="H497" s="10" t="s">
        <v>3850</v>
      </c>
      <c r="I497">
        <v>1</v>
      </c>
      <c r="J497">
        <v>10000</v>
      </c>
      <c r="K497">
        <v>0</v>
      </c>
      <c r="L497">
        <v>35000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35078.9</v>
      </c>
      <c r="S497">
        <v>29086.400000000001</v>
      </c>
      <c r="T497">
        <v>29086.400000000001</v>
      </c>
      <c r="U497">
        <v>0</v>
      </c>
      <c r="V497">
        <v>0</v>
      </c>
      <c r="W497">
        <v>10000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s="1">
        <v>44562</v>
      </c>
      <c r="AE497" s="1">
        <v>44834</v>
      </c>
      <c r="AF497" s="1">
        <v>44835</v>
      </c>
      <c r="AG4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498" spans="1:33" x14ac:dyDescent="0.25">
      <c r="A498">
        <v>7</v>
      </c>
      <c r="B498">
        <v>702</v>
      </c>
      <c r="C498">
        <v>17</v>
      </c>
      <c r="D498">
        <v>512</v>
      </c>
      <c r="E498">
        <v>12</v>
      </c>
      <c r="F498">
        <v>0</v>
      </c>
      <c r="G498">
        <v>2007</v>
      </c>
      <c r="H498" s="10" t="s">
        <v>3838</v>
      </c>
      <c r="I498">
        <v>1</v>
      </c>
      <c r="J498">
        <v>5000</v>
      </c>
      <c r="K498">
        <v>0</v>
      </c>
      <c r="L498">
        <v>12000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4060</v>
      </c>
      <c r="S498">
        <v>4060</v>
      </c>
      <c r="T498">
        <v>4060</v>
      </c>
      <c r="U498">
        <v>0</v>
      </c>
      <c r="V498">
        <v>0</v>
      </c>
      <c r="W498">
        <v>5000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s="1">
        <v>44562</v>
      </c>
      <c r="AE498" s="1">
        <v>44834</v>
      </c>
      <c r="AF498" s="1">
        <v>44835</v>
      </c>
      <c r="AG4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499" spans="1:33" x14ac:dyDescent="0.25">
      <c r="A499">
        <v>7</v>
      </c>
      <c r="B499">
        <v>702</v>
      </c>
      <c r="C499">
        <v>17</v>
      </c>
      <c r="D499">
        <v>512</v>
      </c>
      <c r="E499">
        <v>12</v>
      </c>
      <c r="F499">
        <v>0</v>
      </c>
      <c r="G499">
        <v>2007</v>
      </c>
      <c r="H499" s="10" t="s">
        <v>3840</v>
      </c>
      <c r="I499">
        <v>1</v>
      </c>
      <c r="J499">
        <v>5000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s="1">
        <v>44562</v>
      </c>
      <c r="AE499" s="1">
        <v>44834</v>
      </c>
      <c r="AF499" s="1">
        <v>44835</v>
      </c>
      <c r="AG4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00" spans="1:33" x14ac:dyDescent="0.25">
      <c r="A500">
        <v>7</v>
      </c>
      <c r="B500">
        <v>702</v>
      </c>
      <c r="C500">
        <v>26</v>
      </c>
      <c r="D500">
        <v>782</v>
      </c>
      <c r="E500">
        <v>17</v>
      </c>
      <c r="F500">
        <v>0</v>
      </c>
      <c r="G500">
        <v>1029</v>
      </c>
      <c r="H500" s="10" t="s">
        <v>3851</v>
      </c>
      <c r="I500">
        <v>1</v>
      </c>
      <c r="J500">
        <v>50000</v>
      </c>
      <c r="K500">
        <v>0</v>
      </c>
      <c r="L500">
        <v>0</v>
      </c>
      <c r="M500">
        <v>0</v>
      </c>
      <c r="N500">
        <v>0</v>
      </c>
      <c r="O500">
        <v>20000</v>
      </c>
      <c r="P500">
        <v>0</v>
      </c>
      <c r="Q500">
        <v>0</v>
      </c>
      <c r="R500">
        <v>14922.59</v>
      </c>
      <c r="S500">
        <v>0</v>
      </c>
      <c r="T500">
        <v>0</v>
      </c>
      <c r="U500">
        <v>0</v>
      </c>
      <c r="V500">
        <v>0</v>
      </c>
      <c r="W500">
        <v>50000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s="1">
        <v>44562</v>
      </c>
      <c r="AE500" s="1">
        <v>44834</v>
      </c>
      <c r="AF500" s="1">
        <v>44835</v>
      </c>
      <c r="AG5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501" spans="1:33" x14ac:dyDescent="0.25">
      <c r="A501">
        <v>7</v>
      </c>
      <c r="B501">
        <v>702</v>
      </c>
      <c r="C501">
        <v>26</v>
      </c>
      <c r="D501">
        <v>782</v>
      </c>
      <c r="E501">
        <v>17</v>
      </c>
      <c r="F501">
        <v>0</v>
      </c>
      <c r="G501">
        <v>1029</v>
      </c>
      <c r="H501" s="10" t="s">
        <v>3852</v>
      </c>
      <c r="I501">
        <v>1</v>
      </c>
      <c r="J501">
        <v>50000</v>
      </c>
      <c r="K501">
        <v>0</v>
      </c>
      <c r="L501">
        <v>0</v>
      </c>
      <c r="M501">
        <v>0</v>
      </c>
      <c r="N501">
        <v>0</v>
      </c>
      <c r="O501">
        <v>20000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50000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 s="1">
        <v>44562</v>
      </c>
      <c r="AE501" s="1">
        <v>44834</v>
      </c>
      <c r="AF501" s="1">
        <v>44835</v>
      </c>
      <c r="AG5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502" spans="1:33" x14ac:dyDescent="0.25">
      <c r="A502">
        <v>7</v>
      </c>
      <c r="B502">
        <v>702</v>
      </c>
      <c r="C502">
        <v>26</v>
      </c>
      <c r="D502">
        <v>782</v>
      </c>
      <c r="E502">
        <v>17</v>
      </c>
      <c r="F502">
        <v>0</v>
      </c>
      <c r="G502">
        <v>1060</v>
      </c>
      <c r="H502" s="10" t="s">
        <v>3838</v>
      </c>
      <c r="I502">
        <v>1</v>
      </c>
      <c r="J502">
        <v>0</v>
      </c>
      <c r="K502">
        <v>0</v>
      </c>
      <c r="L502">
        <v>44500</v>
      </c>
      <c r="M502">
        <v>89389.17</v>
      </c>
      <c r="N502">
        <v>0</v>
      </c>
      <c r="O502">
        <v>0</v>
      </c>
      <c r="P502">
        <v>0</v>
      </c>
      <c r="Q502">
        <v>0</v>
      </c>
      <c r="R502">
        <v>133889.17000000001</v>
      </c>
      <c r="S502">
        <v>133889.17000000001</v>
      </c>
      <c r="T502">
        <v>133889.17000000001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s="1">
        <v>44562</v>
      </c>
      <c r="AE502" s="1">
        <v>44834</v>
      </c>
      <c r="AF502" s="1">
        <v>44835</v>
      </c>
      <c r="AG5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133889.16999999998</v>
      </c>
    </row>
    <row r="503" spans="1:33" x14ac:dyDescent="0.25">
      <c r="A503">
        <v>7</v>
      </c>
      <c r="B503">
        <v>702</v>
      </c>
      <c r="C503">
        <v>26</v>
      </c>
      <c r="D503">
        <v>782</v>
      </c>
      <c r="E503">
        <v>17</v>
      </c>
      <c r="F503">
        <v>0</v>
      </c>
      <c r="G503">
        <v>1060</v>
      </c>
      <c r="H503" s="10" t="s">
        <v>3838</v>
      </c>
      <c r="I503">
        <v>1212</v>
      </c>
      <c r="J503">
        <v>0</v>
      </c>
      <c r="K503">
        <v>0</v>
      </c>
      <c r="L503">
        <v>0</v>
      </c>
      <c r="M503">
        <v>237944.53</v>
      </c>
      <c r="N503">
        <v>0</v>
      </c>
      <c r="O503">
        <v>0</v>
      </c>
      <c r="P503">
        <v>0</v>
      </c>
      <c r="Q503">
        <v>0</v>
      </c>
      <c r="R503">
        <v>237944.53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 s="1">
        <v>44562</v>
      </c>
      <c r="AE503" s="1">
        <v>44834</v>
      </c>
      <c r="AF503" s="1">
        <v>44835</v>
      </c>
      <c r="AG5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237944.53</v>
      </c>
    </row>
    <row r="504" spans="1:33" x14ac:dyDescent="0.25">
      <c r="A504">
        <v>7</v>
      </c>
      <c r="B504">
        <v>702</v>
      </c>
      <c r="C504">
        <v>26</v>
      </c>
      <c r="D504">
        <v>782</v>
      </c>
      <c r="E504">
        <v>17</v>
      </c>
      <c r="F504">
        <v>0</v>
      </c>
      <c r="G504">
        <v>1060</v>
      </c>
      <c r="H504" s="10" t="s">
        <v>3840</v>
      </c>
      <c r="I504">
        <v>1</v>
      </c>
      <c r="J504">
        <v>0</v>
      </c>
      <c r="K504">
        <v>0</v>
      </c>
      <c r="L504">
        <v>36500</v>
      </c>
      <c r="M504">
        <v>89389.17</v>
      </c>
      <c r="N504">
        <v>0</v>
      </c>
      <c r="O504">
        <v>0</v>
      </c>
      <c r="P504">
        <v>0</v>
      </c>
      <c r="Q504">
        <v>0</v>
      </c>
      <c r="R504">
        <v>121845</v>
      </c>
      <c r="S504">
        <v>121845</v>
      </c>
      <c r="T504">
        <v>121845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 s="1">
        <v>44562</v>
      </c>
      <c r="AE504" s="1">
        <v>44834</v>
      </c>
      <c r="AF504" s="1">
        <v>44835</v>
      </c>
      <c r="AG5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125889.17</v>
      </c>
    </row>
    <row r="505" spans="1:33" x14ac:dyDescent="0.25">
      <c r="A505">
        <v>7</v>
      </c>
      <c r="B505">
        <v>702</v>
      </c>
      <c r="C505">
        <v>26</v>
      </c>
      <c r="D505">
        <v>782</v>
      </c>
      <c r="E505">
        <v>17</v>
      </c>
      <c r="F505">
        <v>0</v>
      </c>
      <c r="G505">
        <v>1060</v>
      </c>
      <c r="H505" s="10" t="s">
        <v>3840</v>
      </c>
      <c r="I505">
        <v>1212</v>
      </c>
      <c r="J505">
        <v>0</v>
      </c>
      <c r="K505">
        <v>0</v>
      </c>
      <c r="L505">
        <v>0</v>
      </c>
      <c r="M505">
        <v>237944.52</v>
      </c>
      <c r="N505">
        <v>0</v>
      </c>
      <c r="O505">
        <v>0</v>
      </c>
      <c r="P505">
        <v>0</v>
      </c>
      <c r="Q505">
        <v>0</v>
      </c>
      <c r="R505">
        <v>237944.52</v>
      </c>
      <c r="S505">
        <v>145874.46</v>
      </c>
      <c r="T505">
        <v>145874.46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s="1">
        <v>44562</v>
      </c>
      <c r="AE505" s="1">
        <v>44834</v>
      </c>
      <c r="AF505" s="1">
        <v>44835</v>
      </c>
      <c r="AG5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237944.52</v>
      </c>
    </row>
    <row r="506" spans="1:33" x14ac:dyDescent="0.25">
      <c r="A506">
        <v>7</v>
      </c>
      <c r="B506">
        <v>702</v>
      </c>
      <c r="C506">
        <v>26</v>
      </c>
      <c r="D506">
        <v>782</v>
      </c>
      <c r="E506">
        <v>17</v>
      </c>
      <c r="F506">
        <v>0</v>
      </c>
      <c r="G506">
        <v>1067</v>
      </c>
      <c r="H506" s="10" t="s">
        <v>3838</v>
      </c>
      <c r="I506">
        <v>1</v>
      </c>
      <c r="J506">
        <v>0</v>
      </c>
      <c r="K506">
        <v>0</v>
      </c>
      <c r="L506">
        <v>0</v>
      </c>
      <c r="M506">
        <v>297000</v>
      </c>
      <c r="N506">
        <v>0</v>
      </c>
      <c r="O506">
        <v>0</v>
      </c>
      <c r="P506">
        <v>0</v>
      </c>
      <c r="Q506">
        <v>0</v>
      </c>
      <c r="R506">
        <v>295251.77</v>
      </c>
      <c r="S506">
        <v>295251.77</v>
      </c>
      <c r="T506">
        <v>295251.77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 s="1">
        <v>44562</v>
      </c>
      <c r="AE506" s="1">
        <v>44834</v>
      </c>
      <c r="AF506" s="1">
        <v>44835</v>
      </c>
      <c r="AG5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297000</v>
      </c>
    </row>
    <row r="507" spans="1:33" x14ac:dyDescent="0.25">
      <c r="A507">
        <v>7</v>
      </c>
      <c r="B507">
        <v>702</v>
      </c>
      <c r="C507">
        <v>26</v>
      </c>
      <c r="D507">
        <v>782</v>
      </c>
      <c r="E507">
        <v>17</v>
      </c>
      <c r="F507">
        <v>0</v>
      </c>
      <c r="G507">
        <v>1067</v>
      </c>
      <c r="H507" s="10" t="s">
        <v>3840</v>
      </c>
      <c r="I507">
        <v>1</v>
      </c>
      <c r="J507">
        <v>0</v>
      </c>
      <c r="K507">
        <v>0</v>
      </c>
      <c r="L507">
        <v>0</v>
      </c>
      <c r="M507">
        <v>74300</v>
      </c>
      <c r="N507">
        <v>0</v>
      </c>
      <c r="O507">
        <v>0</v>
      </c>
      <c r="P507">
        <v>0</v>
      </c>
      <c r="Q507">
        <v>0</v>
      </c>
      <c r="R507">
        <v>73838.12</v>
      </c>
      <c r="S507">
        <v>73838.12</v>
      </c>
      <c r="T507">
        <v>73838.12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 s="1">
        <v>44562</v>
      </c>
      <c r="AE507" s="1">
        <v>44834</v>
      </c>
      <c r="AF507" s="1">
        <v>44835</v>
      </c>
      <c r="AG5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74300</v>
      </c>
    </row>
    <row r="508" spans="1:33" x14ac:dyDescent="0.25">
      <c r="A508">
        <v>7</v>
      </c>
      <c r="B508">
        <v>702</v>
      </c>
      <c r="C508">
        <v>27</v>
      </c>
      <c r="D508">
        <v>812</v>
      </c>
      <c r="E508">
        <v>3</v>
      </c>
      <c r="F508">
        <v>0</v>
      </c>
      <c r="G508">
        <v>1017</v>
      </c>
      <c r="H508" s="10" t="s">
        <v>3850</v>
      </c>
      <c r="I508">
        <v>1</v>
      </c>
      <c r="J508">
        <v>80000</v>
      </c>
      <c r="K508">
        <v>0</v>
      </c>
      <c r="L508">
        <v>0</v>
      </c>
      <c r="M508">
        <v>0</v>
      </c>
      <c r="N508">
        <v>0</v>
      </c>
      <c r="O508">
        <v>80000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80000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 s="1">
        <v>44562</v>
      </c>
      <c r="AE508" s="1">
        <v>44834</v>
      </c>
      <c r="AF508" s="1">
        <v>44835</v>
      </c>
      <c r="AG5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09" spans="1:33" x14ac:dyDescent="0.25">
      <c r="A509">
        <v>7</v>
      </c>
      <c r="B509">
        <v>702</v>
      </c>
      <c r="C509">
        <v>27</v>
      </c>
      <c r="D509">
        <v>812</v>
      </c>
      <c r="E509">
        <v>3</v>
      </c>
      <c r="F509">
        <v>0</v>
      </c>
      <c r="G509">
        <v>1018</v>
      </c>
      <c r="H509" s="10" t="s">
        <v>3850</v>
      </c>
      <c r="I509">
        <v>1</v>
      </c>
      <c r="J509">
        <v>300000</v>
      </c>
      <c r="K509">
        <v>0</v>
      </c>
      <c r="L509">
        <v>0</v>
      </c>
      <c r="M509">
        <v>0</v>
      </c>
      <c r="N509">
        <v>0</v>
      </c>
      <c r="O509">
        <v>298300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300000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 s="1">
        <v>44562</v>
      </c>
      <c r="AE509" s="1">
        <v>44834</v>
      </c>
      <c r="AF509" s="1">
        <v>44835</v>
      </c>
      <c r="AG5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</v>
      </c>
    </row>
    <row r="510" spans="1:33" x14ac:dyDescent="0.25">
      <c r="A510">
        <v>7</v>
      </c>
      <c r="B510">
        <v>702</v>
      </c>
      <c r="C510">
        <v>27</v>
      </c>
      <c r="D510">
        <v>812</v>
      </c>
      <c r="E510">
        <v>3</v>
      </c>
      <c r="F510">
        <v>0</v>
      </c>
      <c r="G510">
        <v>1019</v>
      </c>
      <c r="H510" s="10" t="s">
        <v>3843</v>
      </c>
      <c r="I510">
        <v>1</v>
      </c>
      <c r="J510">
        <v>20000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 s="1">
        <v>44562</v>
      </c>
      <c r="AE510" s="1">
        <v>44834</v>
      </c>
      <c r="AF510" s="1">
        <v>44835</v>
      </c>
      <c r="AG5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11" spans="1:33" x14ac:dyDescent="0.25">
      <c r="A511">
        <v>7</v>
      </c>
      <c r="B511">
        <v>702</v>
      </c>
      <c r="C511">
        <v>27</v>
      </c>
      <c r="D511">
        <v>812</v>
      </c>
      <c r="E511">
        <v>3</v>
      </c>
      <c r="F511">
        <v>0</v>
      </c>
      <c r="G511">
        <v>1039</v>
      </c>
      <c r="H511" s="10" t="s">
        <v>3838</v>
      </c>
      <c r="I511">
        <v>1</v>
      </c>
      <c r="J511">
        <v>50000</v>
      </c>
      <c r="K511">
        <v>0</v>
      </c>
      <c r="L511">
        <v>26000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69786.41</v>
      </c>
      <c r="S511">
        <v>0</v>
      </c>
      <c r="T511">
        <v>0</v>
      </c>
      <c r="U511">
        <v>0</v>
      </c>
      <c r="V511">
        <v>0</v>
      </c>
      <c r="W511">
        <v>50000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 s="1">
        <v>44562</v>
      </c>
      <c r="AE511" s="1">
        <v>44834</v>
      </c>
      <c r="AF511" s="1">
        <v>44835</v>
      </c>
      <c r="AG5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512" spans="1:33" x14ac:dyDescent="0.25">
      <c r="A512">
        <v>7</v>
      </c>
      <c r="B512">
        <v>702</v>
      </c>
      <c r="C512">
        <v>27</v>
      </c>
      <c r="D512">
        <v>812</v>
      </c>
      <c r="E512">
        <v>3</v>
      </c>
      <c r="F512">
        <v>0</v>
      </c>
      <c r="G512">
        <v>1039</v>
      </c>
      <c r="H512" s="10" t="s">
        <v>3840</v>
      </c>
      <c r="I512">
        <v>1</v>
      </c>
      <c r="J512">
        <v>50000</v>
      </c>
      <c r="K512">
        <v>0</v>
      </c>
      <c r="L512">
        <v>0</v>
      </c>
      <c r="M512">
        <v>0</v>
      </c>
      <c r="N512">
        <v>0</v>
      </c>
      <c r="O512">
        <v>19400</v>
      </c>
      <c r="P512">
        <v>0</v>
      </c>
      <c r="Q512">
        <v>0</v>
      </c>
      <c r="R512">
        <v>30514.46</v>
      </c>
      <c r="S512">
        <v>606</v>
      </c>
      <c r="T512">
        <v>606</v>
      </c>
      <c r="U512">
        <v>0</v>
      </c>
      <c r="V512">
        <v>0</v>
      </c>
      <c r="W512">
        <v>50000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s="1">
        <v>44562</v>
      </c>
      <c r="AE512" s="1">
        <v>44834</v>
      </c>
      <c r="AF512" s="1">
        <v>44835</v>
      </c>
      <c r="AG5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513" spans="1:33" x14ac:dyDescent="0.25">
      <c r="A513">
        <v>7</v>
      </c>
      <c r="B513">
        <v>702</v>
      </c>
      <c r="C513">
        <v>27</v>
      </c>
      <c r="D513">
        <v>812</v>
      </c>
      <c r="E513">
        <v>3</v>
      </c>
      <c r="F513">
        <v>0</v>
      </c>
      <c r="G513">
        <v>1039</v>
      </c>
      <c r="H513" s="10" t="s">
        <v>3843</v>
      </c>
      <c r="I513">
        <v>1</v>
      </c>
      <c r="J513">
        <v>20000</v>
      </c>
      <c r="K513">
        <v>0</v>
      </c>
      <c r="L513">
        <v>57000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45000</v>
      </c>
      <c r="S513">
        <v>0</v>
      </c>
      <c r="T513">
        <v>0</v>
      </c>
      <c r="U513">
        <v>0</v>
      </c>
      <c r="V513">
        <v>0</v>
      </c>
      <c r="W513">
        <v>20000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 s="1">
        <v>44562</v>
      </c>
      <c r="AE513" s="1">
        <v>44834</v>
      </c>
      <c r="AF513" s="1">
        <v>44835</v>
      </c>
      <c r="AG5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77000</v>
      </c>
    </row>
    <row r="514" spans="1:33" x14ac:dyDescent="0.25">
      <c r="A514">
        <v>7</v>
      </c>
      <c r="B514">
        <v>702</v>
      </c>
      <c r="C514">
        <v>27</v>
      </c>
      <c r="D514">
        <v>812</v>
      </c>
      <c r="E514">
        <v>3</v>
      </c>
      <c r="F514">
        <v>0</v>
      </c>
      <c r="G514">
        <v>1046</v>
      </c>
      <c r="H514" s="10" t="s">
        <v>3850</v>
      </c>
      <c r="I514">
        <v>1</v>
      </c>
      <c r="J514">
        <v>26394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s="1">
        <v>44562</v>
      </c>
      <c r="AE514" s="1">
        <v>44834</v>
      </c>
      <c r="AF514" s="1">
        <v>44835</v>
      </c>
      <c r="AG5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15" spans="1:33" x14ac:dyDescent="0.25">
      <c r="A515">
        <v>7</v>
      </c>
      <c r="B515">
        <v>702</v>
      </c>
      <c r="C515">
        <v>27</v>
      </c>
      <c r="D515">
        <v>813</v>
      </c>
      <c r="E515">
        <v>3</v>
      </c>
      <c r="F515">
        <v>0</v>
      </c>
      <c r="G515">
        <v>1038</v>
      </c>
      <c r="H515" s="10" t="s">
        <v>3850</v>
      </c>
      <c r="I515">
        <v>1</v>
      </c>
      <c r="J515">
        <v>30000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24788.32</v>
      </c>
      <c r="S515">
        <v>22798.32</v>
      </c>
      <c r="T515">
        <v>22798.32</v>
      </c>
      <c r="U515">
        <v>0</v>
      </c>
      <c r="V515">
        <v>0</v>
      </c>
      <c r="W515">
        <v>30000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s="1">
        <v>44562</v>
      </c>
      <c r="AE515" s="1">
        <v>44834</v>
      </c>
      <c r="AF515" s="1">
        <v>44835</v>
      </c>
      <c r="AG5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516" spans="1:33" x14ac:dyDescent="0.25">
      <c r="A516">
        <v>7</v>
      </c>
      <c r="B516">
        <v>703</v>
      </c>
      <c r="C516">
        <v>26</v>
      </c>
      <c r="D516">
        <v>782</v>
      </c>
      <c r="E516">
        <v>18</v>
      </c>
      <c r="F516">
        <v>0</v>
      </c>
      <c r="G516">
        <v>2008</v>
      </c>
      <c r="H516" s="10" t="s">
        <v>3838</v>
      </c>
      <c r="I516">
        <v>1</v>
      </c>
      <c r="J516">
        <v>2000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s="1">
        <v>44562</v>
      </c>
      <c r="AE516" s="1">
        <v>44834</v>
      </c>
      <c r="AF516" s="1">
        <v>44835</v>
      </c>
      <c r="AG5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17" spans="1:33" x14ac:dyDescent="0.25">
      <c r="A517">
        <v>7</v>
      </c>
      <c r="B517">
        <v>703</v>
      </c>
      <c r="C517">
        <v>26</v>
      </c>
      <c r="D517">
        <v>782</v>
      </c>
      <c r="E517">
        <v>18</v>
      </c>
      <c r="F517">
        <v>0</v>
      </c>
      <c r="G517">
        <v>2008</v>
      </c>
      <c r="H517" s="10" t="s">
        <v>3854</v>
      </c>
      <c r="I517">
        <v>1</v>
      </c>
      <c r="J517">
        <v>2000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s="1">
        <v>44562</v>
      </c>
      <c r="AE517" s="1">
        <v>44834</v>
      </c>
      <c r="AF517" s="1">
        <v>44835</v>
      </c>
      <c r="AG5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18" spans="1:33" x14ac:dyDescent="0.25">
      <c r="A518">
        <v>7</v>
      </c>
      <c r="B518">
        <v>703</v>
      </c>
      <c r="C518">
        <v>26</v>
      </c>
      <c r="D518">
        <v>782</v>
      </c>
      <c r="E518">
        <v>18</v>
      </c>
      <c r="F518">
        <v>0</v>
      </c>
      <c r="G518">
        <v>2008</v>
      </c>
      <c r="H518" s="10" t="s">
        <v>3857</v>
      </c>
      <c r="I518">
        <v>1</v>
      </c>
      <c r="J518">
        <v>2000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 s="1">
        <v>44562</v>
      </c>
      <c r="AE518" s="1">
        <v>44834</v>
      </c>
      <c r="AF518" s="1">
        <v>44835</v>
      </c>
      <c r="AG5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19" spans="1:33" x14ac:dyDescent="0.25">
      <c r="A519">
        <v>7</v>
      </c>
      <c r="B519">
        <v>703</v>
      </c>
      <c r="C519">
        <v>26</v>
      </c>
      <c r="D519">
        <v>782</v>
      </c>
      <c r="E519">
        <v>18</v>
      </c>
      <c r="F519">
        <v>0</v>
      </c>
      <c r="G519">
        <v>2008</v>
      </c>
      <c r="H519" s="10" t="s">
        <v>3840</v>
      </c>
      <c r="I519">
        <v>1</v>
      </c>
      <c r="J519">
        <v>2000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 s="1">
        <v>44562</v>
      </c>
      <c r="AE519" s="1">
        <v>44834</v>
      </c>
      <c r="AF519" s="1">
        <v>44835</v>
      </c>
      <c r="AG5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20" spans="1:33" x14ac:dyDescent="0.25">
      <c r="A520">
        <v>7</v>
      </c>
      <c r="B520">
        <v>703</v>
      </c>
      <c r="C520">
        <v>26</v>
      </c>
      <c r="D520">
        <v>782</v>
      </c>
      <c r="E520">
        <v>18</v>
      </c>
      <c r="F520">
        <v>0</v>
      </c>
      <c r="G520">
        <v>2009</v>
      </c>
      <c r="H520" s="10" t="s">
        <v>3837</v>
      </c>
      <c r="I520">
        <v>1</v>
      </c>
      <c r="J520">
        <v>500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 s="1">
        <v>44562</v>
      </c>
      <c r="AE520" s="1">
        <v>44834</v>
      </c>
      <c r="AF520" s="1">
        <v>44835</v>
      </c>
      <c r="AG5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1" spans="1:33" x14ac:dyDescent="0.25">
      <c r="A521">
        <v>7</v>
      </c>
      <c r="B521">
        <v>703</v>
      </c>
      <c r="C521">
        <v>26</v>
      </c>
      <c r="D521">
        <v>782</v>
      </c>
      <c r="E521">
        <v>18</v>
      </c>
      <c r="F521">
        <v>0</v>
      </c>
      <c r="G521">
        <v>2009</v>
      </c>
      <c r="H521" s="10" t="s">
        <v>3838</v>
      </c>
      <c r="I521">
        <v>1</v>
      </c>
      <c r="J521">
        <v>14788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1350</v>
      </c>
      <c r="S521">
        <v>1350</v>
      </c>
      <c r="T521">
        <v>1350</v>
      </c>
      <c r="U521">
        <v>0</v>
      </c>
      <c r="V521">
        <v>0</v>
      </c>
      <c r="W521">
        <v>14788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 s="1">
        <v>44562</v>
      </c>
      <c r="AE521" s="1">
        <v>44834</v>
      </c>
      <c r="AF521" s="1">
        <v>44835</v>
      </c>
      <c r="AG5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14788</v>
      </c>
    </row>
    <row r="522" spans="1:33" x14ac:dyDescent="0.25">
      <c r="A522">
        <v>7</v>
      </c>
      <c r="B522">
        <v>703</v>
      </c>
      <c r="C522">
        <v>26</v>
      </c>
      <c r="D522">
        <v>782</v>
      </c>
      <c r="E522">
        <v>18</v>
      </c>
      <c r="F522">
        <v>0</v>
      </c>
      <c r="G522">
        <v>2009</v>
      </c>
      <c r="H522" s="10" t="s">
        <v>3838</v>
      </c>
      <c r="I522">
        <v>1114</v>
      </c>
      <c r="J522">
        <v>212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 s="1">
        <v>44562</v>
      </c>
      <c r="AE522" s="1">
        <v>44834</v>
      </c>
      <c r="AF522" s="1">
        <v>44835</v>
      </c>
      <c r="AG5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</v>
      </c>
    </row>
    <row r="523" spans="1:33" x14ac:dyDescent="0.25">
      <c r="A523">
        <v>7</v>
      </c>
      <c r="B523">
        <v>703</v>
      </c>
      <c r="C523">
        <v>26</v>
      </c>
      <c r="D523">
        <v>782</v>
      </c>
      <c r="E523">
        <v>18</v>
      </c>
      <c r="F523">
        <v>0</v>
      </c>
      <c r="G523">
        <v>2009</v>
      </c>
      <c r="H523" s="10" t="s">
        <v>3839</v>
      </c>
      <c r="I523">
        <v>1</v>
      </c>
      <c r="J523">
        <v>500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44562</v>
      </c>
      <c r="AE523" s="1">
        <v>44834</v>
      </c>
      <c r="AF523" s="1">
        <v>44835</v>
      </c>
      <c r="AG5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4" spans="1:33" x14ac:dyDescent="0.25">
      <c r="A524">
        <v>7</v>
      </c>
      <c r="B524">
        <v>703</v>
      </c>
      <c r="C524">
        <v>26</v>
      </c>
      <c r="D524">
        <v>782</v>
      </c>
      <c r="E524">
        <v>18</v>
      </c>
      <c r="F524">
        <v>0</v>
      </c>
      <c r="G524">
        <v>2009</v>
      </c>
      <c r="H524" s="10" t="s">
        <v>3840</v>
      </c>
      <c r="I524">
        <v>1</v>
      </c>
      <c r="J524">
        <v>3000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 s="1">
        <v>44562</v>
      </c>
      <c r="AE524" s="1">
        <v>44834</v>
      </c>
      <c r="AF524" s="1">
        <v>44835</v>
      </c>
      <c r="AG5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25" spans="1:33" x14ac:dyDescent="0.25">
      <c r="A525">
        <v>7</v>
      </c>
      <c r="B525">
        <v>703</v>
      </c>
      <c r="C525">
        <v>26</v>
      </c>
      <c r="D525">
        <v>782</v>
      </c>
      <c r="E525">
        <v>18</v>
      </c>
      <c r="F525">
        <v>0</v>
      </c>
      <c r="G525">
        <v>2009</v>
      </c>
      <c r="H525" s="10" t="s">
        <v>3841</v>
      </c>
      <c r="I525">
        <v>1</v>
      </c>
      <c r="J525">
        <v>3000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2812.7</v>
      </c>
      <c r="S525">
        <v>2222.16</v>
      </c>
      <c r="T525">
        <v>2222.16</v>
      </c>
      <c r="U525">
        <v>0</v>
      </c>
      <c r="V525">
        <v>0</v>
      </c>
      <c r="W525">
        <v>3000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 s="1">
        <v>44562</v>
      </c>
      <c r="AE525" s="1">
        <v>44834</v>
      </c>
      <c r="AF525" s="1">
        <v>44835</v>
      </c>
      <c r="AG5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26" spans="1:33" x14ac:dyDescent="0.25">
      <c r="A526">
        <v>7</v>
      </c>
      <c r="B526">
        <v>703</v>
      </c>
      <c r="C526">
        <v>26</v>
      </c>
      <c r="D526">
        <v>782</v>
      </c>
      <c r="E526">
        <v>18</v>
      </c>
      <c r="F526">
        <v>0</v>
      </c>
      <c r="G526">
        <v>2009</v>
      </c>
      <c r="H526" s="10" t="s">
        <v>3842</v>
      </c>
      <c r="I526">
        <v>1</v>
      </c>
      <c r="J526">
        <v>500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 s="1">
        <v>44562</v>
      </c>
      <c r="AE526" s="1">
        <v>44834</v>
      </c>
      <c r="AF526" s="1">
        <v>44835</v>
      </c>
      <c r="AG5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7" spans="1:33" x14ac:dyDescent="0.25">
      <c r="A527">
        <v>7</v>
      </c>
      <c r="B527">
        <v>703</v>
      </c>
      <c r="C527">
        <v>26</v>
      </c>
      <c r="D527">
        <v>782</v>
      </c>
      <c r="E527">
        <v>18</v>
      </c>
      <c r="F527">
        <v>0</v>
      </c>
      <c r="G527">
        <v>2009</v>
      </c>
      <c r="H527" s="10" t="s">
        <v>3853</v>
      </c>
      <c r="I527">
        <v>1</v>
      </c>
      <c r="J527">
        <v>500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 s="1">
        <v>44562</v>
      </c>
      <c r="AE527" s="1">
        <v>44834</v>
      </c>
      <c r="AF527" s="1">
        <v>44835</v>
      </c>
      <c r="AG5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8" spans="1:33" x14ac:dyDescent="0.25">
      <c r="A528">
        <v>7</v>
      </c>
      <c r="B528">
        <v>703</v>
      </c>
      <c r="C528">
        <v>26</v>
      </c>
      <c r="D528">
        <v>782</v>
      </c>
      <c r="E528">
        <v>18</v>
      </c>
      <c r="F528">
        <v>0</v>
      </c>
      <c r="G528">
        <v>2009</v>
      </c>
      <c r="H528" s="10" t="s">
        <v>3843</v>
      </c>
      <c r="I528">
        <v>1</v>
      </c>
      <c r="J528">
        <v>500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 s="1">
        <v>44562</v>
      </c>
      <c r="AE528" s="1">
        <v>44834</v>
      </c>
      <c r="AF528" s="1">
        <v>44835</v>
      </c>
      <c r="AG5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9" spans="1:33" x14ac:dyDescent="0.25">
      <c r="A529">
        <v>8</v>
      </c>
      <c r="B529">
        <v>801</v>
      </c>
      <c r="C529">
        <v>10</v>
      </c>
      <c r="D529">
        <v>122</v>
      </c>
      <c r="E529">
        <v>5</v>
      </c>
      <c r="F529">
        <v>0</v>
      </c>
      <c r="G529">
        <v>20</v>
      </c>
      <c r="H529" s="10" t="s">
        <v>3858</v>
      </c>
      <c r="I529">
        <v>40</v>
      </c>
      <c r="J529">
        <v>3600</v>
      </c>
      <c r="K529">
        <v>0</v>
      </c>
      <c r="L529">
        <v>7400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11000</v>
      </c>
      <c r="S529">
        <v>6247.2</v>
      </c>
      <c r="T529">
        <v>6247.2</v>
      </c>
      <c r="U529">
        <v>0</v>
      </c>
      <c r="V529">
        <v>0</v>
      </c>
      <c r="W529">
        <v>3600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s="1">
        <v>44562</v>
      </c>
      <c r="AE529" s="1">
        <v>44834</v>
      </c>
      <c r="AF529" s="1">
        <v>44835</v>
      </c>
      <c r="AG5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530" spans="1:33" x14ac:dyDescent="0.25">
      <c r="A530">
        <v>8</v>
      </c>
      <c r="B530">
        <v>801</v>
      </c>
      <c r="C530">
        <v>10</v>
      </c>
      <c r="D530">
        <v>122</v>
      </c>
      <c r="E530">
        <v>5</v>
      </c>
      <c r="F530">
        <v>0</v>
      </c>
      <c r="G530">
        <v>2084</v>
      </c>
      <c r="H530" s="10" t="s">
        <v>4925</v>
      </c>
      <c r="I530">
        <v>40</v>
      </c>
      <c r="J530">
        <v>1000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s="1">
        <v>44562</v>
      </c>
      <c r="AE530" s="1">
        <v>44834</v>
      </c>
      <c r="AF530" s="1">
        <v>44835</v>
      </c>
      <c r="AG5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31" spans="1:33" x14ac:dyDescent="0.25">
      <c r="A531">
        <v>8</v>
      </c>
      <c r="B531">
        <v>801</v>
      </c>
      <c r="C531">
        <v>10</v>
      </c>
      <c r="D531">
        <v>122</v>
      </c>
      <c r="E531">
        <v>5</v>
      </c>
      <c r="F531">
        <v>0</v>
      </c>
      <c r="G531">
        <v>2084</v>
      </c>
      <c r="H531" s="10" t="s">
        <v>3832</v>
      </c>
      <c r="I531">
        <v>40</v>
      </c>
      <c r="J531">
        <v>380000</v>
      </c>
      <c r="K531">
        <v>0</v>
      </c>
      <c r="L531">
        <v>0</v>
      </c>
      <c r="M531">
        <v>0</v>
      </c>
      <c r="N531">
        <v>0</v>
      </c>
      <c r="O531">
        <v>47500</v>
      </c>
      <c r="P531">
        <v>0</v>
      </c>
      <c r="Q531">
        <v>0</v>
      </c>
      <c r="R531">
        <v>234408.47</v>
      </c>
      <c r="S531">
        <v>234408.47</v>
      </c>
      <c r="T531">
        <v>234408.47</v>
      </c>
      <c r="U531">
        <v>0</v>
      </c>
      <c r="V531">
        <v>0</v>
      </c>
      <c r="W531">
        <v>380000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s="1">
        <v>44562</v>
      </c>
      <c r="AE531" s="1">
        <v>44834</v>
      </c>
      <c r="AF531" s="1">
        <v>44835</v>
      </c>
      <c r="AG5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332500</v>
      </c>
    </row>
    <row r="532" spans="1:33" x14ac:dyDescent="0.25">
      <c r="A532">
        <v>8</v>
      </c>
      <c r="B532">
        <v>801</v>
      </c>
      <c r="C532">
        <v>10</v>
      </c>
      <c r="D532">
        <v>122</v>
      </c>
      <c r="E532">
        <v>5</v>
      </c>
      <c r="F532">
        <v>0</v>
      </c>
      <c r="G532">
        <v>2084</v>
      </c>
      <c r="H532" s="10" t="s">
        <v>3833</v>
      </c>
      <c r="I532">
        <v>40</v>
      </c>
      <c r="J532">
        <v>41000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26599.98</v>
      </c>
      <c r="S532">
        <v>26599.98</v>
      </c>
      <c r="T532">
        <v>26599.98</v>
      </c>
      <c r="U532">
        <v>0</v>
      </c>
      <c r="V532">
        <v>0</v>
      </c>
      <c r="W532">
        <v>41000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s="1">
        <v>44562</v>
      </c>
      <c r="AE532" s="1">
        <v>44834</v>
      </c>
      <c r="AF532" s="1">
        <v>44835</v>
      </c>
      <c r="AG5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41000</v>
      </c>
    </row>
    <row r="533" spans="1:33" x14ac:dyDescent="0.25">
      <c r="A533">
        <v>8</v>
      </c>
      <c r="B533">
        <v>801</v>
      </c>
      <c r="C533">
        <v>10</v>
      </c>
      <c r="D533">
        <v>122</v>
      </c>
      <c r="E533">
        <v>5</v>
      </c>
      <c r="F533">
        <v>0</v>
      </c>
      <c r="G533">
        <v>2084</v>
      </c>
      <c r="H533" s="10" t="s">
        <v>3834</v>
      </c>
      <c r="I533">
        <v>40</v>
      </c>
      <c r="J533">
        <v>1000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s="1">
        <v>44562</v>
      </c>
      <c r="AE533" s="1">
        <v>44834</v>
      </c>
      <c r="AF533" s="1">
        <v>44835</v>
      </c>
      <c r="AG5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34" spans="1:33" x14ac:dyDescent="0.25">
      <c r="A534">
        <v>8</v>
      </c>
      <c r="B534">
        <v>801</v>
      </c>
      <c r="C534">
        <v>10</v>
      </c>
      <c r="D534">
        <v>122</v>
      </c>
      <c r="E534">
        <v>5</v>
      </c>
      <c r="F534">
        <v>0</v>
      </c>
      <c r="G534">
        <v>2084</v>
      </c>
      <c r="H534" s="10" t="s">
        <v>3835</v>
      </c>
      <c r="I534">
        <v>40</v>
      </c>
      <c r="J534">
        <v>1000</v>
      </c>
      <c r="K534">
        <v>0</v>
      </c>
      <c r="L534">
        <v>100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1051.6400000000001</v>
      </c>
      <c r="S534">
        <v>1051.6400000000001</v>
      </c>
      <c r="T534">
        <v>1051.6400000000001</v>
      </c>
      <c r="U534">
        <v>0</v>
      </c>
      <c r="V534">
        <v>0</v>
      </c>
      <c r="W534">
        <v>1000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 s="1">
        <v>44562</v>
      </c>
      <c r="AE534" s="1">
        <v>44834</v>
      </c>
      <c r="AF534" s="1">
        <v>44835</v>
      </c>
      <c r="AG5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535" spans="1:33" x14ac:dyDescent="0.25">
      <c r="A535">
        <v>8</v>
      </c>
      <c r="B535">
        <v>801</v>
      </c>
      <c r="C535">
        <v>10</v>
      </c>
      <c r="D535">
        <v>122</v>
      </c>
      <c r="E535">
        <v>5</v>
      </c>
      <c r="F535">
        <v>0</v>
      </c>
      <c r="G535">
        <v>2084</v>
      </c>
      <c r="H535" s="10" t="s">
        <v>3836</v>
      </c>
      <c r="I535">
        <v>40</v>
      </c>
      <c r="J535">
        <v>16000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15644.17</v>
      </c>
      <c r="S535">
        <v>15644.17</v>
      </c>
      <c r="T535">
        <v>13960.31</v>
      </c>
      <c r="U535">
        <v>0</v>
      </c>
      <c r="V535">
        <v>0</v>
      </c>
      <c r="W535">
        <v>16000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 s="1">
        <v>44562</v>
      </c>
      <c r="AE535" s="1">
        <v>44834</v>
      </c>
      <c r="AF535" s="1">
        <v>44835</v>
      </c>
      <c r="AG5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536" spans="1:33" x14ac:dyDescent="0.25">
      <c r="A536">
        <v>8</v>
      </c>
      <c r="B536">
        <v>801</v>
      </c>
      <c r="C536">
        <v>10</v>
      </c>
      <c r="D536">
        <v>122</v>
      </c>
      <c r="E536">
        <v>5</v>
      </c>
      <c r="F536">
        <v>0</v>
      </c>
      <c r="G536">
        <v>2084</v>
      </c>
      <c r="H536" s="10" t="s">
        <v>3844</v>
      </c>
      <c r="I536">
        <v>40</v>
      </c>
      <c r="J536">
        <v>1000</v>
      </c>
      <c r="K536">
        <v>0</v>
      </c>
      <c r="L536">
        <v>0</v>
      </c>
      <c r="M536">
        <v>0</v>
      </c>
      <c r="N536">
        <v>0</v>
      </c>
      <c r="O536">
        <v>1000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1000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 s="1">
        <v>44562</v>
      </c>
      <c r="AE536" s="1">
        <v>44834</v>
      </c>
      <c r="AF536" s="1">
        <v>44835</v>
      </c>
      <c r="AG5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37" spans="1:33" x14ac:dyDescent="0.25">
      <c r="A537">
        <v>8</v>
      </c>
      <c r="B537">
        <v>801</v>
      </c>
      <c r="C537">
        <v>10</v>
      </c>
      <c r="D537">
        <v>122</v>
      </c>
      <c r="E537">
        <v>5</v>
      </c>
      <c r="F537">
        <v>0</v>
      </c>
      <c r="G537">
        <v>2084</v>
      </c>
      <c r="H537" s="10" t="s">
        <v>3837</v>
      </c>
      <c r="I537">
        <v>40</v>
      </c>
      <c r="J537">
        <v>3000</v>
      </c>
      <c r="K537">
        <v>0</v>
      </c>
      <c r="L537">
        <v>3000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3860</v>
      </c>
      <c r="S537">
        <v>3860</v>
      </c>
      <c r="T537">
        <v>3860</v>
      </c>
      <c r="U537">
        <v>0</v>
      </c>
      <c r="V537">
        <v>0</v>
      </c>
      <c r="W537">
        <v>3000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 s="1">
        <v>44562</v>
      </c>
      <c r="AE537" s="1">
        <v>44834</v>
      </c>
      <c r="AF537" s="1">
        <v>44835</v>
      </c>
      <c r="AG5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538" spans="1:33" x14ac:dyDescent="0.25">
      <c r="A538">
        <v>8</v>
      </c>
      <c r="B538">
        <v>801</v>
      </c>
      <c r="C538">
        <v>10</v>
      </c>
      <c r="D538">
        <v>122</v>
      </c>
      <c r="E538">
        <v>5</v>
      </c>
      <c r="F538">
        <v>0</v>
      </c>
      <c r="G538">
        <v>2084</v>
      </c>
      <c r="H538" s="10" t="s">
        <v>3838</v>
      </c>
      <c r="I538">
        <v>40</v>
      </c>
      <c r="J538">
        <v>14000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4326.0200000000004</v>
      </c>
      <c r="S538">
        <v>4070.43</v>
      </c>
      <c r="T538">
        <v>4070.43</v>
      </c>
      <c r="U538">
        <v>0</v>
      </c>
      <c r="V538">
        <v>0</v>
      </c>
      <c r="W538">
        <v>14000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s="1">
        <v>44562</v>
      </c>
      <c r="AE538" s="1">
        <v>44834</v>
      </c>
      <c r="AF538" s="1">
        <v>44835</v>
      </c>
      <c r="AG5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539" spans="1:33" x14ac:dyDescent="0.25">
      <c r="A539">
        <v>8</v>
      </c>
      <c r="B539">
        <v>801</v>
      </c>
      <c r="C539">
        <v>10</v>
      </c>
      <c r="D539">
        <v>122</v>
      </c>
      <c r="E539">
        <v>5</v>
      </c>
      <c r="F539">
        <v>0</v>
      </c>
      <c r="G539">
        <v>2084</v>
      </c>
      <c r="H539" s="10" t="s">
        <v>3839</v>
      </c>
      <c r="I539">
        <v>40</v>
      </c>
      <c r="J539">
        <v>500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s="1">
        <v>44562</v>
      </c>
      <c r="AE539" s="1">
        <v>44834</v>
      </c>
      <c r="AF539" s="1">
        <v>44835</v>
      </c>
      <c r="AG5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40" spans="1:33" x14ac:dyDescent="0.25">
      <c r="A540">
        <v>8</v>
      </c>
      <c r="B540">
        <v>801</v>
      </c>
      <c r="C540">
        <v>10</v>
      </c>
      <c r="D540">
        <v>122</v>
      </c>
      <c r="E540">
        <v>5</v>
      </c>
      <c r="F540">
        <v>0</v>
      </c>
      <c r="G540">
        <v>2084</v>
      </c>
      <c r="H540" s="10" t="s">
        <v>3840</v>
      </c>
      <c r="I540">
        <v>40</v>
      </c>
      <c r="J540">
        <v>15000</v>
      </c>
      <c r="K540">
        <v>0</v>
      </c>
      <c r="L540">
        <v>9500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23807.8</v>
      </c>
      <c r="S540">
        <v>14019.22</v>
      </c>
      <c r="T540">
        <v>14019.22</v>
      </c>
      <c r="U540">
        <v>0</v>
      </c>
      <c r="V540">
        <v>0</v>
      </c>
      <c r="W540">
        <v>15000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 s="1">
        <v>44562</v>
      </c>
      <c r="AE540" s="1">
        <v>44834</v>
      </c>
      <c r="AF540" s="1">
        <v>44835</v>
      </c>
      <c r="AG5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24500</v>
      </c>
    </row>
    <row r="541" spans="1:33" x14ac:dyDescent="0.25">
      <c r="A541">
        <v>8</v>
      </c>
      <c r="B541">
        <v>801</v>
      </c>
      <c r="C541">
        <v>10</v>
      </c>
      <c r="D541">
        <v>122</v>
      </c>
      <c r="E541">
        <v>5</v>
      </c>
      <c r="F541">
        <v>0</v>
      </c>
      <c r="G541">
        <v>2084</v>
      </c>
      <c r="H541" s="10" t="s">
        <v>3841</v>
      </c>
      <c r="I541">
        <v>40</v>
      </c>
      <c r="J541">
        <v>10000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9457.5</v>
      </c>
      <c r="S541">
        <v>7001.29</v>
      </c>
      <c r="T541">
        <v>7001.29</v>
      </c>
      <c r="U541">
        <v>0</v>
      </c>
      <c r="V541">
        <v>0</v>
      </c>
      <c r="W541">
        <v>10000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s="1">
        <v>44562</v>
      </c>
      <c r="AE541" s="1">
        <v>44834</v>
      </c>
      <c r="AF541" s="1">
        <v>44835</v>
      </c>
      <c r="AG5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42" spans="1:33" x14ac:dyDescent="0.25">
      <c r="A542">
        <v>8</v>
      </c>
      <c r="B542">
        <v>801</v>
      </c>
      <c r="C542">
        <v>10</v>
      </c>
      <c r="D542">
        <v>122</v>
      </c>
      <c r="E542">
        <v>5</v>
      </c>
      <c r="F542">
        <v>0</v>
      </c>
      <c r="G542">
        <v>2084</v>
      </c>
      <c r="H542" s="10" t="s">
        <v>3845</v>
      </c>
      <c r="I542">
        <v>40</v>
      </c>
      <c r="J542">
        <v>16000</v>
      </c>
      <c r="K542">
        <v>0</v>
      </c>
      <c r="L542">
        <v>22000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37279.15</v>
      </c>
      <c r="S542">
        <v>37279.15</v>
      </c>
      <c r="T542">
        <v>37279.15</v>
      </c>
      <c r="U542">
        <v>0</v>
      </c>
      <c r="V542">
        <v>0</v>
      </c>
      <c r="W542">
        <v>16000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s="1">
        <v>44562</v>
      </c>
      <c r="AE542" s="1">
        <v>44834</v>
      </c>
      <c r="AF542" s="1">
        <v>44835</v>
      </c>
      <c r="AG5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543" spans="1:33" x14ac:dyDescent="0.25">
      <c r="A543">
        <v>8</v>
      </c>
      <c r="B543">
        <v>801</v>
      </c>
      <c r="C543">
        <v>10</v>
      </c>
      <c r="D543">
        <v>122</v>
      </c>
      <c r="E543">
        <v>5</v>
      </c>
      <c r="F543">
        <v>0</v>
      </c>
      <c r="G543">
        <v>2084</v>
      </c>
      <c r="H543" s="10" t="s">
        <v>3842</v>
      </c>
      <c r="I543">
        <v>40</v>
      </c>
      <c r="J543">
        <v>500</v>
      </c>
      <c r="K543">
        <v>0</v>
      </c>
      <c r="L543">
        <v>2000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1597.97</v>
      </c>
      <c r="S543">
        <v>1357.02</v>
      </c>
      <c r="T543">
        <v>1357.02</v>
      </c>
      <c r="U543">
        <v>0</v>
      </c>
      <c r="V543">
        <v>0</v>
      </c>
      <c r="W543">
        <v>500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 s="1">
        <v>44562</v>
      </c>
      <c r="AE543" s="1">
        <v>44834</v>
      </c>
      <c r="AF543" s="1">
        <v>44835</v>
      </c>
      <c r="AG5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544" spans="1:33" x14ac:dyDescent="0.25">
      <c r="A544">
        <v>8</v>
      </c>
      <c r="B544">
        <v>801</v>
      </c>
      <c r="C544">
        <v>10</v>
      </c>
      <c r="D544">
        <v>122</v>
      </c>
      <c r="E544">
        <v>5</v>
      </c>
      <c r="F544">
        <v>0</v>
      </c>
      <c r="G544">
        <v>2084</v>
      </c>
      <c r="H544" s="10" t="s">
        <v>3853</v>
      </c>
      <c r="I544">
        <v>40</v>
      </c>
      <c r="J544">
        <v>500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s="1">
        <v>44562</v>
      </c>
      <c r="AE544" s="1">
        <v>44834</v>
      </c>
      <c r="AF544" s="1">
        <v>44835</v>
      </c>
      <c r="AG5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45" spans="1:33" x14ac:dyDescent="0.25">
      <c r="A545">
        <v>8</v>
      </c>
      <c r="B545">
        <v>801</v>
      </c>
      <c r="C545">
        <v>10</v>
      </c>
      <c r="D545">
        <v>122</v>
      </c>
      <c r="E545">
        <v>5</v>
      </c>
      <c r="F545">
        <v>0</v>
      </c>
      <c r="G545">
        <v>2084</v>
      </c>
      <c r="H545" s="10" t="s">
        <v>3843</v>
      </c>
      <c r="I545">
        <v>40</v>
      </c>
      <c r="J545">
        <v>500</v>
      </c>
      <c r="K545">
        <v>0</v>
      </c>
      <c r="L545">
        <v>11400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11679.25</v>
      </c>
      <c r="S545">
        <v>11679.25</v>
      </c>
      <c r="T545">
        <v>11679.25</v>
      </c>
      <c r="U545">
        <v>0</v>
      </c>
      <c r="V545">
        <v>0</v>
      </c>
      <c r="W545">
        <v>500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s="1">
        <v>44562</v>
      </c>
      <c r="AE545" s="1">
        <v>44834</v>
      </c>
      <c r="AF545" s="1">
        <v>44835</v>
      </c>
      <c r="AG5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546" spans="1:33" x14ac:dyDescent="0.25">
      <c r="A546">
        <v>8</v>
      </c>
      <c r="B546">
        <v>801</v>
      </c>
      <c r="C546">
        <v>10</v>
      </c>
      <c r="D546">
        <v>122</v>
      </c>
      <c r="E546">
        <v>5</v>
      </c>
      <c r="F546">
        <v>0</v>
      </c>
      <c r="G546">
        <v>2086</v>
      </c>
      <c r="H546" s="10" t="s">
        <v>3837</v>
      </c>
      <c r="I546">
        <v>40</v>
      </c>
      <c r="J546">
        <v>3000</v>
      </c>
      <c r="K546">
        <v>0</v>
      </c>
      <c r="L546">
        <v>0</v>
      </c>
      <c r="M546">
        <v>0</v>
      </c>
      <c r="N546">
        <v>0</v>
      </c>
      <c r="O546">
        <v>2000</v>
      </c>
      <c r="P546">
        <v>0</v>
      </c>
      <c r="Q546">
        <v>0</v>
      </c>
      <c r="R546">
        <v>190</v>
      </c>
      <c r="S546">
        <v>190</v>
      </c>
      <c r="T546">
        <v>190</v>
      </c>
      <c r="U546">
        <v>0</v>
      </c>
      <c r="V546">
        <v>0</v>
      </c>
      <c r="W546">
        <v>3000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 s="1">
        <v>44562</v>
      </c>
      <c r="AE546" s="1">
        <v>44834</v>
      </c>
      <c r="AF546" s="1">
        <v>44835</v>
      </c>
      <c r="AG5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47" spans="1:33" x14ac:dyDescent="0.25">
      <c r="A547">
        <v>8</v>
      </c>
      <c r="B547">
        <v>801</v>
      </c>
      <c r="C547">
        <v>10</v>
      </c>
      <c r="D547">
        <v>122</v>
      </c>
      <c r="E547">
        <v>5</v>
      </c>
      <c r="F547">
        <v>0</v>
      </c>
      <c r="G547">
        <v>2086</v>
      </c>
      <c r="H547" s="10" t="s">
        <v>3838</v>
      </c>
      <c r="I547">
        <v>40</v>
      </c>
      <c r="J547">
        <v>500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 s="1">
        <v>44562</v>
      </c>
      <c r="AE547" s="1">
        <v>44834</v>
      </c>
      <c r="AF547" s="1">
        <v>44835</v>
      </c>
      <c r="AG5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48" spans="1:33" x14ac:dyDescent="0.25">
      <c r="A548">
        <v>8</v>
      </c>
      <c r="B548">
        <v>801</v>
      </c>
      <c r="C548">
        <v>10</v>
      </c>
      <c r="D548">
        <v>122</v>
      </c>
      <c r="E548">
        <v>5</v>
      </c>
      <c r="F548">
        <v>0</v>
      </c>
      <c r="G548">
        <v>2086</v>
      </c>
      <c r="H548" s="10" t="s">
        <v>3840</v>
      </c>
      <c r="I548">
        <v>40</v>
      </c>
      <c r="J548">
        <v>1000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 s="1">
        <v>44562</v>
      </c>
      <c r="AE548" s="1">
        <v>44834</v>
      </c>
      <c r="AF548" s="1">
        <v>44835</v>
      </c>
      <c r="AG5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49" spans="1:33" x14ac:dyDescent="0.25">
      <c r="A549">
        <v>8</v>
      </c>
      <c r="B549">
        <v>801</v>
      </c>
      <c r="C549">
        <v>10</v>
      </c>
      <c r="D549">
        <v>272</v>
      </c>
      <c r="E549">
        <v>20</v>
      </c>
      <c r="F549">
        <v>0</v>
      </c>
      <c r="G549">
        <v>21</v>
      </c>
      <c r="H549" s="10" t="s">
        <v>3836</v>
      </c>
      <c r="I549">
        <v>40</v>
      </c>
      <c r="J549">
        <v>0</v>
      </c>
      <c r="K549">
        <v>0</v>
      </c>
      <c r="L549">
        <v>0</v>
      </c>
      <c r="M549">
        <v>365000</v>
      </c>
      <c r="N549">
        <v>0</v>
      </c>
      <c r="O549">
        <v>0</v>
      </c>
      <c r="P549">
        <v>0</v>
      </c>
      <c r="Q549">
        <v>0</v>
      </c>
      <c r="R549">
        <v>264614.42</v>
      </c>
      <c r="S549">
        <v>264614.42</v>
      </c>
      <c r="T549">
        <v>236171.2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 s="1">
        <v>44562</v>
      </c>
      <c r="AE549" s="1">
        <v>44834</v>
      </c>
      <c r="AF549" s="1">
        <v>44835</v>
      </c>
      <c r="AG5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365000</v>
      </c>
    </row>
    <row r="550" spans="1:33" x14ac:dyDescent="0.25">
      <c r="A550">
        <v>8</v>
      </c>
      <c r="B550">
        <v>801</v>
      </c>
      <c r="C550">
        <v>10</v>
      </c>
      <c r="D550">
        <v>301</v>
      </c>
      <c r="E550">
        <v>6</v>
      </c>
      <c r="F550">
        <v>0</v>
      </c>
      <c r="G550">
        <v>1043</v>
      </c>
      <c r="H550" s="10" t="s">
        <v>3843</v>
      </c>
      <c r="I550">
        <v>40</v>
      </c>
      <c r="J550">
        <v>131970</v>
      </c>
      <c r="K550">
        <v>0</v>
      </c>
      <c r="L550">
        <v>170000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298200</v>
      </c>
      <c r="S550">
        <v>0</v>
      </c>
      <c r="T550">
        <v>0</v>
      </c>
      <c r="U550">
        <v>0</v>
      </c>
      <c r="V550">
        <v>0</v>
      </c>
      <c r="W550">
        <v>131970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s="1">
        <v>44562</v>
      </c>
      <c r="AE550" s="1">
        <v>44834</v>
      </c>
      <c r="AF550" s="1">
        <v>44835</v>
      </c>
      <c r="AG5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301970</v>
      </c>
    </row>
    <row r="551" spans="1:33" x14ac:dyDescent="0.25">
      <c r="A551">
        <v>8</v>
      </c>
      <c r="B551">
        <v>801</v>
      </c>
      <c r="C551">
        <v>10</v>
      </c>
      <c r="D551">
        <v>301</v>
      </c>
      <c r="E551">
        <v>6</v>
      </c>
      <c r="F551">
        <v>0</v>
      </c>
      <c r="G551">
        <v>1048</v>
      </c>
      <c r="H551" s="10" t="s">
        <v>3857</v>
      </c>
      <c r="I551">
        <v>40</v>
      </c>
      <c r="J551">
        <v>26394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26392</v>
      </c>
      <c r="S551">
        <v>0</v>
      </c>
      <c r="T551">
        <v>0</v>
      </c>
      <c r="U551">
        <v>0</v>
      </c>
      <c r="V551">
        <v>0</v>
      </c>
      <c r="W551">
        <v>26394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s="1">
        <v>44562</v>
      </c>
      <c r="AE551" s="1">
        <v>44834</v>
      </c>
      <c r="AF551" s="1">
        <v>44835</v>
      </c>
      <c r="AG5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52" spans="1:33" x14ac:dyDescent="0.25">
      <c r="A552">
        <v>8</v>
      </c>
      <c r="B552">
        <v>801</v>
      </c>
      <c r="C552">
        <v>10</v>
      </c>
      <c r="D552">
        <v>301</v>
      </c>
      <c r="E552">
        <v>6</v>
      </c>
      <c r="F552">
        <v>0</v>
      </c>
      <c r="G552">
        <v>2085</v>
      </c>
      <c r="H552" s="10" t="s">
        <v>3838</v>
      </c>
      <c r="I552">
        <v>40</v>
      </c>
      <c r="J552">
        <v>5000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1758.4</v>
      </c>
      <c r="S552">
        <v>322.60000000000002</v>
      </c>
      <c r="T552">
        <v>322.60000000000002</v>
      </c>
      <c r="U552">
        <v>0</v>
      </c>
      <c r="V552">
        <v>0</v>
      </c>
      <c r="W552">
        <v>5000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 s="1">
        <v>44562</v>
      </c>
      <c r="AE552" s="1">
        <v>44834</v>
      </c>
      <c r="AF552" s="1">
        <v>44835</v>
      </c>
      <c r="AG5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53" spans="1:33" x14ac:dyDescent="0.25">
      <c r="A553">
        <v>8</v>
      </c>
      <c r="B553">
        <v>801</v>
      </c>
      <c r="C553">
        <v>10</v>
      </c>
      <c r="D553">
        <v>301</v>
      </c>
      <c r="E553">
        <v>6</v>
      </c>
      <c r="F553">
        <v>0</v>
      </c>
      <c r="G553">
        <v>2085</v>
      </c>
      <c r="H553" s="10" t="s">
        <v>3857</v>
      </c>
      <c r="I553">
        <v>40</v>
      </c>
      <c r="J553">
        <v>5000</v>
      </c>
      <c r="K553">
        <v>0</v>
      </c>
      <c r="L553">
        <v>0</v>
      </c>
      <c r="M553">
        <v>0</v>
      </c>
      <c r="N553">
        <v>0</v>
      </c>
      <c r="O553">
        <v>3000</v>
      </c>
      <c r="P553">
        <v>0</v>
      </c>
      <c r="Q553">
        <v>0</v>
      </c>
      <c r="R553">
        <v>563.95000000000005</v>
      </c>
      <c r="S553">
        <v>563.95000000000005</v>
      </c>
      <c r="T553">
        <v>563.95000000000005</v>
      </c>
      <c r="U553">
        <v>0</v>
      </c>
      <c r="V553">
        <v>0</v>
      </c>
      <c r="W553">
        <v>5000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 s="1">
        <v>44562</v>
      </c>
      <c r="AE553" s="1">
        <v>44834</v>
      </c>
      <c r="AF553" s="1">
        <v>44835</v>
      </c>
      <c r="AG5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54" spans="1:33" x14ac:dyDescent="0.25">
      <c r="A554">
        <v>8</v>
      </c>
      <c r="B554">
        <v>801</v>
      </c>
      <c r="C554">
        <v>10</v>
      </c>
      <c r="D554">
        <v>301</v>
      </c>
      <c r="E554">
        <v>6</v>
      </c>
      <c r="F554">
        <v>0</v>
      </c>
      <c r="G554">
        <v>2085</v>
      </c>
      <c r="H554" s="10" t="s">
        <v>3840</v>
      </c>
      <c r="I554">
        <v>40</v>
      </c>
      <c r="J554">
        <v>7000</v>
      </c>
      <c r="K554">
        <v>0</v>
      </c>
      <c r="L554">
        <v>0</v>
      </c>
      <c r="M554">
        <v>0</v>
      </c>
      <c r="N554">
        <v>0</v>
      </c>
      <c r="O554">
        <v>3000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7000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s="1">
        <v>44562</v>
      </c>
      <c r="AE554" s="1">
        <v>44834</v>
      </c>
      <c r="AF554" s="1">
        <v>44835</v>
      </c>
      <c r="AG5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555" spans="1:33" x14ac:dyDescent="0.25">
      <c r="A555">
        <v>8</v>
      </c>
      <c r="B555">
        <v>801</v>
      </c>
      <c r="C555">
        <v>10</v>
      </c>
      <c r="D555">
        <v>301</v>
      </c>
      <c r="E555">
        <v>6</v>
      </c>
      <c r="F555">
        <v>0</v>
      </c>
      <c r="G555">
        <v>2088</v>
      </c>
      <c r="H555" s="10" t="s">
        <v>3838</v>
      </c>
      <c r="I555">
        <v>40</v>
      </c>
      <c r="J555">
        <v>5000</v>
      </c>
      <c r="K555">
        <v>0</v>
      </c>
      <c r="L555">
        <v>0</v>
      </c>
      <c r="M555">
        <v>0</v>
      </c>
      <c r="N555">
        <v>0</v>
      </c>
      <c r="O555">
        <v>5000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5000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 s="1">
        <v>44562</v>
      </c>
      <c r="AE555" s="1">
        <v>44834</v>
      </c>
      <c r="AF555" s="1">
        <v>44835</v>
      </c>
      <c r="AG5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56" spans="1:33" x14ac:dyDescent="0.25">
      <c r="A556">
        <v>8</v>
      </c>
      <c r="B556">
        <v>801</v>
      </c>
      <c r="C556">
        <v>10</v>
      </c>
      <c r="D556">
        <v>301</v>
      </c>
      <c r="E556">
        <v>6</v>
      </c>
      <c r="F556">
        <v>0</v>
      </c>
      <c r="G556">
        <v>2088</v>
      </c>
      <c r="H556" s="10" t="s">
        <v>3854</v>
      </c>
      <c r="I556">
        <v>40</v>
      </c>
      <c r="J556">
        <v>5000</v>
      </c>
      <c r="K556">
        <v>0</v>
      </c>
      <c r="L556">
        <v>0</v>
      </c>
      <c r="M556">
        <v>0</v>
      </c>
      <c r="N556">
        <v>0</v>
      </c>
      <c r="O556">
        <v>3000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5000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 s="1">
        <v>44562</v>
      </c>
      <c r="AE556" s="1">
        <v>44834</v>
      </c>
      <c r="AF556" s="1">
        <v>44835</v>
      </c>
      <c r="AG5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57" spans="1:33" x14ac:dyDescent="0.25">
      <c r="A557">
        <v>8</v>
      </c>
      <c r="B557">
        <v>801</v>
      </c>
      <c r="C557">
        <v>10</v>
      </c>
      <c r="D557">
        <v>301</v>
      </c>
      <c r="E557">
        <v>6</v>
      </c>
      <c r="F557">
        <v>0</v>
      </c>
      <c r="G557">
        <v>2088</v>
      </c>
      <c r="H557" s="10" t="s">
        <v>3857</v>
      </c>
      <c r="I557">
        <v>40</v>
      </c>
      <c r="J557">
        <v>5000</v>
      </c>
      <c r="K557">
        <v>0</v>
      </c>
      <c r="L557">
        <v>0</v>
      </c>
      <c r="M557">
        <v>0</v>
      </c>
      <c r="N557">
        <v>0</v>
      </c>
      <c r="O557">
        <v>3000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5000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s="1">
        <v>44562</v>
      </c>
      <c r="AE557" s="1">
        <v>44834</v>
      </c>
      <c r="AF557" s="1">
        <v>44835</v>
      </c>
      <c r="AG5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58" spans="1:33" x14ac:dyDescent="0.25">
      <c r="A558">
        <v>8</v>
      </c>
      <c r="B558">
        <v>801</v>
      </c>
      <c r="C558">
        <v>10</v>
      </c>
      <c r="D558">
        <v>301</v>
      </c>
      <c r="E558">
        <v>6</v>
      </c>
      <c r="F558">
        <v>0</v>
      </c>
      <c r="G558">
        <v>2088</v>
      </c>
      <c r="H558" s="10" t="s">
        <v>3840</v>
      </c>
      <c r="I558">
        <v>40</v>
      </c>
      <c r="J558">
        <v>5000</v>
      </c>
      <c r="K558">
        <v>0</v>
      </c>
      <c r="L558">
        <v>0</v>
      </c>
      <c r="M558">
        <v>0</v>
      </c>
      <c r="N558">
        <v>0</v>
      </c>
      <c r="O558">
        <v>4500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5000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s="1">
        <v>44562</v>
      </c>
      <c r="AE558" s="1">
        <v>44834</v>
      </c>
      <c r="AF558" s="1">
        <v>44835</v>
      </c>
      <c r="AG5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59" spans="1:33" x14ac:dyDescent="0.25">
      <c r="A559">
        <v>8</v>
      </c>
      <c r="B559">
        <v>801</v>
      </c>
      <c r="C559">
        <v>10</v>
      </c>
      <c r="D559">
        <v>301</v>
      </c>
      <c r="E559">
        <v>6</v>
      </c>
      <c r="F559">
        <v>0</v>
      </c>
      <c r="G559">
        <v>2089</v>
      </c>
      <c r="H559" s="10" t="s">
        <v>4925</v>
      </c>
      <c r="I559">
        <v>40</v>
      </c>
      <c r="J559">
        <v>1000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s="1">
        <v>44562</v>
      </c>
      <c r="AE559" s="1">
        <v>44834</v>
      </c>
      <c r="AF559" s="1">
        <v>44835</v>
      </c>
      <c r="AG5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0" spans="1:33" x14ac:dyDescent="0.25">
      <c r="A560">
        <v>8</v>
      </c>
      <c r="B560">
        <v>801</v>
      </c>
      <c r="C560">
        <v>10</v>
      </c>
      <c r="D560">
        <v>301</v>
      </c>
      <c r="E560">
        <v>6</v>
      </c>
      <c r="F560">
        <v>0</v>
      </c>
      <c r="G560">
        <v>2089</v>
      </c>
      <c r="H560" s="10" t="s">
        <v>3832</v>
      </c>
      <c r="I560">
        <v>40</v>
      </c>
      <c r="J560">
        <v>31657</v>
      </c>
      <c r="K560">
        <v>0</v>
      </c>
      <c r="L560">
        <v>0</v>
      </c>
      <c r="M560">
        <v>0</v>
      </c>
      <c r="N560">
        <v>0</v>
      </c>
      <c r="O560">
        <v>10000</v>
      </c>
      <c r="P560">
        <v>0</v>
      </c>
      <c r="Q560">
        <v>0</v>
      </c>
      <c r="R560">
        <v>10893.23</v>
      </c>
      <c r="S560">
        <v>10893.23</v>
      </c>
      <c r="T560">
        <v>10893.23</v>
      </c>
      <c r="U560">
        <v>0</v>
      </c>
      <c r="V560">
        <v>0</v>
      </c>
      <c r="W560">
        <v>31657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s="1">
        <v>44562</v>
      </c>
      <c r="AE560" s="1">
        <v>44834</v>
      </c>
      <c r="AF560" s="1">
        <v>44835</v>
      </c>
      <c r="AG5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21657</v>
      </c>
    </row>
    <row r="561" spans="1:33" x14ac:dyDescent="0.25">
      <c r="A561">
        <v>8</v>
      </c>
      <c r="B561">
        <v>801</v>
      </c>
      <c r="C561">
        <v>10</v>
      </c>
      <c r="D561">
        <v>301</v>
      </c>
      <c r="E561">
        <v>6</v>
      </c>
      <c r="F561">
        <v>0</v>
      </c>
      <c r="G561">
        <v>2089</v>
      </c>
      <c r="H561" s="10" t="s">
        <v>3832</v>
      </c>
      <c r="I561">
        <v>4160</v>
      </c>
      <c r="J561">
        <v>48000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28848.45</v>
      </c>
      <c r="S561">
        <v>28848.45</v>
      </c>
      <c r="T561">
        <v>28848.45</v>
      </c>
      <c r="U561">
        <v>0</v>
      </c>
      <c r="V561">
        <v>0</v>
      </c>
      <c r="W561">
        <v>48000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1">
        <v>44562</v>
      </c>
      <c r="AE561" s="1">
        <v>44834</v>
      </c>
      <c r="AF561" s="1">
        <v>44835</v>
      </c>
      <c r="AG5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562" spans="1:33" x14ac:dyDescent="0.25">
      <c r="A562">
        <v>8</v>
      </c>
      <c r="B562">
        <v>801</v>
      </c>
      <c r="C562">
        <v>10</v>
      </c>
      <c r="D562">
        <v>301</v>
      </c>
      <c r="E562">
        <v>6</v>
      </c>
      <c r="F562">
        <v>0</v>
      </c>
      <c r="G562">
        <v>2089</v>
      </c>
      <c r="H562" s="10" t="s">
        <v>3834</v>
      </c>
      <c r="I562">
        <v>40</v>
      </c>
      <c r="J562">
        <v>1000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 s="1">
        <v>44562</v>
      </c>
      <c r="AE562" s="1">
        <v>44834</v>
      </c>
      <c r="AF562" s="1">
        <v>44835</v>
      </c>
      <c r="AG5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3" spans="1:33" x14ac:dyDescent="0.25">
      <c r="A563">
        <v>8</v>
      </c>
      <c r="B563">
        <v>801</v>
      </c>
      <c r="C563">
        <v>10</v>
      </c>
      <c r="D563">
        <v>301</v>
      </c>
      <c r="E563">
        <v>6</v>
      </c>
      <c r="F563">
        <v>0</v>
      </c>
      <c r="G563">
        <v>2089</v>
      </c>
      <c r="H563" s="10" t="s">
        <v>3835</v>
      </c>
      <c r="I563">
        <v>40</v>
      </c>
      <c r="J563">
        <v>1000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s="1">
        <v>44562</v>
      </c>
      <c r="AE563" s="1">
        <v>44834</v>
      </c>
      <c r="AF563" s="1">
        <v>44835</v>
      </c>
      <c r="AG5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4" spans="1:33" x14ac:dyDescent="0.25">
      <c r="A564">
        <v>8</v>
      </c>
      <c r="B564">
        <v>801</v>
      </c>
      <c r="C564">
        <v>10</v>
      </c>
      <c r="D564">
        <v>301</v>
      </c>
      <c r="E564">
        <v>6</v>
      </c>
      <c r="F564">
        <v>0</v>
      </c>
      <c r="G564">
        <v>2089</v>
      </c>
      <c r="H564" s="10" t="s">
        <v>3836</v>
      </c>
      <c r="I564">
        <v>40</v>
      </c>
      <c r="J564">
        <v>9000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6358.64</v>
      </c>
      <c r="S564">
        <v>6358.64</v>
      </c>
      <c r="T564">
        <v>5603.48</v>
      </c>
      <c r="U564">
        <v>0</v>
      </c>
      <c r="V564">
        <v>0</v>
      </c>
      <c r="W564">
        <v>9000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 s="1">
        <v>44562</v>
      </c>
      <c r="AE564" s="1">
        <v>44834</v>
      </c>
      <c r="AF564" s="1">
        <v>44835</v>
      </c>
      <c r="AG5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565" spans="1:33" x14ac:dyDescent="0.25">
      <c r="A565">
        <v>8</v>
      </c>
      <c r="B565">
        <v>801</v>
      </c>
      <c r="C565">
        <v>10</v>
      </c>
      <c r="D565">
        <v>301</v>
      </c>
      <c r="E565">
        <v>6</v>
      </c>
      <c r="F565">
        <v>0</v>
      </c>
      <c r="G565">
        <v>2089</v>
      </c>
      <c r="H565" s="10" t="s">
        <v>3844</v>
      </c>
      <c r="I565">
        <v>40</v>
      </c>
      <c r="J565">
        <v>1000</v>
      </c>
      <c r="K565">
        <v>0</v>
      </c>
      <c r="L565">
        <v>0</v>
      </c>
      <c r="M565">
        <v>0</v>
      </c>
      <c r="N565">
        <v>0</v>
      </c>
      <c r="O565">
        <v>1000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1000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 s="1">
        <v>44562</v>
      </c>
      <c r="AE565" s="1">
        <v>44834</v>
      </c>
      <c r="AF565" s="1">
        <v>44835</v>
      </c>
      <c r="AG5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66" spans="1:33" x14ac:dyDescent="0.25">
      <c r="A566">
        <v>8</v>
      </c>
      <c r="B566">
        <v>801</v>
      </c>
      <c r="C566">
        <v>10</v>
      </c>
      <c r="D566">
        <v>301</v>
      </c>
      <c r="E566">
        <v>6</v>
      </c>
      <c r="F566">
        <v>0</v>
      </c>
      <c r="G566">
        <v>2089</v>
      </c>
      <c r="H566" s="10" t="s">
        <v>3837</v>
      </c>
      <c r="I566">
        <v>40</v>
      </c>
      <c r="J566">
        <v>500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 s="1">
        <v>44562</v>
      </c>
      <c r="AE566" s="1">
        <v>44834</v>
      </c>
      <c r="AF566" s="1">
        <v>44835</v>
      </c>
      <c r="AG5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7" spans="1:33" x14ac:dyDescent="0.25">
      <c r="A567">
        <v>8</v>
      </c>
      <c r="B567">
        <v>801</v>
      </c>
      <c r="C567">
        <v>10</v>
      </c>
      <c r="D567">
        <v>301</v>
      </c>
      <c r="E567">
        <v>6</v>
      </c>
      <c r="F567">
        <v>0</v>
      </c>
      <c r="G567">
        <v>2089</v>
      </c>
      <c r="H567" s="10" t="s">
        <v>3838</v>
      </c>
      <c r="I567">
        <v>40</v>
      </c>
      <c r="J567">
        <v>500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220</v>
      </c>
      <c r="S567">
        <v>0</v>
      </c>
      <c r="T567">
        <v>0</v>
      </c>
      <c r="U567">
        <v>0</v>
      </c>
      <c r="V567">
        <v>0</v>
      </c>
      <c r="W567">
        <v>500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 s="1">
        <v>44562</v>
      </c>
      <c r="AE567" s="1">
        <v>44834</v>
      </c>
      <c r="AF567" s="1">
        <v>44835</v>
      </c>
      <c r="AG5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8" spans="1:33" x14ac:dyDescent="0.25">
      <c r="A568">
        <v>8</v>
      </c>
      <c r="B568">
        <v>801</v>
      </c>
      <c r="C568">
        <v>10</v>
      </c>
      <c r="D568">
        <v>301</v>
      </c>
      <c r="E568">
        <v>6</v>
      </c>
      <c r="F568">
        <v>0</v>
      </c>
      <c r="G568">
        <v>2089</v>
      </c>
      <c r="H568" s="10" t="s">
        <v>3839</v>
      </c>
      <c r="I568">
        <v>40</v>
      </c>
      <c r="J568">
        <v>500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 s="1">
        <v>44562</v>
      </c>
      <c r="AE568" s="1">
        <v>44834</v>
      </c>
      <c r="AF568" s="1">
        <v>44835</v>
      </c>
      <c r="AG5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9" spans="1:33" x14ac:dyDescent="0.25">
      <c r="A569">
        <v>8</v>
      </c>
      <c r="B569">
        <v>801</v>
      </c>
      <c r="C569">
        <v>10</v>
      </c>
      <c r="D569">
        <v>301</v>
      </c>
      <c r="E569">
        <v>6</v>
      </c>
      <c r="F569">
        <v>0</v>
      </c>
      <c r="G569">
        <v>2089</v>
      </c>
      <c r="H569" s="10" t="s">
        <v>3840</v>
      </c>
      <c r="I569">
        <v>40</v>
      </c>
      <c r="J569">
        <v>500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s="1">
        <v>44562</v>
      </c>
      <c r="AE569" s="1">
        <v>44834</v>
      </c>
      <c r="AF569" s="1">
        <v>44835</v>
      </c>
      <c r="AG5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0" spans="1:33" x14ac:dyDescent="0.25">
      <c r="A570">
        <v>8</v>
      </c>
      <c r="B570">
        <v>801</v>
      </c>
      <c r="C570">
        <v>10</v>
      </c>
      <c r="D570">
        <v>301</v>
      </c>
      <c r="E570">
        <v>6</v>
      </c>
      <c r="F570">
        <v>0</v>
      </c>
      <c r="G570">
        <v>2089</v>
      </c>
      <c r="H570" s="10" t="s">
        <v>3845</v>
      </c>
      <c r="I570">
        <v>40</v>
      </c>
      <c r="J570">
        <v>12000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6290.84</v>
      </c>
      <c r="S570">
        <v>6290.84</v>
      </c>
      <c r="T570">
        <v>6290.84</v>
      </c>
      <c r="U570">
        <v>0</v>
      </c>
      <c r="V570">
        <v>0</v>
      </c>
      <c r="W570">
        <v>12000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s="1">
        <v>44562</v>
      </c>
      <c r="AE570" s="1">
        <v>44834</v>
      </c>
      <c r="AF570" s="1">
        <v>44835</v>
      </c>
      <c r="AG5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571" spans="1:33" x14ac:dyDescent="0.25">
      <c r="A571">
        <v>8</v>
      </c>
      <c r="B571">
        <v>801</v>
      </c>
      <c r="C571">
        <v>10</v>
      </c>
      <c r="D571">
        <v>301</v>
      </c>
      <c r="E571">
        <v>6</v>
      </c>
      <c r="F571">
        <v>0</v>
      </c>
      <c r="G571">
        <v>2089</v>
      </c>
      <c r="H571" s="10" t="s">
        <v>3842</v>
      </c>
      <c r="I571">
        <v>40</v>
      </c>
      <c r="J571">
        <v>500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 s="1">
        <v>44562</v>
      </c>
      <c r="AE571" s="1">
        <v>44834</v>
      </c>
      <c r="AF571" s="1">
        <v>44835</v>
      </c>
      <c r="AG5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2" spans="1:33" x14ac:dyDescent="0.25">
      <c r="A572">
        <v>8</v>
      </c>
      <c r="B572">
        <v>801</v>
      </c>
      <c r="C572">
        <v>10</v>
      </c>
      <c r="D572">
        <v>301</v>
      </c>
      <c r="E572">
        <v>6</v>
      </c>
      <c r="F572">
        <v>0</v>
      </c>
      <c r="G572">
        <v>2089</v>
      </c>
      <c r="H572" s="10" t="s">
        <v>3843</v>
      </c>
      <c r="I572">
        <v>40</v>
      </c>
      <c r="J572">
        <v>500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s="1">
        <v>44562</v>
      </c>
      <c r="AE572" s="1">
        <v>44834</v>
      </c>
      <c r="AF572" s="1">
        <v>44835</v>
      </c>
      <c r="AG5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3" spans="1:33" x14ac:dyDescent="0.25">
      <c r="A573">
        <v>8</v>
      </c>
      <c r="B573">
        <v>801</v>
      </c>
      <c r="C573">
        <v>10</v>
      </c>
      <c r="D573">
        <v>301</v>
      </c>
      <c r="E573">
        <v>6</v>
      </c>
      <c r="F573">
        <v>0</v>
      </c>
      <c r="G573">
        <v>2090</v>
      </c>
      <c r="H573" s="10" t="s">
        <v>4925</v>
      </c>
      <c r="I573">
        <v>40</v>
      </c>
      <c r="J573">
        <v>1000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s="1">
        <v>44562</v>
      </c>
      <c r="AE573" s="1">
        <v>44834</v>
      </c>
      <c r="AF573" s="1">
        <v>44835</v>
      </c>
      <c r="AG5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4" spans="1:33" x14ac:dyDescent="0.25">
      <c r="A574">
        <v>8</v>
      </c>
      <c r="B574">
        <v>801</v>
      </c>
      <c r="C574">
        <v>10</v>
      </c>
      <c r="D574">
        <v>301</v>
      </c>
      <c r="E574">
        <v>6</v>
      </c>
      <c r="F574">
        <v>0</v>
      </c>
      <c r="G574">
        <v>2090</v>
      </c>
      <c r="H574" s="10" t="s">
        <v>3832</v>
      </c>
      <c r="I574">
        <v>40</v>
      </c>
      <c r="J574">
        <v>100000</v>
      </c>
      <c r="K574">
        <v>0</v>
      </c>
      <c r="L574">
        <v>25000</v>
      </c>
      <c r="M574">
        <v>0</v>
      </c>
      <c r="N574">
        <v>0</v>
      </c>
      <c r="O574">
        <v>100000</v>
      </c>
      <c r="P574">
        <v>0</v>
      </c>
      <c r="Q574">
        <v>0</v>
      </c>
      <c r="R574">
        <v>24765.63</v>
      </c>
      <c r="S574">
        <v>24765.63</v>
      </c>
      <c r="T574">
        <v>24765.63</v>
      </c>
      <c r="U574">
        <v>0</v>
      </c>
      <c r="V574">
        <v>0</v>
      </c>
      <c r="W574">
        <v>100000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s="1">
        <v>44562</v>
      </c>
      <c r="AE574" s="1">
        <v>44834</v>
      </c>
      <c r="AF574" s="1">
        <v>44835</v>
      </c>
      <c r="AG5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575" spans="1:33" x14ac:dyDescent="0.25">
      <c r="A575">
        <v>8</v>
      </c>
      <c r="B575">
        <v>801</v>
      </c>
      <c r="C575">
        <v>10</v>
      </c>
      <c r="D575">
        <v>301</v>
      </c>
      <c r="E575">
        <v>6</v>
      </c>
      <c r="F575">
        <v>0</v>
      </c>
      <c r="G575">
        <v>2090</v>
      </c>
      <c r="H575" s="10" t="s">
        <v>3832</v>
      </c>
      <c r="I575">
        <v>4090</v>
      </c>
      <c r="J575">
        <v>0</v>
      </c>
      <c r="K575">
        <v>0</v>
      </c>
      <c r="L575">
        <v>20000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18996.95</v>
      </c>
      <c r="S575">
        <v>18996.95</v>
      </c>
      <c r="T575">
        <v>18996.95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 s="1">
        <v>44562</v>
      </c>
      <c r="AE575" s="1">
        <v>44834</v>
      </c>
      <c r="AF575" s="1">
        <v>44835</v>
      </c>
      <c r="AG5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76" spans="1:33" x14ac:dyDescent="0.25">
      <c r="A576">
        <v>8</v>
      </c>
      <c r="B576">
        <v>801</v>
      </c>
      <c r="C576">
        <v>10</v>
      </c>
      <c r="D576">
        <v>301</v>
      </c>
      <c r="E576">
        <v>6</v>
      </c>
      <c r="F576">
        <v>0</v>
      </c>
      <c r="G576">
        <v>2090</v>
      </c>
      <c r="H576" s="10" t="s">
        <v>3832</v>
      </c>
      <c r="I576">
        <v>4500</v>
      </c>
      <c r="J576">
        <v>157000</v>
      </c>
      <c r="K576">
        <v>0</v>
      </c>
      <c r="L576">
        <v>48000</v>
      </c>
      <c r="M576">
        <v>0</v>
      </c>
      <c r="N576">
        <v>0</v>
      </c>
      <c r="O576">
        <v>20000</v>
      </c>
      <c r="P576">
        <v>0</v>
      </c>
      <c r="Q576">
        <v>0</v>
      </c>
      <c r="R576">
        <v>184060.48</v>
      </c>
      <c r="S576">
        <v>184060.48</v>
      </c>
      <c r="T576">
        <v>184060.48</v>
      </c>
      <c r="U576">
        <v>0</v>
      </c>
      <c r="V576">
        <v>0</v>
      </c>
      <c r="W576">
        <v>157000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s="1">
        <v>44562</v>
      </c>
      <c r="AE576" s="1">
        <v>44834</v>
      </c>
      <c r="AF576" s="1">
        <v>44835</v>
      </c>
      <c r="AG5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185000</v>
      </c>
    </row>
    <row r="577" spans="1:33" x14ac:dyDescent="0.25">
      <c r="A577">
        <v>8</v>
      </c>
      <c r="B577">
        <v>801</v>
      </c>
      <c r="C577">
        <v>10</v>
      </c>
      <c r="D577">
        <v>301</v>
      </c>
      <c r="E577">
        <v>6</v>
      </c>
      <c r="F577">
        <v>0</v>
      </c>
      <c r="G577">
        <v>2090</v>
      </c>
      <c r="H577" s="10" t="s">
        <v>3834</v>
      </c>
      <c r="I577">
        <v>40</v>
      </c>
      <c r="J577">
        <v>1000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s="1">
        <v>44562</v>
      </c>
      <c r="AE577" s="1">
        <v>44834</v>
      </c>
      <c r="AF577" s="1">
        <v>44835</v>
      </c>
      <c r="AG5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8" spans="1:33" x14ac:dyDescent="0.25">
      <c r="A578">
        <v>8</v>
      </c>
      <c r="B578">
        <v>801</v>
      </c>
      <c r="C578">
        <v>10</v>
      </c>
      <c r="D578">
        <v>301</v>
      </c>
      <c r="E578">
        <v>6</v>
      </c>
      <c r="F578">
        <v>0</v>
      </c>
      <c r="G578">
        <v>2090</v>
      </c>
      <c r="H578" s="10" t="s">
        <v>3835</v>
      </c>
      <c r="I578">
        <v>40</v>
      </c>
      <c r="J578">
        <v>1000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s="1">
        <v>44562</v>
      </c>
      <c r="AE578" s="1">
        <v>44834</v>
      </c>
      <c r="AF578" s="1">
        <v>44835</v>
      </c>
      <c r="AG5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9" spans="1:33" x14ac:dyDescent="0.25">
      <c r="A579">
        <v>8</v>
      </c>
      <c r="B579">
        <v>801</v>
      </c>
      <c r="C579">
        <v>10</v>
      </c>
      <c r="D579">
        <v>301</v>
      </c>
      <c r="E579">
        <v>6</v>
      </c>
      <c r="F579">
        <v>0</v>
      </c>
      <c r="G579">
        <v>2090</v>
      </c>
      <c r="H579" s="10" t="s">
        <v>3836</v>
      </c>
      <c r="I579">
        <v>40</v>
      </c>
      <c r="J579">
        <v>33000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24222.400000000001</v>
      </c>
      <c r="S579">
        <v>24222.400000000001</v>
      </c>
      <c r="T579">
        <v>21624.7</v>
      </c>
      <c r="U579">
        <v>0</v>
      </c>
      <c r="V579">
        <v>0</v>
      </c>
      <c r="W579">
        <v>33000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s="1">
        <v>44562</v>
      </c>
      <c r="AE579" s="1">
        <v>44834</v>
      </c>
      <c r="AF579" s="1">
        <v>44835</v>
      </c>
      <c r="AG5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580" spans="1:33" x14ac:dyDescent="0.25">
      <c r="A580">
        <v>8</v>
      </c>
      <c r="B580">
        <v>801</v>
      </c>
      <c r="C580">
        <v>10</v>
      </c>
      <c r="D580">
        <v>301</v>
      </c>
      <c r="E580">
        <v>6</v>
      </c>
      <c r="F580">
        <v>0</v>
      </c>
      <c r="G580">
        <v>2090</v>
      </c>
      <c r="H580" s="10" t="s">
        <v>3844</v>
      </c>
      <c r="I580">
        <v>40</v>
      </c>
      <c r="J580">
        <v>1000</v>
      </c>
      <c r="K580">
        <v>0</v>
      </c>
      <c r="L580">
        <v>3500</v>
      </c>
      <c r="M580">
        <v>0</v>
      </c>
      <c r="N580">
        <v>0</v>
      </c>
      <c r="O580">
        <v>1000</v>
      </c>
      <c r="P580">
        <v>0</v>
      </c>
      <c r="Q580">
        <v>0</v>
      </c>
      <c r="R580">
        <v>3371.43</v>
      </c>
      <c r="S580">
        <v>3371.43</v>
      </c>
      <c r="T580">
        <v>3371.43</v>
      </c>
      <c r="U580">
        <v>0</v>
      </c>
      <c r="V580">
        <v>0</v>
      </c>
      <c r="W580">
        <v>1000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s="1">
        <v>44562</v>
      </c>
      <c r="AE580" s="1">
        <v>44834</v>
      </c>
      <c r="AF580" s="1">
        <v>44835</v>
      </c>
      <c r="AG5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581" spans="1:33" x14ac:dyDescent="0.25">
      <c r="A581">
        <v>8</v>
      </c>
      <c r="B581">
        <v>801</v>
      </c>
      <c r="C581">
        <v>10</v>
      </c>
      <c r="D581">
        <v>301</v>
      </c>
      <c r="E581">
        <v>6</v>
      </c>
      <c r="F581">
        <v>0</v>
      </c>
      <c r="G581">
        <v>2090</v>
      </c>
      <c r="H581" s="10" t="s">
        <v>3838</v>
      </c>
      <c r="I581">
        <v>40</v>
      </c>
      <c r="J581">
        <v>10000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8383.52</v>
      </c>
      <c r="S581">
        <v>7128.72</v>
      </c>
      <c r="T581">
        <v>7128.72</v>
      </c>
      <c r="U581">
        <v>0</v>
      </c>
      <c r="V581">
        <v>0</v>
      </c>
      <c r="W581">
        <v>10000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 s="1">
        <v>44562</v>
      </c>
      <c r="AE581" s="1">
        <v>44834</v>
      </c>
      <c r="AF581" s="1">
        <v>44835</v>
      </c>
      <c r="AG5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82" spans="1:33" x14ac:dyDescent="0.25">
      <c r="A582">
        <v>8</v>
      </c>
      <c r="B582">
        <v>801</v>
      </c>
      <c r="C582">
        <v>10</v>
      </c>
      <c r="D582">
        <v>301</v>
      </c>
      <c r="E582">
        <v>6</v>
      </c>
      <c r="F582">
        <v>0</v>
      </c>
      <c r="G582">
        <v>2090</v>
      </c>
      <c r="H582" s="10" t="s">
        <v>3838</v>
      </c>
      <c r="I582">
        <v>4500</v>
      </c>
      <c r="J582">
        <v>0</v>
      </c>
      <c r="K582">
        <v>0</v>
      </c>
      <c r="L582">
        <v>15000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14957.17</v>
      </c>
      <c r="S582">
        <v>14903.99</v>
      </c>
      <c r="T582">
        <v>14903.99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s="1">
        <v>44562</v>
      </c>
      <c r="AE582" s="1">
        <v>44834</v>
      </c>
      <c r="AF582" s="1">
        <v>44835</v>
      </c>
      <c r="AG5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583" spans="1:33" x14ac:dyDescent="0.25">
      <c r="A583">
        <v>8</v>
      </c>
      <c r="B583">
        <v>801</v>
      </c>
      <c r="C583">
        <v>10</v>
      </c>
      <c r="D583">
        <v>301</v>
      </c>
      <c r="E583">
        <v>6</v>
      </c>
      <c r="F583">
        <v>0</v>
      </c>
      <c r="G583">
        <v>2090</v>
      </c>
      <c r="H583" s="10" t="s">
        <v>3839</v>
      </c>
      <c r="I583">
        <v>40</v>
      </c>
      <c r="J583">
        <v>500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s="1">
        <v>44562</v>
      </c>
      <c r="AE583" s="1">
        <v>44834</v>
      </c>
      <c r="AF583" s="1">
        <v>44835</v>
      </c>
      <c r="AG5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84" spans="1:33" x14ac:dyDescent="0.25">
      <c r="A584">
        <v>8</v>
      </c>
      <c r="B584">
        <v>801</v>
      </c>
      <c r="C584">
        <v>10</v>
      </c>
      <c r="D584">
        <v>301</v>
      </c>
      <c r="E584">
        <v>6</v>
      </c>
      <c r="F584">
        <v>0</v>
      </c>
      <c r="G584">
        <v>2090</v>
      </c>
      <c r="H584" s="10" t="s">
        <v>3840</v>
      </c>
      <c r="I584">
        <v>40</v>
      </c>
      <c r="J584">
        <v>2000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60</v>
      </c>
      <c r="S584">
        <v>60</v>
      </c>
      <c r="T584">
        <v>60</v>
      </c>
      <c r="U584">
        <v>0</v>
      </c>
      <c r="V584">
        <v>0</v>
      </c>
      <c r="W584">
        <v>2000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 s="1">
        <v>44562</v>
      </c>
      <c r="AE584" s="1">
        <v>44834</v>
      </c>
      <c r="AF584" s="1">
        <v>44835</v>
      </c>
      <c r="AG5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85" spans="1:33" x14ac:dyDescent="0.25">
      <c r="A585">
        <v>8</v>
      </c>
      <c r="B585">
        <v>801</v>
      </c>
      <c r="C585">
        <v>10</v>
      </c>
      <c r="D585">
        <v>301</v>
      </c>
      <c r="E585">
        <v>6</v>
      </c>
      <c r="F585">
        <v>0</v>
      </c>
      <c r="G585">
        <v>2090</v>
      </c>
      <c r="H585" s="10" t="s">
        <v>3845</v>
      </c>
      <c r="I585">
        <v>40</v>
      </c>
      <c r="J585">
        <v>6000</v>
      </c>
      <c r="K585">
        <v>0</v>
      </c>
      <c r="L585">
        <v>1000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6244.24</v>
      </c>
      <c r="S585">
        <v>6244.24</v>
      </c>
      <c r="T585">
        <v>6244.24</v>
      </c>
      <c r="U585">
        <v>0</v>
      </c>
      <c r="V585">
        <v>0</v>
      </c>
      <c r="W585">
        <v>6000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 s="1">
        <v>44562</v>
      </c>
      <c r="AE585" s="1">
        <v>44834</v>
      </c>
      <c r="AF585" s="1">
        <v>44835</v>
      </c>
      <c r="AG5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586" spans="1:33" x14ac:dyDescent="0.25">
      <c r="A586">
        <v>8</v>
      </c>
      <c r="B586">
        <v>801</v>
      </c>
      <c r="C586">
        <v>10</v>
      </c>
      <c r="D586">
        <v>301</v>
      </c>
      <c r="E586">
        <v>6</v>
      </c>
      <c r="F586">
        <v>0</v>
      </c>
      <c r="G586">
        <v>2090</v>
      </c>
      <c r="H586" s="10" t="s">
        <v>3843</v>
      </c>
      <c r="I586">
        <v>40</v>
      </c>
      <c r="J586">
        <v>500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s="1">
        <v>44562</v>
      </c>
      <c r="AE586" s="1">
        <v>44834</v>
      </c>
      <c r="AF586" s="1">
        <v>44835</v>
      </c>
      <c r="AG5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87" spans="1:33" x14ac:dyDescent="0.25">
      <c r="A587">
        <v>8</v>
      </c>
      <c r="B587">
        <v>801</v>
      </c>
      <c r="C587">
        <v>10</v>
      </c>
      <c r="D587">
        <v>301</v>
      </c>
      <c r="E587">
        <v>6</v>
      </c>
      <c r="F587">
        <v>0</v>
      </c>
      <c r="G587">
        <v>2091</v>
      </c>
      <c r="H587" s="10" t="s">
        <v>3849</v>
      </c>
      <c r="I587">
        <v>4500</v>
      </c>
      <c r="J587">
        <v>0</v>
      </c>
      <c r="K587">
        <v>0</v>
      </c>
      <c r="L587">
        <v>0</v>
      </c>
      <c r="M587">
        <v>22000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s="1">
        <v>44562</v>
      </c>
      <c r="AE587" s="1">
        <v>44834</v>
      </c>
      <c r="AF587" s="1">
        <v>44835</v>
      </c>
      <c r="AG5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588" spans="1:33" x14ac:dyDescent="0.25">
      <c r="A588">
        <v>8</v>
      </c>
      <c r="B588">
        <v>801</v>
      </c>
      <c r="C588">
        <v>10</v>
      </c>
      <c r="D588">
        <v>301</v>
      </c>
      <c r="E588">
        <v>6</v>
      </c>
      <c r="F588">
        <v>0</v>
      </c>
      <c r="G588">
        <v>2091</v>
      </c>
      <c r="H588" s="10" t="s">
        <v>4925</v>
      </c>
      <c r="I588">
        <v>40</v>
      </c>
      <c r="J588">
        <v>1000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s="1">
        <v>44562</v>
      </c>
      <c r="AE588" s="1">
        <v>44834</v>
      </c>
      <c r="AF588" s="1">
        <v>44835</v>
      </c>
      <c r="AG5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89" spans="1:33" x14ac:dyDescent="0.25">
      <c r="A589">
        <v>8</v>
      </c>
      <c r="B589">
        <v>801</v>
      </c>
      <c r="C589">
        <v>10</v>
      </c>
      <c r="D589">
        <v>301</v>
      </c>
      <c r="E589">
        <v>6</v>
      </c>
      <c r="F589">
        <v>0</v>
      </c>
      <c r="G589">
        <v>2091</v>
      </c>
      <c r="H589" s="10" t="s">
        <v>3832</v>
      </c>
      <c r="I589">
        <v>40</v>
      </c>
      <c r="J589">
        <v>200000</v>
      </c>
      <c r="K589">
        <v>0</v>
      </c>
      <c r="L589">
        <v>50000</v>
      </c>
      <c r="M589">
        <v>0</v>
      </c>
      <c r="N589">
        <v>0</v>
      </c>
      <c r="O589">
        <v>130000</v>
      </c>
      <c r="P589">
        <v>0</v>
      </c>
      <c r="Q589">
        <v>0</v>
      </c>
      <c r="R589">
        <v>119127.39</v>
      </c>
      <c r="S589">
        <v>119127.39</v>
      </c>
      <c r="T589">
        <v>119127.39</v>
      </c>
      <c r="U589">
        <v>0</v>
      </c>
      <c r="V589">
        <v>0</v>
      </c>
      <c r="W589">
        <v>200000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s="1">
        <v>44562</v>
      </c>
      <c r="AE589" s="1">
        <v>44834</v>
      </c>
      <c r="AF589" s="1">
        <v>44835</v>
      </c>
      <c r="AG5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120000</v>
      </c>
    </row>
    <row r="590" spans="1:33" x14ac:dyDescent="0.25">
      <c r="A590">
        <v>8</v>
      </c>
      <c r="B590">
        <v>801</v>
      </c>
      <c r="C590">
        <v>10</v>
      </c>
      <c r="D590">
        <v>301</v>
      </c>
      <c r="E590">
        <v>6</v>
      </c>
      <c r="F590">
        <v>0</v>
      </c>
      <c r="G590">
        <v>2091</v>
      </c>
      <c r="H590" s="10" t="s">
        <v>3832</v>
      </c>
      <c r="I590">
        <v>4011</v>
      </c>
      <c r="J590">
        <v>0</v>
      </c>
      <c r="K590">
        <v>0</v>
      </c>
      <c r="L590">
        <v>16000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16000</v>
      </c>
      <c r="S590">
        <v>16000</v>
      </c>
      <c r="T590">
        <v>16000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 s="1">
        <v>44562</v>
      </c>
      <c r="AE590" s="1">
        <v>44834</v>
      </c>
      <c r="AF590" s="1">
        <v>44835</v>
      </c>
      <c r="AG5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591" spans="1:33" x14ac:dyDescent="0.25">
      <c r="A591">
        <v>8</v>
      </c>
      <c r="B591">
        <v>801</v>
      </c>
      <c r="C591">
        <v>10</v>
      </c>
      <c r="D591">
        <v>301</v>
      </c>
      <c r="E591">
        <v>6</v>
      </c>
      <c r="F591">
        <v>0</v>
      </c>
      <c r="G591">
        <v>2091</v>
      </c>
      <c r="H591" s="10" t="s">
        <v>3832</v>
      </c>
      <c r="I591">
        <v>4090</v>
      </c>
      <c r="J591">
        <v>0</v>
      </c>
      <c r="K591">
        <v>0</v>
      </c>
      <c r="L591">
        <v>57000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56934.37</v>
      </c>
      <c r="S591">
        <v>56934.37</v>
      </c>
      <c r="T591">
        <v>56934.37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 s="1">
        <v>44562</v>
      </c>
      <c r="AE591" s="1">
        <v>44834</v>
      </c>
      <c r="AF591" s="1">
        <v>44835</v>
      </c>
      <c r="AG5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57000</v>
      </c>
    </row>
    <row r="592" spans="1:33" x14ac:dyDescent="0.25">
      <c r="A592">
        <v>8</v>
      </c>
      <c r="B592">
        <v>801</v>
      </c>
      <c r="C592">
        <v>10</v>
      </c>
      <c r="D592">
        <v>301</v>
      </c>
      <c r="E592">
        <v>6</v>
      </c>
      <c r="F592">
        <v>0</v>
      </c>
      <c r="G592">
        <v>2091</v>
      </c>
      <c r="H592" s="10" t="s">
        <v>3832</v>
      </c>
      <c r="I592">
        <v>4500</v>
      </c>
      <c r="J592">
        <v>226000</v>
      </c>
      <c r="K592">
        <v>0</v>
      </c>
      <c r="L592">
        <v>32000</v>
      </c>
      <c r="M592">
        <v>0</v>
      </c>
      <c r="N592">
        <v>0</v>
      </c>
      <c r="O592">
        <v>62000</v>
      </c>
      <c r="P592">
        <v>0</v>
      </c>
      <c r="Q592">
        <v>0</v>
      </c>
      <c r="R592">
        <v>191247.03</v>
      </c>
      <c r="S592">
        <v>191247.03</v>
      </c>
      <c r="T592">
        <v>191247.03</v>
      </c>
      <c r="U592">
        <v>0</v>
      </c>
      <c r="V592">
        <v>0</v>
      </c>
      <c r="W592">
        <v>226000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 s="1">
        <v>44562</v>
      </c>
      <c r="AE592" s="1">
        <v>44834</v>
      </c>
      <c r="AF592" s="1">
        <v>44835</v>
      </c>
      <c r="AG5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196000</v>
      </c>
    </row>
    <row r="593" spans="1:33" x14ac:dyDescent="0.25">
      <c r="A593">
        <v>8</v>
      </c>
      <c r="B593">
        <v>801</v>
      </c>
      <c r="C593">
        <v>10</v>
      </c>
      <c r="D593">
        <v>301</v>
      </c>
      <c r="E593">
        <v>6</v>
      </c>
      <c r="F593">
        <v>0</v>
      </c>
      <c r="G593">
        <v>2091</v>
      </c>
      <c r="H593" s="10" t="s">
        <v>3833</v>
      </c>
      <c r="I593">
        <v>40</v>
      </c>
      <c r="J593">
        <v>124000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104847.9</v>
      </c>
      <c r="S593">
        <v>104847.9</v>
      </c>
      <c r="T593">
        <v>104847.9</v>
      </c>
      <c r="U593">
        <v>0</v>
      </c>
      <c r="V593">
        <v>0</v>
      </c>
      <c r="W593">
        <v>124000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s="1">
        <v>44562</v>
      </c>
      <c r="AE593" s="1">
        <v>44834</v>
      </c>
      <c r="AF593" s="1">
        <v>44835</v>
      </c>
      <c r="AG5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124000</v>
      </c>
    </row>
    <row r="594" spans="1:33" x14ac:dyDescent="0.25">
      <c r="A594">
        <v>8</v>
      </c>
      <c r="B594">
        <v>801</v>
      </c>
      <c r="C594">
        <v>10</v>
      </c>
      <c r="D594">
        <v>301</v>
      </c>
      <c r="E594">
        <v>6</v>
      </c>
      <c r="F594">
        <v>0</v>
      </c>
      <c r="G594">
        <v>2091</v>
      </c>
      <c r="H594" s="10" t="s">
        <v>3834</v>
      </c>
      <c r="I594">
        <v>40</v>
      </c>
      <c r="J594">
        <v>1000</v>
      </c>
      <c r="K594">
        <v>0</v>
      </c>
      <c r="L594">
        <v>1000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1502.02</v>
      </c>
      <c r="S594">
        <v>1502.02</v>
      </c>
      <c r="T594">
        <v>1502.02</v>
      </c>
      <c r="U594">
        <v>0</v>
      </c>
      <c r="V594">
        <v>0</v>
      </c>
      <c r="W594">
        <v>1000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 s="1">
        <v>44562</v>
      </c>
      <c r="AE594" s="1">
        <v>44834</v>
      </c>
      <c r="AF594" s="1">
        <v>44835</v>
      </c>
      <c r="AG5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95" spans="1:33" x14ac:dyDescent="0.25">
      <c r="A595">
        <v>8</v>
      </c>
      <c r="B595">
        <v>801</v>
      </c>
      <c r="C595">
        <v>10</v>
      </c>
      <c r="D595">
        <v>301</v>
      </c>
      <c r="E595">
        <v>6</v>
      </c>
      <c r="F595">
        <v>0</v>
      </c>
      <c r="G595">
        <v>2091</v>
      </c>
      <c r="H595" s="10" t="s">
        <v>3835</v>
      </c>
      <c r="I595">
        <v>40</v>
      </c>
      <c r="J595">
        <v>1000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 s="1">
        <v>44562</v>
      </c>
      <c r="AE595" s="1">
        <v>44834</v>
      </c>
      <c r="AF595" s="1">
        <v>44835</v>
      </c>
      <c r="AG5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96" spans="1:33" x14ac:dyDescent="0.25">
      <c r="A596">
        <v>8</v>
      </c>
      <c r="B596">
        <v>801</v>
      </c>
      <c r="C596">
        <v>10</v>
      </c>
      <c r="D596">
        <v>301</v>
      </c>
      <c r="E596">
        <v>6</v>
      </c>
      <c r="F596">
        <v>0</v>
      </c>
      <c r="G596">
        <v>2091</v>
      </c>
      <c r="H596" s="10" t="s">
        <v>3844</v>
      </c>
      <c r="I596">
        <v>40</v>
      </c>
      <c r="J596">
        <v>1000</v>
      </c>
      <c r="K596">
        <v>0</v>
      </c>
      <c r="L596">
        <v>2000</v>
      </c>
      <c r="M596">
        <v>0</v>
      </c>
      <c r="N596">
        <v>0</v>
      </c>
      <c r="O596">
        <v>1000</v>
      </c>
      <c r="P596">
        <v>0</v>
      </c>
      <c r="Q596">
        <v>0</v>
      </c>
      <c r="R596">
        <v>842.86</v>
      </c>
      <c r="S596">
        <v>842.86</v>
      </c>
      <c r="T596">
        <v>842.86</v>
      </c>
      <c r="U596">
        <v>0</v>
      </c>
      <c r="V596">
        <v>0</v>
      </c>
      <c r="W596">
        <v>1000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 s="1">
        <v>44562</v>
      </c>
      <c r="AE596" s="1">
        <v>44834</v>
      </c>
      <c r="AF596" s="1">
        <v>44835</v>
      </c>
      <c r="AG5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97" spans="1:33" x14ac:dyDescent="0.25">
      <c r="A597">
        <v>8</v>
      </c>
      <c r="B597">
        <v>801</v>
      </c>
      <c r="C597">
        <v>10</v>
      </c>
      <c r="D597">
        <v>301</v>
      </c>
      <c r="E597">
        <v>6</v>
      </c>
      <c r="F597">
        <v>0</v>
      </c>
      <c r="G597">
        <v>2091</v>
      </c>
      <c r="H597" s="10" t="s">
        <v>3837</v>
      </c>
      <c r="I597">
        <v>40</v>
      </c>
      <c r="J597">
        <v>500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s="1">
        <v>44562</v>
      </c>
      <c r="AE597" s="1">
        <v>44834</v>
      </c>
      <c r="AF597" s="1">
        <v>44835</v>
      </c>
      <c r="AG5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8" spans="1:33" x14ac:dyDescent="0.25">
      <c r="A598">
        <v>8</v>
      </c>
      <c r="B598">
        <v>801</v>
      </c>
      <c r="C598">
        <v>10</v>
      </c>
      <c r="D598">
        <v>301</v>
      </c>
      <c r="E598">
        <v>6</v>
      </c>
      <c r="F598">
        <v>0</v>
      </c>
      <c r="G598">
        <v>2091</v>
      </c>
      <c r="H598" s="10" t="s">
        <v>3838</v>
      </c>
      <c r="I598">
        <v>40</v>
      </c>
      <c r="J598">
        <v>500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 s="1">
        <v>44562</v>
      </c>
      <c r="AE598" s="1">
        <v>44834</v>
      </c>
      <c r="AF598" s="1">
        <v>44835</v>
      </c>
      <c r="AG5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9" spans="1:33" x14ac:dyDescent="0.25">
      <c r="A599">
        <v>8</v>
      </c>
      <c r="B599">
        <v>801</v>
      </c>
      <c r="C599">
        <v>10</v>
      </c>
      <c r="D599">
        <v>301</v>
      </c>
      <c r="E599">
        <v>6</v>
      </c>
      <c r="F599">
        <v>0</v>
      </c>
      <c r="G599">
        <v>2091</v>
      </c>
      <c r="H599" s="10" t="s">
        <v>3839</v>
      </c>
      <c r="I599">
        <v>40</v>
      </c>
      <c r="J599">
        <v>500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 s="1">
        <v>44562</v>
      </c>
      <c r="AE599" s="1">
        <v>44834</v>
      </c>
      <c r="AF599" s="1">
        <v>44835</v>
      </c>
      <c r="AG5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0" spans="1:33" x14ac:dyDescent="0.25">
      <c r="A600">
        <v>8</v>
      </c>
      <c r="B600">
        <v>801</v>
      </c>
      <c r="C600">
        <v>10</v>
      </c>
      <c r="D600">
        <v>301</v>
      </c>
      <c r="E600">
        <v>6</v>
      </c>
      <c r="F600">
        <v>0</v>
      </c>
      <c r="G600">
        <v>2091</v>
      </c>
      <c r="H600" s="10" t="s">
        <v>3840</v>
      </c>
      <c r="I600">
        <v>40</v>
      </c>
      <c r="J600">
        <v>500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 s="1">
        <v>44562</v>
      </c>
      <c r="AE600" s="1">
        <v>44834</v>
      </c>
      <c r="AF600" s="1">
        <v>44835</v>
      </c>
      <c r="AG6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1" spans="1:33" x14ac:dyDescent="0.25">
      <c r="A601">
        <v>8</v>
      </c>
      <c r="B601">
        <v>801</v>
      </c>
      <c r="C601">
        <v>10</v>
      </c>
      <c r="D601">
        <v>301</v>
      </c>
      <c r="E601">
        <v>6</v>
      </c>
      <c r="F601">
        <v>0</v>
      </c>
      <c r="G601">
        <v>2091</v>
      </c>
      <c r="H601" s="10" t="s">
        <v>3841</v>
      </c>
      <c r="I601">
        <v>40</v>
      </c>
      <c r="J601">
        <v>500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s="1">
        <v>44562</v>
      </c>
      <c r="AE601" s="1">
        <v>44834</v>
      </c>
      <c r="AF601" s="1">
        <v>44835</v>
      </c>
      <c r="AG6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2" spans="1:33" x14ac:dyDescent="0.25">
      <c r="A602">
        <v>8</v>
      </c>
      <c r="B602">
        <v>801</v>
      </c>
      <c r="C602">
        <v>10</v>
      </c>
      <c r="D602">
        <v>301</v>
      </c>
      <c r="E602">
        <v>6</v>
      </c>
      <c r="F602">
        <v>0</v>
      </c>
      <c r="G602">
        <v>2091</v>
      </c>
      <c r="H602" s="10" t="s">
        <v>3845</v>
      </c>
      <c r="I602">
        <v>40</v>
      </c>
      <c r="J602">
        <v>19900</v>
      </c>
      <c r="K602">
        <v>0</v>
      </c>
      <c r="L602">
        <v>16000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35316.199999999997</v>
      </c>
      <c r="S602">
        <v>35316.199999999997</v>
      </c>
      <c r="T602">
        <v>35316.199999999997</v>
      </c>
      <c r="U602">
        <v>0</v>
      </c>
      <c r="V602">
        <v>0</v>
      </c>
      <c r="W602">
        <v>19900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s="1">
        <v>44562</v>
      </c>
      <c r="AE602" s="1">
        <v>44834</v>
      </c>
      <c r="AF602" s="1">
        <v>44835</v>
      </c>
      <c r="AG6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35900</v>
      </c>
    </row>
    <row r="603" spans="1:33" x14ac:dyDescent="0.25">
      <c r="A603">
        <v>8</v>
      </c>
      <c r="B603">
        <v>801</v>
      </c>
      <c r="C603">
        <v>10</v>
      </c>
      <c r="D603">
        <v>301</v>
      </c>
      <c r="E603">
        <v>6</v>
      </c>
      <c r="F603">
        <v>0</v>
      </c>
      <c r="G603">
        <v>2091</v>
      </c>
      <c r="H603" s="10" t="s">
        <v>3842</v>
      </c>
      <c r="I603">
        <v>40</v>
      </c>
      <c r="J603">
        <v>500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 s="1">
        <v>44562</v>
      </c>
      <c r="AE603" s="1">
        <v>44834</v>
      </c>
      <c r="AF603" s="1">
        <v>44835</v>
      </c>
      <c r="AG6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4" spans="1:33" x14ac:dyDescent="0.25">
      <c r="A604">
        <v>8</v>
      </c>
      <c r="B604">
        <v>801</v>
      </c>
      <c r="C604">
        <v>10</v>
      </c>
      <c r="D604">
        <v>301</v>
      </c>
      <c r="E604">
        <v>6</v>
      </c>
      <c r="F604">
        <v>0</v>
      </c>
      <c r="G604">
        <v>2091</v>
      </c>
      <c r="H604" s="10" t="s">
        <v>3853</v>
      </c>
      <c r="I604">
        <v>40</v>
      </c>
      <c r="J604">
        <v>500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 s="1">
        <v>44562</v>
      </c>
      <c r="AE604" s="1">
        <v>44834</v>
      </c>
      <c r="AF604" s="1">
        <v>44835</v>
      </c>
      <c r="AG6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5" spans="1:33" x14ac:dyDescent="0.25">
      <c r="A605">
        <v>8</v>
      </c>
      <c r="B605">
        <v>801</v>
      </c>
      <c r="C605">
        <v>10</v>
      </c>
      <c r="D605">
        <v>301</v>
      </c>
      <c r="E605">
        <v>6</v>
      </c>
      <c r="F605">
        <v>0</v>
      </c>
      <c r="G605">
        <v>2091</v>
      </c>
      <c r="H605" s="10" t="s">
        <v>3843</v>
      </c>
      <c r="I605">
        <v>40</v>
      </c>
      <c r="J605">
        <v>500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 s="1">
        <v>44562</v>
      </c>
      <c r="AE605" s="1">
        <v>44834</v>
      </c>
      <c r="AF605" s="1">
        <v>44835</v>
      </c>
      <c r="AG6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6" spans="1:33" x14ac:dyDescent="0.25">
      <c r="A606">
        <v>8</v>
      </c>
      <c r="B606">
        <v>801</v>
      </c>
      <c r="C606">
        <v>10</v>
      </c>
      <c r="D606">
        <v>301</v>
      </c>
      <c r="E606">
        <v>6</v>
      </c>
      <c r="F606">
        <v>0</v>
      </c>
      <c r="G606">
        <v>2092</v>
      </c>
      <c r="H606" s="10" t="s">
        <v>3849</v>
      </c>
      <c r="I606">
        <v>40</v>
      </c>
      <c r="J606">
        <v>125075</v>
      </c>
      <c r="K606">
        <v>0</v>
      </c>
      <c r="L606">
        <v>8500</v>
      </c>
      <c r="M606">
        <v>0</v>
      </c>
      <c r="N606">
        <v>0</v>
      </c>
      <c r="O606">
        <v>82500</v>
      </c>
      <c r="P606">
        <v>0</v>
      </c>
      <c r="Q606">
        <v>0</v>
      </c>
      <c r="R606">
        <v>50916.54</v>
      </c>
      <c r="S606">
        <v>50916.54</v>
      </c>
      <c r="T606">
        <v>50916.54</v>
      </c>
      <c r="U606">
        <v>0</v>
      </c>
      <c r="V606">
        <v>0</v>
      </c>
      <c r="W606">
        <v>125075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 s="1">
        <v>44562</v>
      </c>
      <c r="AE606" s="1">
        <v>44834</v>
      </c>
      <c r="AF606" s="1">
        <v>44835</v>
      </c>
      <c r="AG6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51075</v>
      </c>
    </row>
    <row r="607" spans="1:33" x14ac:dyDescent="0.25">
      <c r="A607">
        <v>8</v>
      </c>
      <c r="B607">
        <v>801</v>
      </c>
      <c r="C607">
        <v>10</v>
      </c>
      <c r="D607">
        <v>301</v>
      </c>
      <c r="E607">
        <v>6</v>
      </c>
      <c r="F607">
        <v>0</v>
      </c>
      <c r="G607">
        <v>2092</v>
      </c>
      <c r="H607" s="10" t="s">
        <v>3849</v>
      </c>
      <c r="I607">
        <v>4011</v>
      </c>
      <c r="J607">
        <v>0</v>
      </c>
      <c r="K607">
        <v>0</v>
      </c>
      <c r="L607">
        <v>40000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s="1">
        <v>44562</v>
      </c>
      <c r="AE607" s="1">
        <v>44834</v>
      </c>
      <c r="AF607" s="1">
        <v>44835</v>
      </c>
      <c r="AG6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608" spans="1:33" x14ac:dyDescent="0.25">
      <c r="A608">
        <v>8</v>
      </c>
      <c r="B608">
        <v>801</v>
      </c>
      <c r="C608">
        <v>10</v>
      </c>
      <c r="D608">
        <v>301</v>
      </c>
      <c r="E608">
        <v>6</v>
      </c>
      <c r="F608">
        <v>0</v>
      </c>
      <c r="G608">
        <v>2092</v>
      </c>
      <c r="H608" s="10" t="s">
        <v>3849</v>
      </c>
      <c r="I608">
        <v>4090</v>
      </c>
      <c r="J608">
        <v>0</v>
      </c>
      <c r="K608">
        <v>0</v>
      </c>
      <c r="L608">
        <v>10000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 s="1">
        <v>44562</v>
      </c>
      <c r="AE608" s="1">
        <v>44834</v>
      </c>
      <c r="AF608" s="1">
        <v>44835</v>
      </c>
      <c r="AG6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09" spans="1:33" x14ac:dyDescent="0.25">
      <c r="A609">
        <v>8</v>
      </c>
      <c r="B609">
        <v>801</v>
      </c>
      <c r="C609">
        <v>10</v>
      </c>
      <c r="D609">
        <v>301</v>
      </c>
      <c r="E609">
        <v>6</v>
      </c>
      <c r="F609">
        <v>0</v>
      </c>
      <c r="G609">
        <v>2092</v>
      </c>
      <c r="H609" s="10" t="s">
        <v>4925</v>
      </c>
      <c r="I609">
        <v>40</v>
      </c>
      <c r="J609">
        <v>1000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 s="1">
        <v>44562</v>
      </c>
      <c r="AE609" s="1">
        <v>44834</v>
      </c>
      <c r="AF609" s="1">
        <v>44835</v>
      </c>
      <c r="AG6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10" spans="1:33" x14ac:dyDescent="0.25">
      <c r="A610">
        <v>8</v>
      </c>
      <c r="B610">
        <v>801</v>
      </c>
      <c r="C610">
        <v>10</v>
      </c>
      <c r="D610">
        <v>301</v>
      </c>
      <c r="E610">
        <v>6</v>
      </c>
      <c r="F610">
        <v>0</v>
      </c>
      <c r="G610">
        <v>2092</v>
      </c>
      <c r="H610" s="10" t="s">
        <v>3832</v>
      </c>
      <c r="I610">
        <v>40</v>
      </c>
      <c r="J610">
        <v>433701</v>
      </c>
      <c r="K610">
        <v>0</v>
      </c>
      <c r="L610">
        <v>0</v>
      </c>
      <c r="M610">
        <v>0</v>
      </c>
      <c r="N610">
        <v>0</v>
      </c>
      <c r="O610">
        <v>255600</v>
      </c>
      <c r="P610">
        <v>0</v>
      </c>
      <c r="Q610">
        <v>0</v>
      </c>
      <c r="R610">
        <v>143047.35999999999</v>
      </c>
      <c r="S610">
        <v>143047.35999999999</v>
      </c>
      <c r="T610">
        <v>143047.35999999999</v>
      </c>
      <c r="U610">
        <v>0</v>
      </c>
      <c r="V610">
        <v>0</v>
      </c>
      <c r="W610">
        <v>433701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 s="1">
        <v>44562</v>
      </c>
      <c r="AE610" s="1">
        <v>44834</v>
      </c>
      <c r="AF610" s="1">
        <v>44835</v>
      </c>
      <c r="AG6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178101</v>
      </c>
    </row>
    <row r="611" spans="1:33" x14ac:dyDescent="0.25">
      <c r="A611">
        <v>8</v>
      </c>
      <c r="B611">
        <v>801</v>
      </c>
      <c r="C611">
        <v>10</v>
      </c>
      <c r="D611">
        <v>301</v>
      </c>
      <c r="E611">
        <v>6</v>
      </c>
      <c r="F611">
        <v>0</v>
      </c>
      <c r="G611">
        <v>2092</v>
      </c>
      <c r="H611" s="10" t="s">
        <v>3832</v>
      </c>
      <c r="I611">
        <v>4011</v>
      </c>
      <c r="J611">
        <v>74547.25</v>
      </c>
      <c r="K611">
        <v>0</v>
      </c>
      <c r="L611">
        <v>105000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176928.89</v>
      </c>
      <c r="S611">
        <v>176928.89</v>
      </c>
      <c r="T611">
        <v>176928.89</v>
      </c>
      <c r="U611">
        <v>0</v>
      </c>
      <c r="V611">
        <v>0</v>
      </c>
      <c r="W611">
        <v>74547.25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 s="1">
        <v>44562</v>
      </c>
      <c r="AE611" s="1">
        <v>44834</v>
      </c>
      <c r="AF611" s="1">
        <v>44835</v>
      </c>
      <c r="AG6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179547.25</v>
      </c>
    </row>
    <row r="612" spans="1:33" x14ac:dyDescent="0.25">
      <c r="A612">
        <v>8</v>
      </c>
      <c r="B612">
        <v>801</v>
      </c>
      <c r="C612">
        <v>10</v>
      </c>
      <c r="D612">
        <v>301</v>
      </c>
      <c r="E612">
        <v>6</v>
      </c>
      <c r="F612">
        <v>0</v>
      </c>
      <c r="G612">
        <v>2092</v>
      </c>
      <c r="H612" s="10" t="s">
        <v>3832</v>
      </c>
      <c r="I612">
        <v>4090</v>
      </c>
      <c r="J612">
        <v>10416.93</v>
      </c>
      <c r="K612">
        <v>0</v>
      </c>
      <c r="L612">
        <v>134000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141282.74</v>
      </c>
      <c r="S612">
        <v>141282.74</v>
      </c>
      <c r="T612">
        <v>141282.74</v>
      </c>
      <c r="U612">
        <v>0</v>
      </c>
      <c r="V612">
        <v>0</v>
      </c>
      <c r="W612">
        <v>10416.93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 s="1">
        <v>44562</v>
      </c>
      <c r="AE612" s="1">
        <v>44834</v>
      </c>
      <c r="AF612" s="1">
        <v>44835</v>
      </c>
      <c r="AG6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144416.93</v>
      </c>
    </row>
    <row r="613" spans="1:33" x14ac:dyDescent="0.25">
      <c r="A613">
        <v>8</v>
      </c>
      <c r="B613">
        <v>801</v>
      </c>
      <c r="C613">
        <v>10</v>
      </c>
      <c r="D613">
        <v>301</v>
      </c>
      <c r="E613">
        <v>6</v>
      </c>
      <c r="F613">
        <v>0</v>
      </c>
      <c r="G613">
        <v>2092</v>
      </c>
      <c r="H613" s="10" t="s">
        <v>3832</v>
      </c>
      <c r="I613">
        <v>4500</v>
      </c>
      <c r="J613">
        <v>253000</v>
      </c>
      <c r="K613">
        <v>0</v>
      </c>
      <c r="L613">
        <v>0</v>
      </c>
      <c r="M613">
        <v>0</v>
      </c>
      <c r="N613">
        <v>0</v>
      </c>
      <c r="O613">
        <v>105000</v>
      </c>
      <c r="P613">
        <v>0</v>
      </c>
      <c r="Q613">
        <v>0</v>
      </c>
      <c r="R613">
        <v>133326.04999999999</v>
      </c>
      <c r="S613">
        <v>133326.04999999999</v>
      </c>
      <c r="T613">
        <v>133326.04999999999</v>
      </c>
      <c r="U613">
        <v>0</v>
      </c>
      <c r="V613">
        <v>0</v>
      </c>
      <c r="W613">
        <v>253000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s="1">
        <v>44562</v>
      </c>
      <c r="AE613" s="1">
        <v>44834</v>
      </c>
      <c r="AF613" s="1">
        <v>44835</v>
      </c>
      <c r="AG6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148000</v>
      </c>
    </row>
    <row r="614" spans="1:33" x14ac:dyDescent="0.25">
      <c r="A614">
        <v>8</v>
      </c>
      <c r="B614">
        <v>801</v>
      </c>
      <c r="C614">
        <v>10</v>
      </c>
      <c r="D614">
        <v>301</v>
      </c>
      <c r="E614">
        <v>6</v>
      </c>
      <c r="F614">
        <v>0</v>
      </c>
      <c r="G614">
        <v>2092</v>
      </c>
      <c r="H614" s="10" t="s">
        <v>3833</v>
      </c>
      <c r="I614">
        <v>40</v>
      </c>
      <c r="J614">
        <v>0</v>
      </c>
      <c r="K614">
        <v>0</v>
      </c>
      <c r="L614">
        <v>12000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11451.8</v>
      </c>
      <c r="S614">
        <v>11451.8</v>
      </c>
      <c r="T614">
        <v>11451.8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s="1">
        <v>44562</v>
      </c>
      <c r="AE614" s="1">
        <v>44834</v>
      </c>
      <c r="AF614" s="1">
        <v>44835</v>
      </c>
      <c r="AG6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615" spans="1:33" x14ac:dyDescent="0.25">
      <c r="A615">
        <v>8</v>
      </c>
      <c r="B615">
        <v>801</v>
      </c>
      <c r="C615">
        <v>10</v>
      </c>
      <c r="D615">
        <v>301</v>
      </c>
      <c r="E615">
        <v>6</v>
      </c>
      <c r="F615">
        <v>0</v>
      </c>
      <c r="G615">
        <v>2092</v>
      </c>
      <c r="H615" s="10" t="s">
        <v>3834</v>
      </c>
      <c r="I615">
        <v>40</v>
      </c>
      <c r="J615">
        <v>54000</v>
      </c>
      <c r="K615">
        <v>0</v>
      </c>
      <c r="L615">
        <v>0</v>
      </c>
      <c r="M615">
        <v>0</v>
      </c>
      <c r="N615">
        <v>0</v>
      </c>
      <c r="O615">
        <v>15000</v>
      </c>
      <c r="P615">
        <v>0</v>
      </c>
      <c r="Q615">
        <v>0</v>
      </c>
      <c r="R615">
        <v>10195.1</v>
      </c>
      <c r="S615">
        <v>10195.1</v>
      </c>
      <c r="T615">
        <v>10195.1</v>
      </c>
      <c r="U615">
        <v>0</v>
      </c>
      <c r="V615">
        <v>0</v>
      </c>
      <c r="W615">
        <v>54000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 s="1">
        <v>44562</v>
      </c>
      <c r="AE615" s="1">
        <v>44834</v>
      </c>
      <c r="AF615" s="1">
        <v>44835</v>
      </c>
      <c r="AG6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616" spans="1:33" x14ac:dyDescent="0.25">
      <c r="A616">
        <v>8</v>
      </c>
      <c r="B616">
        <v>801</v>
      </c>
      <c r="C616">
        <v>10</v>
      </c>
      <c r="D616">
        <v>301</v>
      </c>
      <c r="E616">
        <v>6</v>
      </c>
      <c r="F616">
        <v>0</v>
      </c>
      <c r="G616">
        <v>2092</v>
      </c>
      <c r="H616" s="10" t="s">
        <v>3835</v>
      </c>
      <c r="I616">
        <v>40</v>
      </c>
      <c r="J616">
        <v>1000</v>
      </c>
      <c r="K616">
        <v>0</v>
      </c>
      <c r="L616">
        <v>18500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18887.16</v>
      </c>
      <c r="S616">
        <v>18887.16</v>
      </c>
      <c r="T616">
        <v>18887.16</v>
      </c>
      <c r="U616">
        <v>0</v>
      </c>
      <c r="V616">
        <v>0</v>
      </c>
      <c r="W616">
        <v>1000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1">
        <v>44562</v>
      </c>
      <c r="AE616" s="1">
        <v>44834</v>
      </c>
      <c r="AF616" s="1">
        <v>44835</v>
      </c>
      <c r="AG6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19500</v>
      </c>
    </row>
    <row r="617" spans="1:33" x14ac:dyDescent="0.25">
      <c r="A617">
        <v>8</v>
      </c>
      <c r="B617">
        <v>801</v>
      </c>
      <c r="C617">
        <v>10</v>
      </c>
      <c r="D617">
        <v>301</v>
      </c>
      <c r="E617">
        <v>6</v>
      </c>
      <c r="F617">
        <v>0</v>
      </c>
      <c r="G617">
        <v>2092</v>
      </c>
      <c r="H617" s="10" t="s">
        <v>3836</v>
      </c>
      <c r="I617">
        <v>40</v>
      </c>
      <c r="J617">
        <v>93000</v>
      </c>
      <c r="K617">
        <v>0</v>
      </c>
      <c r="L617">
        <v>0</v>
      </c>
      <c r="M617">
        <v>0</v>
      </c>
      <c r="N617">
        <v>0</v>
      </c>
      <c r="O617">
        <v>5000</v>
      </c>
      <c r="P617">
        <v>0</v>
      </c>
      <c r="Q617">
        <v>0</v>
      </c>
      <c r="R617">
        <v>63776.15</v>
      </c>
      <c r="S617">
        <v>63776.15</v>
      </c>
      <c r="T617">
        <v>56761.56</v>
      </c>
      <c r="U617">
        <v>0</v>
      </c>
      <c r="V617">
        <v>0</v>
      </c>
      <c r="W617">
        <v>93000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s="1">
        <v>44562</v>
      </c>
      <c r="AE617" s="1">
        <v>44834</v>
      </c>
      <c r="AF617" s="1">
        <v>44835</v>
      </c>
      <c r="AG6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88000</v>
      </c>
    </row>
    <row r="618" spans="1:33" x14ac:dyDescent="0.25">
      <c r="A618">
        <v>8</v>
      </c>
      <c r="B618">
        <v>801</v>
      </c>
      <c r="C618">
        <v>10</v>
      </c>
      <c r="D618">
        <v>301</v>
      </c>
      <c r="E618">
        <v>6</v>
      </c>
      <c r="F618">
        <v>0</v>
      </c>
      <c r="G618">
        <v>2092</v>
      </c>
      <c r="H618" s="10" t="s">
        <v>3844</v>
      </c>
      <c r="I618">
        <v>40</v>
      </c>
      <c r="J618">
        <v>1000</v>
      </c>
      <c r="K618">
        <v>0</v>
      </c>
      <c r="L618">
        <v>0</v>
      </c>
      <c r="M618">
        <v>0</v>
      </c>
      <c r="N618">
        <v>0</v>
      </c>
      <c r="O618">
        <v>1000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1000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s="1">
        <v>44562</v>
      </c>
      <c r="AE618" s="1">
        <v>44834</v>
      </c>
      <c r="AF618" s="1">
        <v>44835</v>
      </c>
      <c r="AG6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19" spans="1:33" x14ac:dyDescent="0.25">
      <c r="A619">
        <v>8</v>
      </c>
      <c r="B619">
        <v>801</v>
      </c>
      <c r="C619">
        <v>10</v>
      </c>
      <c r="D619">
        <v>301</v>
      </c>
      <c r="E619">
        <v>6</v>
      </c>
      <c r="F619">
        <v>0</v>
      </c>
      <c r="G619">
        <v>2092</v>
      </c>
      <c r="H619" s="10" t="s">
        <v>3837</v>
      </c>
      <c r="I619">
        <v>40</v>
      </c>
      <c r="J619">
        <v>500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s="1">
        <v>44562</v>
      </c>
      <c r="AE619" s="1">
        <v>44834</v>
      </c>
      <c r="AF619" s="1">
        <v>44835</v>
      </c>
      <c r="AG6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0" spans="1:33" x14ac:dyDescent="0.25">
      <c r="A620">
        <v>8</v>
      </c>
      <c r="B620">
        <v>801</v>
      </c>
      <c r="C620">
        <v>10</v>
      </c>
      <c r="D620">
        <v>301</v>
      </c>
      <c r="E620">
        <v>6</v>
      </c>
      <c r="F620">
        <v>0</v>
      </c>
      <c r="G620">
        <v>2092</v>
      </c>
      <c r="H620" s="10" t="s">
        <v>3838</v>
      </c>
      <c r="I620">
        <v>40</v>
      </c>
      <c r="J620">
        <v>100000</v>
      </c>
      <c r="K620">
        <v>0</v>
      </c>
      <c r="L620">
        <v>0</v>
      </c>
      <c r="M620">
        <v>0</v>
      </c>
      <c r="N620">
        <v>0</v>
      </c>
      <c r="O620">
        <v>20000</v>
      </c>
      <c r="P620">
        <v>0</v>
      </c>
      <c r="Q620">
        <v>0</v>
      </c>
      <c r="R620">
        <v>67584.429999999993</v>
      </c>
      <c r="S620">
        <v>52084.79</v>
      </c>
      <c r="T620">
        <v>52084.79</v>
      </c>
      <c r="U620">
        <v>0</v>
      </c>
      <c r="V620">
        <v>0</v>
      </c>
      <c r="W620">
        <v>100000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 s="1">
        <v>44562</v>
      </c>
      <c r="AE620" s="1">
        <v>44834</v>
      </c>
      <c r="AF620" s="1">
        <v>44835</v>
      </c>
      <c r="AG6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621" spans="1:33" x14ac:dyDescent="0.25">
      <c r="A621">
        <v>8</v>
      </c>
      <c r="B621">
        <v>801</v>
      </c>
      <c r="C621">
        <v>10</v>
      </c>
      <c r="D621">
        <v>301</v>
      </c>
      <c r="E621">
        <v>6</v>
      </c>
      <c r="F621">
        <v>0</v>
      </c>
      <c r="G621">
        <v>2092</v>
      </c>
      <c r="H621" s="10" t="s">
        <v>3838</v>
      </c>
      <c r="I621">
        <v>4011</v>
      </c>
      <c r="J621">
        <v>0</v>
      </c>
      <c r="K621">
        <v>0</v>
      </c>
      <c r="L621">
        <v>15000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6055.74</v>
      </c>
      <c r="S621">
        <v>2720</v>
      </c>
      <c r="T621">
        <v>2720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 s="1">
        <v>44562</v>
      </c>
      <c r="AE621" s="1">
        <v>44834</v>
      </c>
      <c r="AF621" s="1">
        <v>44835</v>
      </c>
      <c r="AG6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22" spans="1:33" x14ac:dyDescent="0.25">
      <c r="A622">
        <v>8</v>
      </c>
      <c r="B622">
        <v>801</v>
      </c>
      <c r="C622">
        <v>10</v>
      </c>
      <c r="D622">
        <v>301</v>
      </c>
      <c r="E622">
        <v>6</v>
      </c>
      <c r="F622">
        <v>0</v>
      </c>
      <c r="G622">
        <v>2092</v>
      </c>
      <c r="H622" s="10" t="s">
        <v>3838</v>
      </c>
      <c r="I622">
        <v>4500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47675.41</v>
      </c>
      <c r="S622">
        <v>35335.910000000003</v>
      </c>
      <c r="T622">
        <v>35335.910000000003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 s="1">
        <v>44562</v>
      </c>
      <c r="AE622" s="1">
        <v>44834</v>
      </c>
      <c r="AF622" s="1">
        <v>44835</v>
      </c>
      <c r="AG6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23" spans="1:33" x14ac:dyDescent="0.25">
      <c r="A623">
        <v>8</v>
      </c>
      <c r="B623">
        <v>801</v>
      </c>
      <c r="C623">
        <v>10</v>
      </c>
      <c r="D623">
        <v>301</v>
      </c>
      <c r="E623">
        <v>6</v>
      </c>
      <c r="F623">
        <v>0</v>
      </c>
      <c r="G623">
        <v>2092</v>
      </c>
      <c r="H623" s="10" t="s">
        <v>3838</v>
      </c>
      <c r="I623">
        <v>4500</v>
      </c>
      <c r="J623">
        <v>0</v>
      </c>
      <c r="K623">
        <v>0</v>
      </c>
      <c r="L623">
        <v>80000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14507.92</v>
      </c>
      <c r="S623">
        <v>5222.7299999999996</v>
      </c>
      <c r="T623">
        <v>4190.4799999999996</v>
      </c>
      <c r="U623">
        <v>0</v>
      </c>
      <c r="V623">
        <v>0</v>
      </c>
      <c r="W623">
        <v>0</v>
      </c>
      <c r="X623">
        <v>3110</v>
      </c>
      <c r="Y623">
        <v>0</v>
      </c>
      <c r="Z623">
        <v>0</v>
      </c>
      <c r="AA623">
        <v>0</v>
      </c>
      <c r="AB623">
        <v>0</v>
      </c>
      <c r="AC623">
        <v>0</v>
      </c>
      <c r="AD623" s="1">
        <v>44562</v>
      </c>
      <c r="AE623" s="1">
        <v>44834</v>
      </c>
      <c r="AF623" s="1">
        <v>44835</v>
      </c>
      <c r="AG6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624" spans="1:33" x14ac:dyDescent="0.25">
      <c r="A624">
        <v>8</v>
      </c>
      <c r="B624">
        <v>801</v>
      </c>
      <c r="C624">
        <v>10</v>
      </c>
      <c r="D624">
        <v>301</v>
      </c>
      <c r="E624">
        <v>6</v>
      </c>
      <c r="F624">
        <v>0</v>
      </c>
      <c r="G624">
        <v>2092</v>
      </c>
      <c r="H624" s="10" t="s">
        <v>3838</v>
      </c>
      <c r="I624">
        <v>4503</v>
      </c>
      <c r="J624">
        <v>0</v>
      </c>
      <c r="K624">
        <v>0</v>
      </c>
      <c r="L624">
        <v>4400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s="1">
        <v>44562</v>
      </c>
      <c r="AE624" s="1">
        <v>44834</v>
      </c>
      <c r="AF624" s="1">
        <v>44835</v>
      </c>
      <c r="AG6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4400</v>
      </c>
    </row>
    <row r="625" spans="1:33" x14ac:dyDescent="0.25">
      <c r="A625">
        <v>8</v>
      </c>
      <c r="B625">
        <v>801</v>
      </c>
      <c r="C625">
        <v>10</v>
      </c>
      <c r="D625">
        <v>301</v>
      </c>
      <c r="E625">
        <v>6</v>
      </c>
      <c r="F625">
        <v>0</v>
      </c>
      <c r="G625">
        <v>2092</v>
      </c>
      <c r="H625" s="10" t="s">
        <v>3839</v>
      </c>
      <c r="I625">
        <v>40</v>
      </c>
      <c r="J625">
        <v>500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 s="1">
        <v>44562</v>
      </c>
      <c r="AE625" s="1">
        <v>44834</v>
      </c>
      <c r="AF625" s="1">
        <v>44835</v>
      </c>
      <c r="AG6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6" spans="1:33" x14ac:dyDescent="0.25">
      <c r="A626">
        <v>8</v>
      </c>
      <c r="B626">
        <v>801</v>
      </c>
      <c r="C626">
        <v>10</v>
      </c>
      <c r="D626">
        <v>301</v>
      </c>
      <c r="E626">
        <v>6</v>
      </c>
      <c r="F626">
        <v>0</v>
      </c>
      <c r="G626">
        <v>2092</v>
      </c>
      <c r="H626" s="10" t="s">
        <v>3840</v>
      </c>
      <c r="I626">
        <v>40</v>
      </c>
      <c r="J626">
        <v>299458</v>
      </c>
      <c r="K626">
        <v>0</v>
      </c>
      <c r="L626">
        <v>80000</v>
      </c>
      <c r="M626">
        <v>0</v>
      </c>
      <c r="N626">
        <v>0</v>
      </c>
      <c r="O626">
        <v>15000</v>
      </c>
      <c r="P626">
        <v>0</v>
      </c>
      <c r="Q626">
        <v>0</v>
      </c>
      <c r="R626">
        <v>326672.89</v>
      </c>
      <c r="S626">
        <v>267880.06</v>
      </c>
      <c r="T626">
        <v>267162.23</v>
      </c>
      <c r="U626">
        <v>0</v>
      </c>
      <c r="V626">
        <v>0</v>
      </c>
      <c r="W626">
        <v>299458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 s="1">
        <v>44562</v>
      </c>
      <c r="AE626" s="1">
        <v>44834</v>
      </c>
      <c r="AF626" s="1">
        <v>44835</v>
      </c>
      <c r="AG6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364458</v>
      </c>
    </row>
    <row r="627" spans="1:33" x14ac:dyDescent="0.25">
      <c r="A627">
        <v>8</v>
      </c>
      <c r="B627">
        <v>801</v>
      </c>
      <c r="C627">
        <v>10</v>
      </c>
      <c r="D627">
        <v>301</v>
      </c>
      <c r="E627">
        <v>6</v>
      </c>
      <c r="F627">
        <v>0</v>
      </c>
      <c r="G627">
        <v>2092</v>
      </c>
      <c r="H627" s="10" t="s">
        <v>3840</v>
      </c>
      <c r="I627">
        <v>4011</v>
      </c>
      <c r="J627">
        <v>0</v>
      </c>
      <c r="K627">
        <v>0</v>
      </c>
      <c r="L627">
        <v>15000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15000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s="1">
        <v>44562</v>
      </c>
      <c r="AE627" s="1">
        <v>44834</v>
      </c>
      <c r="AF627" s="1">
        <v>44835</v>
      </c>
      <c r="AG6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28" spans="1:33" x14ac:dyDescent="0.25">
      <c r="A628">
        <v>8</v>
      </c>
      <c r="B628">
        <v>801</v>
      </c>
      <c r="C628">
        <v>10</v>
      </c>
      <c r="D628">
        <v>301</v>
      </c>
      <c r="E628">
        <v>6</v>
      </c>
      <c r="F628">
        <v>0</v>
      </c>
      <c r="G628">
        <v>2092</v>
      </c>
      <c r="H628" s="10" t="s">
        <v>3840</v>
      </c>
      <c r="I628">
        <v>4500</v>
      </c>
      <c r="J628">
        <v>100542</v>
      </c>
      <c r="K628">
        <v>0</v>
      </c>
      <c r="L628">
        <v>90000</v>
      </c>
      <c r="M628">
        <v>0</v>
      </c>
      <c r="N628">
        <v>0</v>
      </c>
      <c r="O628">
        <v>50000</v>
      </c>
      <c r="P628">
        <v>0</v>
      </c>
      <c r="Q628">
        <v>0</v>
      </c>
      <c r="R628">
        <v>140118.98000000001</v>
      </c>
      <c r="S628">
        <v>87099</v>
      </c>
      <c r="T628">
        <v>87099</v>
      </c>
      <c r="U628">
        <v>0</v>
      </c>
      <c r="V628">
        <v>0</v>
      </c>
      <c r="W628">
        <v>100542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s="1">
        <v>44562</v>
      </c>
      <c r="AE628" s="1">
        <v>44834</v>
      </c>
      <c r="AF628" s="1">
        <v>44835</v>
      </c>
      <c r="AG6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140542</v>
      </c>
    </row>
    <row r="629" spans="1:33" x14ac:dyDescent="0.25">
      <c r="A629">
        <v>8</v>
      </c>
      <c r="B629">
        <v>801</v>
      </c>
      <c r="C629">
        <v>10</v>
      </c>
      <c r="D629">
        <v>301</v>
      </c>
      <c r="E629">
        <v>6</v>
      </c>
      <c r="F629">
        <v>0</v>
      </c>
      <c r="G629">
        <v>2092</v>
      </c>
      <c r="H629" s="10" t="s">
        <v>3841</v>
      </c>
      <c r="I629">
        <v>40</v>
      </c>
      <c r="J629">
        <v>20000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16765.330000000002</v>
      </c>
      <c r="S629">
        <v>12142.36</v>
      </c>
      <c r="T629">
        <v>12142.36</v>
      </c>
      <c r="U629">
        <v>0</v>
      </c>
      <c r="V629">
        <v>0</v>
      </c>
      <c r="W629">
        <v>20000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s="1">
        <v>44562</v>
      </c>
      <c r="AE629" s="1">
        <v>44834</v>
      </c>
      <c r="AF629" s="1">
        <v>44835</v>
      </c>
      <c r="AG6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630" spans="1:33" x14ac:dyDescent="0.25">
      <c r="A630">
        <v>8</v>
      </c>
      <c r="B630">
        <v>801</v>
      </c>
      <c r="C630">
        <v>10</v>
      </c>
      <c r="D630">
        <v>301</v>
      </c>
      <c r="E630">
        <v>6</v>
      </c>
      <c r="F630">
        <v>0</v>
      </c>
      <c r="G630">
        <v>2092</v>
      </c>
      <c r="H630" s="10" t="s">
        <v>3845</v>
      </c>
      <c r="I630">
        <v>40</v>
      </c>
      <c r="J630">
        <v>200000</v>
      </c>
      <c r="K630">
        <v>0</v>
      </c>
      <c r="L630">
        <v>0</v>
      </c>
      <c r="M630">
        <v>0</v>
      </c>
      <c r="N630">
        <v>0</v>
      </c>
      <c r="O630">
        <v>125000</v>
      </c>
      <c r="P630">
        <v>0</v>
      </c>
      <c r="Q630">
        <v>0</v>
      </c>
      <c r="R630">
        <v>42241.85</v>
      </c>
      <c r="S630">
        <v>42241.85</v>
      </c>
      <c r="T630">
        <v>42241.85</v>
      </c>
      <c r="U630">
        <v>0</v>
      </c>
      <c r="V630">
        <v>0</v>
      </c>
      <c r="W630">
        <v>200000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s="1">
        <v>44562</v>
      </c>
      <c r="AE630" s="1">
        <v>44834</v>
      </c>
      <c r="AF630" s="1">
        <v>44835</v>
      </c>
      <c r="AG6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75000</v>
      </c>
    </row>
    <row r="631" spans="1:33" x14ac:dyDescent="0.25">
      <c r="A631">
        <v>8</v>
      </c>
      <c r="B631">
        <v>801</v>
      </c>
      <c r="C631">
        <v>10</v>
      </c>
      <c r="D631">
        <v>301</v>
      </c>
      <c r="E631">
        <v>6</v>
      </c>
      <c r="F631">
        <v>0</v>
      </c>
      <c r="G631">
        <v>2092</v>
      </c>
      <c r="H631" s="10" t="s">
        <v>3842</v>
      </c>
      <c r="I631">
        <v>40</v>
      </c>
      <c r="J631">
        <v>500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 s="1">
        <v>44562</v>
      </c>
      <c r="AE631" s="1">
        <v>44834</v>
      </c>
      <c r="AF631" s="1">
        <v>44835</v>
      </c>
      <c r="AG6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32" spans="1:33" x14ac:dyDescent="0.25">
      <c r="A632">
        <v>8</v>
      </c>
      <c r="B632">
        <v>801</v>
      </c>
      <c r="C632">
        <v>10</v>
      </c>
      <c r="D632">
        <v>301</v>
      </c>
      <c r="E632">
        <v>6</v>
      </c>
      <c r="F632">
        <v>0</v>
      </c>
      <c r="G632">
        <v>2092</v>
      </c>
      <c r="H632" s="10" t="s">
        <v>3853</v>
      </c>
      <c r="I632">
        <v>40</v>
      </c>
      <c r="J632">
        <v>500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 s="1">
        <v>44562</v>
      </c>
      <c r="AE632" s="1">
        <v>44834</v>
      </c>
      <c r="AF632" s="1">
        <v>44835</v>
      </c>
      <c r="AG6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33" spans="1:33" x14ac:dyDescent="0.25">
      <c r="A633">
        <v>8</v>
      </c>
      <c r="B633">
        <v>801</v>
      </c>
      <c r="C633">
        <v>10</v>
      </c>
      <c r="D633">
        <v>301</v>
      </c>
      <c r="E633">
        <v>6</v>
      </c>
      <c r="F633">
        <v>0</v>
      </c>
      <c r="G633">
        <v>2092</v>
      </c>
      <c r="H633" s="10" t="s">
        <v>3843</v>
      </c>
      <c r="I633">
        <v>40</v>
      </c>
      <c r="J633">
        <v>500</v>
      </c>
      <c r="K633">
        <v>0</v>
      </c>
      <c r="L633">
        <v>11200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8743.7999999999993</v>
      </c>
      <c r="S633">
        <v>8653.9</v>
      </c>
      <c r="T633">
        <v>8653.9</v>
      </c>
      <c r="U633">
        <v>0</v>
      </c>
      <c r="V633">
        <v>0</v>
      </c>
      <c r="W633">
        <v>500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s="1">
        <v>44562</v>
      </c>
      <c r="AE633" s="1">
        <v>44834</v>
      </c>
      <c r="AF633" s="1">
        <v>44835</v>
      </c>
      <c r="AG6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11700</v>
      </c>
    </row>
    <row r="634" spans="1:33" x14ac:dyDescent="0.25">
      <c r="A634">
        <v>8</v>
      </c>
      <c r="B634">
        <v>801</v>
      </c>
      <c r="C634">
        <v>10</v>
      </c>
      <c r="D634">
        <v>301</v>
      </c>
      <c r="E634">
        <v>6</v>
      </c>
      <c r="F634">
        <v>0</v>
      </c>
      <c r="G634">
        <v>2092</v>
      </c>
      <c r="H634" s="10" t="s">
        <v>3843</v>
      </c>
      <c r="I634">
        <v>4011</v>
      </c>
      <c r="J634">
        <v>0</v>
      </c>
      <c r="K634">
        <v>0</v>
      </c>
      <c r="L634">
        <v>18000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1687</v>
      </c>
      <c r="S634">
        <v>1687</v>
      </c>
      <c r="T634">
        <v>1687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 s="1">
        <v>44562</v>
      </c>
      <c r="AE634" s="1">
        <v>44834</v>
      </c>
      <c r="AF634" s="1">
        <v>44835</v>
      </c>
      <c r="AG6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635" spans="1:33" x14ac:dyDescent="0.25">
      <c r="A635">
        <v>8</v>
      </c>
      <c r="B635">
        <v>801</v>
      </c>
      <c r="C635">
        <v>10</v>
      </c>
      <c r="D635">
        <v>301</v>
      </c>
      <c r="E635">
        <v>6</v>
      </c>
      <c r="F635">
        <v>0</v>
      </c>
      <c r="G635">
        <v>2092</v>
      </c>
      <c r="H635" s="10" t="s">
        <v>3843</v>
      </c>
      <c r="I635">
        <v>4293</v>
      </c>
      <c r="J635">
        <v>0</v>
      </c>
      <c r="K635">
        <v>0</v>
      </c>
      <c r="L635">
        <v>50450.99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 s="1">
        <v>44562</v>
      </c>
      <c r="AE635" s="1">
        <v>44834</v>
      </c>
      <c r="AF635" s="1">
        <v>44835</v>
      </c>
      <c r="AG6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50450.99</v>
      </c>
    </row>
    <row r="636" spans="1:33" x14ac:dyDescent="0.25">
      <c r="A636">
        <v>8</v>
      </c>
      <c r="B636">
        <v>801</v>
      </c>
      <c r="C636">
        <v>10</v>
      </c>
      <c r="D636">
        <v>301</v>
      </c>
      <c r="E636">
        <v>6</v>
      </c>
      <c r="F636">
        <v>0</v>
      </c>
      <c r="G636">
        <v>2092</v>
      </c>
      <c r="H636" s="10" t="s">
        <v>3843</v>
      </c>
      <c r="I636">
        <v>4505</v>
      </c>
      <c r="J636">
        <v>0</v>
      </c>
      <c r="K636">
        <v>0</v>
      </c>
      <c r="L636">
        <v>198566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198566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 s="1">
        <v>44562</v>
      </c>
      <c r="AE636" s="1">
        <v>44834</v>
      </c>
      <c r="AF636" s="1">
        <v>44835</v>
      </c>
      <c r="AG6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198566</v>
      </c>
    </row>
    <row r="637" spans="1:33" x14ac:dyDescent="0.25">
      <c r="A637">
        <v>8</v>
      </c>
      <c r="B637">
        <v>801</v>
      </c>
      <c r="C637">
        <v>10</v>
      </c>
      <c r="D637">
        <v>301</v>
      </c>
      <c r="E637">
        <v>6</v>
      </c>
      <c r="F637">
        <v>0</v>
      </c>
      <c r="G637">
        <v>2093</v>
      </c>
      <c r="H637" s="10" t="s">
        <v>3838</v>
      </c>
      <c r="I637">
        <v>40</v>
      </c>
      <c r="J637">
        <v>6000</v>
      </c>
      <c r="K637">
        <v>0</v>
      </c>
      <c r="L637">
        <v>0</v>
      </c>
      <c r="M637">
        <v>0</v>
      </c>
      <c r="N637">
        <v>0</v>
      </c>
      <c r="O637">
        <v>3000</v>
      </c>
      <c r="P637">
        <v>0</v>
      </c>
      <c r="Q637">
        <v>0</v>
      </c>
      <c r="R637">
        <v>378</v>
      </c>
      <c r="S637">
        <v>378</v>
      </c>
      <c r="T637">
        <v>378</v>
      </c>
      <c r="U637">
        <v>0</v>
      </c>
      <c r="V637">
        <v>0</v>
      </c>
      <c r="W637">
        <v>6000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 s="1">
        <v>44562</v>
      </c>
      <c r="AE637" s="1">
        <v>44834</v>
      </c>
      <c r="AF637" s="1">
        <v>44835</v>
      </c>
      <c r="AG6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38" spans="1:33" x14ac:dyDescent="0.25">
      <c r="A638">
        <v>8</v>
      </c>
      <c r="B638">
        <v>801</v>
      </c>
      <c r="C638">
        <v>10</v>
      </c>
      <c r="D638">
        <v>301</v>
      </c>
      <c r="E638">
        <v>6</v>
      </c>
      <c r="F638">
        <v>0</v>
      </c>
      <c r="G638">
        <v>2093</v>
      </c>
      <c r="H638" s="10" t="s">
        <v>3857</v>
      </c>
      <c r="I638">
        <v>40</v>
      </c>
      <c r="J638">
        <v>10000</v>
      </c>
      <c r="K638">
        <v>0</v>
      </c>
      <c r="L638">
        <v>0</v>
      </c>
      <c r="M638">
        <v>0</v>
      </c>
      <c r="N638">
        <v>0</v>
      </c>
      <c r="O638">
        <v>8200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10000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 s="1">
        <v>44562</v>
      </c>
      <c r="AE638" s="1">
        <v>44834</v>
      </c>
      <c r="AF638" s="1">
        <v>44835</v>
      </c>
      <c r="AG6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</v>
      </c>
    </row>
    <row r="639" spans="1:33" x14ac:dyDescent="0.25">
      <c r="A639">
        <v>8</v>
      </c>
      <c r="B639">
        <v>801</v>
      </c>
      <c r="C639">
        <v>10</v>
      </c>
      <c r="D639">
        <v>301</v>
      </c>
      <c r="E639">
        <v>6</v>
      </c>
      <c r="F639">
        <v>0</v>
      </c>
      <c r="G639">
        <v>2093</v>
      </c>
      <c r="H639" s="10" t="s">
        <v>3840</v>
      </c>
      <c r="I639">
        <v>40</v>
      </c>
      <c r="J639">
        <v>74000</v>
      </c>
      <c r="K639">
        <v>0</v>
      </c>
      <c r="L639">
        <v>0</v>
      </c>
      <c r="M639">
        <v>0</v>
      </c>
      <c r="N639">
        <v>0</v>
      </c>
      <c r="O639">
        <v>45231.09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74000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 s="1">
        <v>44562</v>
      </c>
      <c r="AE639" s="1">
        <v>44834</v>
      </c>
      <c r="AF639" s="1">
        <v>44835</v>
      </c>
      <c r="AG6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28768.910000000003</v>
      </c>
    </row>
    <row r="640" spans="1:33" x14ac:dyDescent="0.25">
      <c r="A640">
        <v>8</v>
      </c>
      <c r="B640">
        <v>801</v>
      </c>
      <c r="C640">
        <v>10</v>
      </c>
      <c r="D640">
        <v>301</v>
      </c>
      <c r="E640">
        <v>6</v>
      </c>
      <c r="F640">
        <v>0</v>
      </c>
      <c r="G640">
        <v>2093</v>
      </c>
      <c r="H640" s="10" t="s">
        <v>3840</v>
      </c>
      <c r="I640">
        <v>4500</v>
      </c>
      <c r="J640">
        <v>0</v>
      </c>
      <c r="K640">
        <v>0</v>
      </c>
      <c r="L640">
        <v>50000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27740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 s="1">
        <v>44562</v>
      </c>
      <c r="AE640" s="1">
        <v>44834</v>
      </c>
      <c r="AF640" s="1">
        <v>44835</v>
      </c>
      <c r="AG6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41" spans="1:33" x14ac:dyDescent="0.25">
      <c r="A641">
        <v>8</v>
      </c>
      <c r="B641">
        <v>801</v>
      </c>
      <c r="C641">
        <v>10</v>
      </c>
      <c r="D641">
        <v>301</v>
      </c>
      <c r="E641">
        <v>6</v>
      </c>
      <c r="F641">
        <v>0</v>
      </c>
      <c r="G641">
        <v>2105</v>
      </c>
      <c r="H641" s="10" t="s">
        <v>4925</v>
      </c>
      <c r="I641">
        <v>40</v>
      </c>
      <c r="J641">
        <v>1000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s="1">
        <v>44562</v>
      </c>
      <c r="AE641" s="1">
        <v>44834</v>
      </c>
      <c r="AF641" s="1">
        <v>44835</v>
      </c>
      <c r="AG6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2" spans="1:33" x14ac:dyDescent="0.25">
      <c r="A642">
        <v>8</v>
      </c>
      <c r="B642">
        <v>801</v>
      </c>
      <c r="C642">
        <v>10</v>
      </c>
      <c r="D642">
        <v>301</v>
      </c>
      <c r="E642">
        <v>6</v>
      </c>
      <c r="F642">
        <v>0</v>
      </c>
      <c r="G642">
        <v>2105</v>
      </c>
      <c r="H642" s="10" t="s">
        <v>3832</v>
      </c>
      <c r="I642">
        <v>40</v>
      </c>
      <c r="J642">
        <v>219000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167169.16</v>
      </c>
      <c r="S642">
        <v>167169.16</v>
      </c>
      <c r="T642">
        <v>167169.16</v>
      </c>
      <c r="U642">
        <v>0</v>
      </c>
      <c r="V642">
        <v>0</v>
      </c>
      <c r="W642">
        <v>219000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 s="1">
        <v>44562</v>
      </c>
      <c r="AE642" s="1">
        <v>44834</v>
      </c>
      <c r="AF642" s="1">
        <v>44835</v>
      </c>
      <c r="AG6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219000</v>
      </c>
    </row>
    <row r="643" spans="1:33" x14ac:dyDescent="0.25">
      <c r="A643">
        <v>8</v>
      </c>
      <c r="B643">
        <v>801</v>
      </c>
      <c r="C643">
        <v>10</v>
      </c>
      <c r="D643">
        <v>301</v>
      </c>
      <c r="E643">
        <v>6</v>
      </c>
      <c r="F643">
        <v>0</v>
      </c>
      <c r="G643">
        <v>2105</v>
      </c>
      <c r="H643" s="10" t="s">
        <v>3834</v>
      </c>
      <c r="I643">
        <v>40</v>
      </c>
      <c r="J643">
        <v>79000</v>
      </c>
      <c r="K643">
        <v>0</v>
      </c>
      <c r="L643">
        <v>7000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82397.289999999994</v>
      </c>
      <c r="S643">
        <v>82397.289999999994</v>
      </c>
      <c r="T643">
        <v>82397.289999999994</v>
      </c>
      <c r="U643">
        <v>0</v>
      </c>
      <c r="V643">
        <v>0</v>
      </c>
      <c r="W643">
        <v>79000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 s="1">
        <v>44562</v>
      </c>
      <c r="AE643" s="1">
        <v>44834</v>
      </c>
      <c r="AF643" s="1">
        <v>44835</v>
      </c>
      <c r="AG6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86000</v>
      </c>
    </row>
    <row r="644" spans="1:33" x14ac:dyDescent="0.25">
      <c r="A644">
        <v>8</v>
      </c>
      <c r="B644">
        <v>801</v>
      </c>
      <c r="C644">
        <v>10</v>
      </c>
      <c r="D644">
        <v>301</v>
      </c>
      <c r="E644">
        <v>6</v>
      </c>
      <c r="F644">
        <v>0</v>
      </c>
      <c r="G644">
        <v>2105</v>
      </c>
      <c r="H644" s="10" t="s">
        <v>3835</v>
      </c>
      <c r="I644">
        <v>40</v>
      </c>
      <c r="J644">
        <v>1000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s="1">
        <v>44562</v>
      </c>
      <c r="AE644" s="1">
        <v>44834</v>
      </c>
      <c r="AF644" s="1">
        <v>44835</v>
      </c>
      <c r="AG6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5" spans="1:33" x14ac:dyDescent="0.25">
      <c r="A645">
        <v>8</v>
      </c>
      <c r="B645">
        <v>801</v>
      </c>
      <c r="C645">
        <v>10</v>
      </c>
      <c r="D645">
        <v>301</v>
      </c>
      <c r="E645">
        <v>6</v>
      </c>
      <c r="F645">
        <v>0</v>
      </c>
      <c r="G645">
        <v>2105</v>
      </c>
      <c r="H645" s="10" t="s">
        <v>3836</v>
      </c>
      <c r="I645">
        <v>40</v>
      </c>
      <c r="J645">
        <v>30000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22864.85</v>
      </c>
      <c r="S645">
        <v>22864.85</v>
      </c>
      <c r="T645">
        <v>20383.46</v>
      </c>
      <c r="U645">
        <v>0</v>
      </c>
      <c r="V645">
        <v>0</v>
      </c>
      <c r="W645">
        <v>30000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s="1">
        <v>44562</v>
      </c>
      <c r="AE645" s="1">
        <v>44834</v>
      </c>
      <c r="AF645" s="1">
        <v>44835</v>
      </c>
      <c r="AG6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646" spans="1:33" x14ac:dyDescent="0.25">
      <c r="A646">
        <v>8</v>
      </c>
      <c r="B646">
        <v>801</v>
      </c>
      <c r="C646">
        <v>10</v>
      </c>
      <c r="D646">
        <v>301</v>
      </c>
      <c r="E646">
        <v>6</v>
      </c>
      <c r="F646">
        <v>0</v>
      </c>
      <c r="G646">
        <v>2105</v>
      </c>
      <c r="H646" s="10" t="s">
        <v>3844</v>
      </c>
      <c r="I646">
        <v>40</v>
      </c>
      <c r="J646">
        <v>1000</v>
      </c>
      <c r="K646">
        <v>0</v>
      </c>
      <c r="L646">
        <v>0</v>
      </c>
      <c r="M646">
        <v>0</v>
      </c>
      <c r="N646">
        <v>0</v>
      </c>
      <c r="O646">
        <v>1000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1000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s="1">
        <v>44562</v>
      </c>
      <c r="AE646" s="1">
        <v>44834</v>
      </c>
      <c r="AF646" s="1">
        <v>44835</v>
      </c>
      <c r="AG6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47" spans="1:33" x14ac:dyDescent="0.25">
      <c r="A647">
        <v>8</v>
      </c>
      <c r="B647">
        <v>801</v>
      </c>
      <c r="C647">
        <v>10</v>
      </c>
      <c r="D647">
        <v>301</v>
      </c>
      <c r="E647">
        <v>6</v>
      </c>
      <c r="F647">
        <v>0</v>
      </c>
      <c r="G647">
        <v>2105</v>
      </c>
      <c r="H647" s="10" t="s">
        <v>3837</v>
      </c>
      <c r="I647">
        <v>40</v>
      </c>
      <c r="J647">
        <v>85000</v>
      </c>
      <c r="K647">
        <v>0</v>
      </c>
      <c r="L647">
        <v>40000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105650.76</v>
      </c>
      <c r="S647">
        <v>93788</v>
      </c>
      <c r="T647">
        <v>93788</v>
      </c>
      <c r="U647">
        <v>0</v>
      </c>
      <c r="V647">
        <v>0</v>
      </c>
      <c r="W647">
        <v>85000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 s="1">
        <v>44562</v>
      </c>
      <c r="AE647" s="1">
        <v>44834</v>
      </c>
      <c r="AF647" s="1">
        <v>44835</v>
      </c>
      <c r="AG6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125000</v>
      </c>
    </row>
    <row r="648" spans="1:33" x14ac:dyDescent="0.25">
      <c r="A648">
        <v>8</v>
      </c>
      <c r="B648">
        <v>801</v>
      </c>
      <c r="C648">
        <v>10</v>
      </c>
      <c r="D648">
        <v>301</v>
      </c>
      <c r="E648">
        <v>6</v>
      </c>
      <c r="F648">
        <v>0</v>
      </c>
      <c r="G648">
        <v>2105</v>
      </c>
      <c r="H648" s="10" t="s">
        <v>3838</v>
      </c>
      <c r="I648">
        <v>40</v>
      </c>
      <c r="J648">
        <v>167000</v>
      </c>
      <c r="K648">
        <v>0</v>
      </c>
      <c r="L648">
        <v>156600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316978.48</v>
      </c>
      <c r="S648">
        <v>274344.09999999998</v>
      </c>
      <c r="T648">
        <v>274344.09999999998</v>
      </c>
      <c r="U648">
        <v>0</v>
      </c>
      <c r="V648">
        <v>0</v>
      </c>
      <c r="W648">
        <v>167000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s="1">
        <v>44562</v>
      </c>
      <c r="AE648" s="1">
        <v>44834</v>
      </c>
      <c r="AF648" s="1">
        <v>44835</v>
      </c>
      <c r="AG6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323600</v>
      </c>
    </row>
    <row r="649" spans="1:33" x14ac:dyDescent="0.25">
      <c r="A649">
        <v>8</v>
      </c>
      <c r="B649">
        <v>801</v>
      </c>
      <c r="C649">
        <v>10</v>
      </c>
      <c r="D649">
        <v>301</v>
      </c>
      <c r="E649">
        <v>6</v>
      </c>
      <c r="F649">
        <v>0</v>
      </c>
      <c r="G649">
        <v>2105</v>
      </c>
      <c r="H649" s="10" t="s">
        <v>3860</v>
      </c>
      <c r="I649">
        <v>40</v>
      </c>
      <c r="J649">
        <v>30000</v>
      </c>
      <c r="K649">
        <v>0</v>
      </c>
      <c r="L649">
        <v>0</v>
      </c>
      <c r="M649">
        <v>0</v>
      </c>
      <c r="N649">
        <v>0</v>
      </c>
      <c r="O649">
        <v>28300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30000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 s="1">
        <v>44562</v>
      </c>
      <c r="AE649" s="1">
        <v>44834</v>
      </c>
      <c r="AF649" s="1">
        <v>44835</v>
      </c>
      <c r="AG6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</v>
      </c>
    </row>
    <row r="650" spans="1:33" x14ac:dyDescent="0.25">
      <c r="A650">
        <v>8</v>
      </c>
      <c r="B650">
        <v>801</v>
      </c>
      <c r="C650">
        <v>10</v>
      </c>
      <c r="D650">
        <v>301</v>
      </c>
      <c r="E650">
        <v>6</v>
      </c>
      <c r="F650">
        <v>0</v>
      </c>
      <c r="G650">
        <v>2105</v>
      </c>
      <c r="H650" s="10" t="s">
        <v>3839</v>
      </c>
      <c r="I650">
        <v>40</v>
      </c>
      <c r="J650">
        <v>500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s="1">
        <v>44562</v>
      </c>
      <c r="AE650" s="1">
        <v>44834</v>
      </c>
      <c r="AF650" s="1">
        <v>44835</v>
      </c>
      <c r="AG6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1" spans="1:33" x14ac:dyDescent="0.25">
      <c r="A651">
        <v>8</v>
      </c>
      <c r="B651">
        <v>801</v>
      </c>
      <c r="C651">
        <v>10</v>
      </c>
      <c r="D651">
        <v>301</v>
      </c>
      <c r="E651">
        <v>6</v>
      </c>
      <c r="F651">
        <v>0</v>
      </c>
      <c r="G651">
        <v>2105</v>
      </c>
      <c r="H651" s="10" t="s">
        <v>3840</v>
      </c>
      <c r="I651">
        <v>40</v>
      </c>
      <c r="J651">
        <v>40000</v>
      </c>
      <c r="K651">
        <v>0</v>
      </c>
      <c r="L651">
        <v>25000</v>
      </c>
      <c r="M651">
        <v>0</v>
      </c>
      <c r="N651">
        <v>0</v>
      </c>
      <c r="O651">
        <v>2300</v>
      </c>
      <c r="P651">
        <v>0</v>
      </c>
      <c r="Q651">
        <v>0</v>
      </c>
      <c r="R651">
        <v>58794.27</v>
      </c>
      <c r="S651">
        <v>46778.09</v>
      </c>
      <c r="T651">
        <v>46778.09</v>
      </c>
      <c r="U651">
        <v>0</v>
      </c>
      <c r="V651">
        <v>0</v>
      </c>
      <c r="W651">
        <v>40000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 s="1">
        <v>44562</v>
      </c>
      <c r="AE651" s="1">
        <v>44834</v>
      </c>
      <c r="AF651" s="1">
        <v>44835</v>
      </c>
      <c r="AG6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62700</v>
      </c>
    </row>
    <row r="652" spans="1:33" x14ac:dyDescent="0.25">
      <c r="A652">
        <v>8</v>
      </c>
      <c r="B652">
        <v>801</v>
      </c>
      <c r="C652">
        <v>10</v>
      </c>
      <c r="D652">
        <v>301</v>
      </c>
      <c r="E652">
        <v>6</v>
      </c>
      <c r="F652">
        <v>0</v>
      </c>
      <c r="G652">
        <v>2105</v>
      </c>
      <c r="H652" s="10" t="s">
        <v>3845</v>
      </c>
      <c r="I652">
        <v>40</v>
      </c>
      <c r="J652">
        <v>36000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22600.44</v>
      </c>
      <c r="S652">
        <v>22600.44</v>
      </c>
      <c r="T652">
        <v>22600.44</v>
      </c>
      <c r="U652">
        <v>0</v>
      </c>
      <c r="V652">
        <v>0</v>
      </c>
      <c r="W652">
        <v>36000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 s="1">
        <v>44562</v>
      </c>
      <c r="AE652" s="1">
        <v>44834</v>
      </c>
      <c r="AF652" s="1">
        <v>44835</v>
      </c>
      <c r="AG6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36000</v>
      </c>
    </row>
    <row r="653" spans="1:33" x14ac:dyDescent="0.25">
      <c r="A653">
        <v>8</v>
      </c>
      <c r="B653">
        <v>801</v>
      </c>
      <c r="C653">
        <v>10</v>
      </c>
      <c r="D653">
        <v>301</v>
      </c>
      <c r="E653">
        <v>6</v>
      </c>
      <c r="F653">
        <v>0</v>
      </c>
      <c r="G653">
        <v>2105</v>
      </c>
      <c r="H653" s="10" t="s">
        <v>3842</v>
      </c>
      <c r="I653">
        <v>40</v>
      </c>
      <c r="J653">
        <v>500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320</v>
      </c>
      <c r="S653">
        <v>210</v>
      </c>
      <c r="T653">
        <v>210</v>
      </c>
      <c r="U653">
        <v>0</v>
      </c>
      <c r="V653">
        <v>0</v>
      </c>
      <c r="W653">
        <v>500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 s="1">
        <v>44562</v>
      </c>
      <c r="AE653" s="1">
        <v>44834</v>
      </c>
      <c r="AF653" s="1">
        <v>44835</v>
      </c>
      <c r="AG6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4" spans="1:33" x14ac:dyDescent="0.25">
      <c r="A654">
        <v>8</v>
      </c>
      <c r="B654">
        <v>801</v>
      </c>
      <c r="C654">
        <v>10</v>
      </c>
      <c r="D654">
        <v>301</v>
      </c>
      <c r="E654">
        <v>9</v>
      </c>
      <c r="F654">
        <v>0</v>
      </c>
      <c r="G654">
        <v>2109</v>
      </c>
      <c r="H654" s="10" t="s">
        <v>3849</v>
      </c>
      <c r="I654">
        <v>40</v>
      </c>
      <c r="J654">
        <v>0</v>
      </c>
      <c r="K654">
        <v>0</v>
      </c>
      <c r="L654">
        <v>0</v>
      </c>
      <c r="M654">
        <v>16000</v>
      </c>
      <c r="N654">
        <v>0</v>
      </c>
      <c r="O654">
        <v>0</v>
      </c>
      <c r="P654">
        <v>0</v>
      </c>
      <c r="Q654">
        <v>0</v>
      </c>
      <c r="R654">
        <v>1706.02</v>
      </c>
      <c r="S654">
        <v>1706.02</v>
      </c>
      <c r="T654">
        <v>1706.02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 s="1">
        <v>44562</v>
      </c>
      <c r="AE654" s="1">
        <v>44834</v>
      </c>
      <c r="AF654" s="1">
        <v>44835</v>
      </c>
      <c r="AG6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655" spans="1:33" x14ac:dyDescent="0.25">
      <c r="A655">
        <v>8</v>
      </c>
      <c r="B655">
        <v>801</v>
      </c>
      <c r="C655">
        <v>10</v>
      </c>
      <c r="D655">
        <v>301</v>
      </c>
      <c r="E655">
        <v>9</v>
      </c>
      <c r="F655">
        <v>0</v>
      </c>
      <c r="G655">
        <v>2109</v>
      </c>
      <c r="H655" s="10" t="s">
        <v>4925</v>
      </c>
      <c r="I655">
        <v>40</v>
      </c>
      <c r="J655">
        <v>1000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 s="1">
        <v>44562</v>
      </c>
      <c r="AE655" s="1">
        <v>44834</v>
      </c>
      <c r="AF655" s="1">
        <v>44835</v>
      </c>
      <c r="AG6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56" spans="1:33" x14ac:dyDescent="0.25">
      <c r="A656">
        <v>8</v>
      </c>
      <c r="B656">
        <v>801</v>
      </c>
      <c r="C656">
        <v>10</v>
      </c>
      <c r="D656">
        <v>301</v>
      </c>
      <c r="E656">
        <v>9</v>
      </c>
      <c r="F656">
        <v>0</v>
      </c>
      <c r="G656">
        <v>2109</v>
      </c>
      <c r="H656" s="10" t="s">
        <v>3832</v>
      </c>
      <c r="I656">
        <v>40</v>
      </c>
      <c r="J656">
        <v>76000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56622.559999999998</v>
      </c>
      <c r="S656">
        <v>56622.559999999998</v>
      </c>
      <c r="T656">
        <v>56622.559999999998</v>
      </c>
      <c r="U656">
        <v>0</v>
      </c>
      <c r="V656">
        <v>0</v>
      </c>
      <c r="W656">
        <v>76000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s="1">
        <v>44562</v>
      </c>
      <c r="AE656" s="1">
        <v>44834</v>
      </c>
      <c r="AF656" s="1">
        <v>44835</v>
      </c>
      <c r="AG6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657" spans="1:33" x14ac:dyDescent="0.25">
      <c r="A657">
        <v>8</v>
      </c>
      <c r="B657">
        <v>801</v>
      </c>
      <c r="C657">
        <v>10</v>
      </c>
      <c r="D657">
        <v>301</v>
      </c>
      <c r="E657">
        <v>9</v>
      </c>
      <c r="F657">
        <v>0</v>
      </c>
      <c r="G657">
        <v>2109</v>
      </c>
      <c r="H657" s="10" t="s">
        <v>3834</v>
      </c>
      <c r="I657">
        <v>40</v>
      </c>
      <c r="J657">
        <v>1000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s="1">
        <v>44562</v>
      </c>
      <c r="AE657" s="1">
        <v>44834</v>
      </c>
      <c r="AF657" s="1">
        <v>44835</v>
      </c>
      <c r="AG6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58" spans="1:33" x14ac:dyDescent="0.25">
      <c r="A658">
        <v>8</v>
      </c>
      <c r="B658">
        <v>801</v>
      </c>
      <c r="C658">
        <v>10</v>
      </c>
      <c r="D658">
        <v>301</v>
      </c>
      <c r="E658">
        <v>9</v>
      </c>
      <c r="F658">
        <v>0</v>
      </c>
      <c r="G658">
        <v>2109</v>
      </c>
      <c r="H658" s="10" t="s">
        <v>3835</v>
      </c>
      <c r="I658">
        <v>40</v>
      </c>
      <c r="J658">
        <v>1000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s="1">
        <v>44562</v>
      </c>
      <c r="AE658" s="1">
        <v>44834</v>
      </c>
      <c r="AF658" s="1">
        <v>44835</v>
      </c>
      <c r="AG6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59" spans="1:33" x14ac:dyDescent="0.25">
      <c r="A659">
        <v>8</v>
      </c>
      <c r="B659">
        <v>801</v>
      </c>
      <c r="C659">
        <v>10</v>
      </c>
      <c r="D659">
        <v>301</v>
      </c>
      <c r="E659">
        <v>9</v>
      </c>
      <c r="F659">
        <v>0</v>
      </c>
      <c r="G659">
        <v>2109</v>
      </c>
      <c r="H659" s="10" t="s">
        <v>3836</v>
      </c>
      <c r="I659">
        <v>40</v>
      </c>
      <c r="J659">
        <v>11000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7980.81</v>
      </c>
      <c r="S659">
        <v>7980.81</v>
      </c>
      <c r="T659">
        <v>7073.69</v>
      </c>
      <c r="U659">
        <v>0</v>
      </c>
      <c r="V659">
        <v>0</v>
      </c>
      <c r="W659">
        <v>11000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s="1">
        <v>44562</v>
      </c>
      <c r="AE659" s="1">
        <v>44834</v>
      </c>
      <c r="AF659" s="1">
        <v>44835</v>
      </c>
      <c r="AG6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660" spans="1:33" x14ac:dyDescent="0.25">
      <c r="A660">
        <v>8</v>
      </c>
      <c r="B660">
        <v>801</v>
      </c>
      <c r="C660">
        <v>10</v>
      </c>
      <c r="D660">
        <v>301</v>
      </c>
      <c r="E660">
        <v>9</v>
      </c>
      <c r="F660">
        <v>0</v>
      </c>
      <c r="G660">
        <v>2109</v>
      </c>
      <c r="H660" s="10" t="s">
        <v>3844</v>
      </c>
      <c r="I660">
        <v>40</v>
      </c>
      <c r="J660">
        <v>1000</v>
      </c>
      <c r="K660">
        <v>0</v>
      </c>
      <c r="L660">
        <v>0</v>
      </c>
      <c r="M660">
        <v>0</v>
      </c>
      <c r="N660">
        <v>0</v>
      </c>
      <c r="O660">
        <v>1000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1000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 s="1">
        <v>44562</v>
      </c>
      <c r="AE660" s="1">
        <v>44834</v>
      </c>
      <c r="AF660" s="1">
        <v>44835</v>
      </c>
      <c r="AG6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61" spans="1:33" x14ac:dyDescent="0.25">
      <c r="A661">
        <v>8</v>
      </c>
      <c r="B661">
        <v>801</v>
      </c>
      <c r="C661">
        <v>10</v>
      </c>
      <c r="D661">
        <v>301</v>
      </c>
      <c r="E661">
        <v>9</v>
      </c>
      <c r="F661">
        <v>0</v>
      </c>
      <c r="G661">
        <v>2109</v>
      </c>
      <c r="H661" s="10" t="s">
        <v>3838</v>
      </c>
      <c r="I661">
        <v>40</v>
      </c>
      <c r="J661">
        <v>77368</v>
      </c>
      <c r="K661">
        <v>0</v>
      </c>
      <c r="L661">
        <v>0</v>
      </c>
      <c r="M661">
        <v>0</v>
      </c>
      <c r="N661">
        <v>0</v>
      </c>
      <c r="O661">
        <v>40000</v>
      </c>
      <c r="P661">
        <v>0</v>
      </c>
      <c r="Q661">
        <v>0</v>
      </c>
      <c r="R661">
        <v>15379.55</v>
      </c>
      <c r="S661">
        <v>15150.83</v>
      </c>
      <c r="T661">
        <v>15150.83</v>
      </c>
      <c r="U661">
        <v>0</v>
      </c>
      <c r="V661">
        <v>0</v>
      </c>
      <c r="W661">
        <v>77368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 s="1">
        <v>44562</v>
      </c>
      <c r="AE661" s="1">
        <v>44834</v>
      </c>
      <c r="AF661" s="1">
        <v>44835</v>
      </c>
      <c r="AG6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37368</v>
      </c>
    </row>
    <row r="662" spans="1:33" x14ac:dyDescent="0.25">
      <c r="A662">
        <v>8</v>
      </c>
      <c r="B662">
        <v>801</v>
      </c>
      <c r="C662">
        <v>10</v>
      </c>
      <c r="D662">
        <v>301</v>
      </c>
      <c r="E662">
        <v>9</v>
      </c>
      <c r="F662">
        <v>0</v>
      </c>
      <c r="G662">
        <v>2109</v>
      </c>
      <c r="H662" s="10" t="s">
        <v>3838</v>
      </c>
      <c r="I662">
        <v>4050</v>
      </c>
      <c r="J662">
        <v>16257</v>
      </c>
      <c r="K662">
        <v>0</v>
      </c>
      <c r="L662">
        <v>32500</v>
      </c>
      <c r="M662">
        <v>0</v>
      </c>
      <c r="N662">
        <v>0</v>
      </c>
      <c r="O662">
        <v>24300</v>
      </c>
      <c r="P662">
        <v>0</v>
      </c>
      <c r="Q662">
        <v>0</v>
      </c>
      <c r="R662">
        <v>4658.29</v>
      </c>
      <c r="S662">
        <v>3039.4</v>
      </c>
      <c r="T662">
        <v>3039.4</v>
      </c>
      <c r="U662">
        <v>0</v>
      </c>
      <c r="V662">
        <v>0</v>
      </c>
      <c r="W662">
        <v>16257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s="1">
        <v>44562</v>
      </c>
      <c r="AE662" s="1">
        <v>44834</v>
      </c>
      <c r="AF662" s="1">
        <v>44835</v>
      </c>
      <c r="AG6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24457</v>
      </c>
    </row>
    <row r="663" spans="1:33" x14ac:dyDescent="0.25">
      <c r="A663">
        <v>8</v>
      </c>
      <c r="B663">
        <v>801</v>
      </c>
      <c r="C663">
        <v>10</v>
      </c>
      <c r="D663">
        <v>301</v>
      </c>
      <c r="E663">
        <v>9</v>
      </c>
      <c r="F663">
        <v>0</v>
      </c>
      <c r="G663">
        <v>2109</v>
      </c>
      <c r="H663" s="10" t="s">
        <v>3838</v>
      </c>
      <c r="I663">
        <v>4503</v>
      </c>
      <c r="J663">
        <v>47787</v>
      </c>
      <c r="K663">
        <v>0</v>
      </c>
      <c r="L663">
        <v>5695.85</v>
      </c>
      <c r="M663">
        <v>0</v>
      </c>
      <c r="N663">
        <v>0</v>
      </c>
      <c r="O663">
        <v>40000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47787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s="1">
        <v>44562</v>
      </c>
      <c r="AE663" s="1">
        <v>44834</v>
      </c>
      <c r="AF663" s="1">
        <v>44835</v>
      </c>
      <c r="AG6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13482.849999999999</v>
      </c>
    </row>
    <row r="664" spans="1:33" x14ac:dyDescent="0.25">
      <c r="A664">
        <v>8</v>
      </c>
      <c r="B664">
        <v>801</v>
      </c>
      <c r="C664">
        <v>10</v>
      </c>
      <c r="D664">
        <v>301</v>
      </c>
      <c r="E664">
        <v>9</v>
      </c>
      <c r="F664">
        <v>0</v>
      </c>
      <c r="G664">
        <v>2109</v>
      </c>
      <c r="H664" s="10" t="s">
        <v>3839</v>
      </c>
      <c r="I664">
        <v>40</v>
      </c>
      <c r="J664">
        <v>500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 s="1">
        <v>44562</v>
      </c>
      <c r="AE664" s="1">
        <v>44834</v>
      </c>
      <c r="AF664" s="1">
        <v>44835</v>
      </c>
      <c r="AG6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65" spans="1:33" x14ac:dyDescent="0.25">
      <c r="A665">
        <v>8</v>
      </c>
      <c r="B665">
        <v>801</v>
      </c>
      <c r="C665">
        <v>10</v>
      </c>
      <c r="D665">
        <v>301</v>
      </c>
      <c r="E665">
        <v>9</v>
      </c>
      <c r="F665">
        <v>0</v>
      </c>
      <c r="G665">
        <v>2109</v>
      </c>
      <c r="H665" s="10" t="s">
        <v>3840</v>
      </c>
      <c r="I665">
        <v>40</v>
      </c>
      <c r="J665">
        <v>500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300</v>
      </c>
      <c r="S665">
        <v>300</v>
      </c>
      <c r="T665">
        <v>300</v>
      </c>
      <c r="U665">
        <v>0</v>
      </c>
      <c r="V665">
        <v>0</v>
      </c>
      <c r="W665">
        <v>500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s="1">
        <v>44562</v>
      </c>
      <c r="AE665" s="1">
        <v>44834</v>
      </c>
      <c r="AF665" s="1">
        <v>44835</v>
      </c>
      <c r="AG6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66" spans="1:33" x14ac:dyDescent="0.25">
      <c r="A666">
        <v>8</v>
      </c>
      <c r="B666">
        <v>801</v>
      </c>
      <c r="C666">
        <v>10</v>
      </c>
      <c r="D666">
        <v>301</v>
      </c>
      <c r="E666">
        <v>9</v>
      </c>
      <c r="F666">
        <v>0</v>
      </c>
      <c r="G666">
        <v>2109</v>
      </c>
      <c r="H666" s="10" t="s">
        <v>3840</v>
      </c>
      <c r="I666">
        <v>4503</v>
      </c>
      <c r="J666">
        <v>0</v>
      </c>
      <c r="K666">
        <v>0</v>
      </c>
      <c r="L666">
        <v>1000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270</v>
      </c>
      <c r="S666">
        <v>270</v>
      </c>
      <c r="T666">
        <v>270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 s="1">
        <v>44562</v>
      </c>
      <c r="AE666" s="1">
        <v>44834</v>
      </c>
      <c r="AF666" s="1">
        <v>44835</v>
      </c>
      <c r="AG6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67" spans="1:33" x14ac:dyDescent="0.25">
      <c r="A667">
        <v>8</v>
      </c>
      <c r="B667">
        <v>801</v>
      </c>
      <c r="C667">
        <v>10</v>
      </c>
      <c r="D667">
        <v>301</v>
      </c>
      <c r="E667">
        <v>9</v>
      </c>
      <c r="F667">
        <v>0</v>
      </c>
      <c r="G667">
        <v>2109</v>
      </c>
      <c r="H667" s="10" t="s">
        <v>3841</v>
      </c>
      <c r="I667">
        <v>40</v>
      </c>
      <c r="J667">
        <v>500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s="1">
        <v>44562</v>
      </c>
      <c r="AE667" s="1">
        <v>44834</v>
      </c>
      <c r="AF667" s="1">
        <v>44835</v>
      </c>
      <c r="AG6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68" spans="1:33" x14ac:dyDescent="0.25">
      <c r="A668">
        <v>8</v>
      </c>
      <c r="B668">
        <v>801</v>
      </c>
      <c r="C668">
        <v>10</v>
      </c>
      <c r="D668">
        <v>301</v>
      </c>
      <c r="E668">
        <v>9</v>
      </c>
      <c r="F668">
        <v>0</v>
      </c>
      <c r="G668">
        <v>2109</v>
      </c>
      <c r="H668" s="10" t="s">
        <v>3845</v>
      </c>
      <c r="I668">
        <v>40</v>
      </c>
      <c r="J668">
        <v>12000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3168.72</v>
      </c>
      <c r="S668">
        <v>3168.72</v>
      </c>
      <c r="T668">
        <v>3168.72</v>
      </c>
      <c r="U668">
        <v>0</v>
      </c>
      <c r="V668">
        <v>0</v>
      </c>
      <c r="W668">
        <v>12000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 s="1">
        <v>44562</v>
      </c>
      <c r="AE668" s="1">
        <v>44834</v>
      </c>
      <c r="AF668" s="1">
        <v>44835</v>
      </c>
      <c r="AG6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669" spans="1:33" x14ac:dyDescent="0.25">
      <c r="A669">
        <v>8</v>
      </c>
      <c r="B669">
        <v>801</v>
      </c>
      <c r="C669">
        <v>10</v>
      </c>
      <c r="D669">
        <v>301</v>
      </c>
      <c r="E669">
        <v>9</v>
      </c>
      <c r="F669">
        <v>0</v>
      </c>
      <c r="G669">
        <v>2109</v>
      </c>
      <c r="H669" s="10" t="s">
        <v>3853</v>
      </c>
      <c r="I669">
        <v>40</v>
      </c>
      <c r="J669">
        <v>500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 s="1">
        <v>44562</v>
      </c>
      <c r="AE669" s="1">
        <v>44834</v>
      </c>
      <c r="AF669" s="1">
        <v>44835</v>
      </c>
      <c r="AG6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0" spans="1:33" x14ac:dyDescent="0.25">
      <c r="A670">
        <v>8</v>
      </c>
      <c r="B670">
        <v>801</v>
      </c>
      <c r="C670">
        <v>10</v>
      </c>
      <c r="D670">
        <v>301</v>
      </c>
      <c r="E670">
        <v>9</v>
      </c>
      <c r="F670">
        <v>0</v>
      </c>
      <c r="G670">
        <v>2109</v>
      </c>
      <c r="H670" s="10" t="s">
        <v>3843</v>
      </c>
      <c r="I670">
        <v>40</v>
      </c>
      <c r="J670">
        <v>500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 s="1">
        <v>44562</v>
      </c>
      <c r="AE670" s="1">
        <v>44834</v>
      </c>
      <c r="AF670" s="1">
        <v>44835</v>
      </c>
      <c r="AG6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1" spans="1:33" x14ac:dyDescent="0.25">
      <c r="A671">
        <v>8</v>
      </c>
      <c r="B671">
        <v>801</v>
      </c>
      <c r="C671">
        <v>10</v>
      </c>
      <c r="D671">
        <v>301</v>
      </c>
      <c r="E671">
        <v>9</v>
      </c>
      <c r="F671">
        <v>0</v>
      </c>
      <c r="G671">
        <v>2109</v>
      </c>
      <c r="H671" s="10" t="s">
        <v>3843</v>
      </c>
      <c r="I671">
        <v>4050</v>
      </c>
      <c r="J671">
        <v>0</v>
      </c>
      <c r="K671">
        <v>0</v>
      </c>
      <c r="L671">
        <v>55000</v>
      </c>
      <c r="M671">
        <v>0</v>
      </c>
      <c r="N671">
        <v>0</v>
      </c>
      <c r="O671">
        <v>25000</v>
      </c>
      <c r="P671">
        <v>0</v>
      </c>
      <c r="Q671">
        <v>0</v>
      </c>
      <c r="R671">
        <v>12692</v>
      </c>
      <c r="S671">
        <v>12692</v>
      </c>
      <c r="T671">
        <v>12692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s="1">
        <v>44562</v>
      </c>
      <c r="AE671" s="1">
        <v>44834</v>
      </c>
      <c r="AF671" s="1">
        <v>44835</v>
      </c>
      <c r="AG6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672" spans="1:33" x14ac:dyDescent="0.25">
      <c r="A672">
        <v>8</v>
      </c>
      <c r="B672">
        <v>801</v>
      </c>
      <c r="C672">
        <v>10</v>
      </c>
      <c r="D672">
        <v>302</v>
      </c>
      <c r="E672">
        <v>8</v>
      </c>
      <c r="F672">
        <v>0</v>
      </c>
      <c r="G672">
        <v>2095</v>
      </c>
      <c r="H672" s="10" t="s">
        <v>3846</v>
      </c>
      <c r="I672">
        <v>40</v>
      </c>
      <c r="J672">
        <v>275000</v>
      </c>
      <c r="K672">
        <v>0</v>
      </c>
      <c r="L672">
        <v>22024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297024</v>
      </c>
      <c r="S672">
        <v>196000</v>
      </c>
      <c r="T672">
        <v>196000</v>
      </c>
      <c r="U672">
        <v>0</v>
      </c>
      <c r="V672">
        <v>0</v>
      </c>
      <c r="W672">
        <v>275000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 s="1">
        <v>44562</v>
      </c>
      <c r="AE672" s="1">
        <v>44834</v>
      </c>
      <c r="AF672" s="1">
        <v>44835</v>
      </c>
      <c r="AG6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297024</v>
      </c>
    </row>
    <row r="673" spans="1:33" x14ac:dyDescent="0.25">
      <c r="A673">
        <v>8</v>
      </c>
      <c r="B673">
        <v>801</v>
      </c>
      <c r="C673">
        <v>10</v>
      </c>
      <c r="D673">
        <v>302</v>
      </c>
      <c r="E673">
        <v>8</v>
      </c>
      <c r="F673">
        <v>0</v>
      </c>
      <c r="G673">
        <v>2096</v>
      </c>
      <c r="H673" s="10" t="s">
        <v>3849</v>
      </c>
      <c r="I673">
        <v>40</v>
      </c>
      <c r="J673">
        <v>32600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22907.29</v>
      </c>
      <c r="S673">
        <v>22907.29</v>
      </c>
      <c r="T673">
        <v>22907.29</v>
      </c>
      <c r="U673">
        <v>0</v>
      </c>
      <c r="V673">
        <v>0</v>
      </c>
      <c r="W673">
        <v>32600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 s="1">
        <v>44562</v>
      </c>
      <c r="AE673" s="1">
        <v>44834</v>
      </c>
      <c r="AF673" s="1">
        <v>44835</v>
      </c>
      <c r="AG6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32600</v>
      </c>
    </row>
    <row r="674" spans="1:33" x14ac:dyDescent="0.25">
      <c r="A674">
        <v>8</v>
      </c>
      <c r="B674">
        <v>801</v>
      </c>
      <c r="C674">
        <v>10</v>
      </c>
      <c r="D674">
        <v>302</v>
      </c>
      <c r="E674">
        <v>8</v>
      </c>
      <c r="F674">
        <v>0</v>
      </c>
      <c r="G674">
        <v>2096</v>
      </c>
      <c r="H674" s="10" t="s">
        <v>4925</v>
      </c>
      <c r="I674">
        <v>40</v>
      </c>
      <c r="J674">
        <v>1000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 s="1">
        <v>44562</v>
      </c>
      <c r="AE674" s="1">
        <v>44834</v>
      </c>
      <c r="AF674" s="1">
        <v>44835</v>
      </c>
      <c r="AG6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75" spans="1:33" x14ac:dyDescent="0.25">
      <c r="A675">
        <v>8</v>
      </c>
      <c r="B675">
        <v>801</v>
      </c>
      <c r="C675">
        <v>10</v>
      </c>
      <c r="D675">
        <v>302</v>
      </c>
      <c r="E675">
        <v>8</v>
      </c>
      <c r="F675">
        <v>0</v>
      </c>
      <c r="G675">
        <v>2096</v>
      </c>
      <c r="H675" s="10" t="s">
        <v>3832</v>
      </c>
      <c r="I675">
        <v>40</v>
      </c>
      <c r="J675">
        <v>620563</v>
      </c>
      <c r="K675">
        <v>0</v>
      </c>
      <c r="L675">
        <v>56000</v>
      </c>
      <c r="M675">
        <v>0</v>
      </c>
      <c r="N675">
        <v>0</v>
      </c>
      <c r="O675">
        <v>586500</v>
      </c>
      <c r="P675">
        <v>0</v>
      </c>
      <c r="Q675">
        <v>0</v>
      </c>
      <c r="R675">
        <v>87197.83</v>
      </c>
      <c r="S675">
        <v>87197.83</v>
      </c>
      <c r="T675">
        <v>87197.83</v>
      </c>
      <c r="U675">
        <v>0</v>
      </c>
      <c r="V675">
        <v>0</v>
      </c>
      <c r="W675">
        <v>620563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 s="1">
        <v>44562</v>
      </c>
      <c r="AE675" s="1">
        <v>44834</v>
      </c>
      <c r="AF675" s="1">
        <v>44835</v>
      </c>
      <c r="AG6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90063</v>
      </c>
    </row>
    <row r="676" spans="1:33" x14ac:dyDescent="0.25">
      <c r="A676">
        <v>8</v>
      </c>
      <c r="B676">
        <v>801</v>
      </c>
      <c r="C676">
        <v>10</v>
      </c>
      <c r="D676">
        <v>302</v>
      </c>
      <c r="E676">
        <v>8</v>
      </c>
      <c r="F676">
        <v>0</v>
      </c>
      <c r="G676">
        <v>2096</v>
      </c>
      <c r="H676" s="10" t="s">
        <v>3832</v>
      </c>
      <c r="I676">
        <v>4011</v>
      </c>
      <c r="J676">
        <v>20000</v>
      </c>
      <c r="K676">
        <v>0</v>
      </c>
      <c r="L676">
        <v>96000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59853.65</v>
      </c>
      <c r="S676">
        <v>59853.65</v>
      </c>
      <c r="T676">
        <v>59853.65</v>
      </c>
      <c r="U676">
        <v>0</v>
      </c>
      <c r="V676">
        <v>0</v>
      </c>
      <c r="W676">
        <v>20000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 s="1">
        <v>44562</v>
      </c>
      <c r="AE676" s="1">
        <v>44834</v>
      </c>
      <c r="AF676" s="1">
        <v>44835</v>
      </c>
      <c r="AG6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116000</v>
      </c>
    </row>
    <row r="677" spans="1:33" x14ac:dyDescent="0.25">
      <c r="A677">
        <v>8</v>
      </c>
      <c r="B677">
        <v>801</v>
      </c>
      <c r="C677">
        <v>10</v>
      </c>
      <c r="D677">
        <v>302</v>
      </c>
      <c r="E677">
        <v>8</v>
      </c>
      <c r="F677">
        <v>0</v>
      </c>
      <c r="G677">
        <v>2096</v>
      </c>
      <c r="H677" s="10" t="s">
        <v>3832</v>
      </c>
      <c r="I677">
        <v>4500</v>
      </c>
      <c r="J677">
        <v>0</v>
      </c>
      <c r="K677">
        <v>0</v>
      </c>
      <c r="L677">
        <v>86000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85508.5</v>
      </c>
      <c r="S677">
        <v>85508.5</v>
      </c>
      <c r="T677">
        <v>85508.5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 s="1">
        <v>44562</v>
      </c>
      <c r="AE677" s="1">
        <v>44834</v>
      </c>
      <c r="AF677" s="1">
        <v>44835</v>
      </c>
      <c r="AG6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86000</v>
      </c>
    </row>
    <row r="678" spans="1:33" x14ac:dyDescent="0.25">
      <c r="A678">
        <v>8</v>
      </c>
      <c r="B678">
        <v>801</v>
      </c>
      <c r="C678">
        <v>10</v>
      </c>
      <c r="D678">
        <v>302</v>
      </c>
      <c r="E678">
        <v>8</v>
      </c>
      <c r="F678">
        <v>0</v>
      </c>
      <c r="G678">
        <v>2096</v>
      </c>
      <c r="H678" s="10" t="s">
        <v>3833</v>
      </c>
      <c r="I678">
        <v>40</v>
      </c>
      <c r="J678">
        <v>0</v>
      </c>
      <c r="K678">
        <v>0</v>
      </c>
      <c r="L678">
        <v>9000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4927.71</v>
      </c>
      <c r="S678">
        <v>4927.71</v>
      </c>
      <c r="T678">
        <v>4927.71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 s="1">
        <v>44562</v>
      </c>
      <c r="AE678" s="1">
        <v>44834</v>
      </c>
      <c r="AF678" s="1">
        <v>44835</v>
      </c>
      <c r="AG6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679" spans="1:33" x14ac:dyDescent="0.25">
      <c r="A679">
        <v>8</v>
      </c>
      <c r="B679">
        <v>801</v>
      </c>
      <c r="C679">
        <v>10</v>
      </c>
      <c r="D679">
        <v>302</v>
      </c>
      <c r="E679">
        <v>8</v>
      </c>
      <c r="F679">
        <v>0</v>
      </c>
      <c r="G679">
        <v>2096</v>
      </c>
      <c r="H679" s="10" t="s">
        <v>3834</v>
      </c>
      <c r="I679">
        <v>40</v>
      </c>
      <c r="J679">
        <v>3000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210.35</v>
      </c>
      <c r="S679">
        <v>210.35</v>
      </c>
      <c r="T679">
        <v>210.35</v>
      </c>
      <c r="U679">
        <v>0</v>
      </c>
      <c r="V679">
        <v>0</v>
      </c>
      <c r="W679">
        <v>3000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s="1">
        <v>44562</v>
      </c>
      <c r="AE679" s="1">
        <v>44834</v>
      </c>
      <c r="AF679" s="1">
        <v>44835</v>
      </c>
      <c r="AG6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80" spans="1:33" x14ac:dyDescent="0.25">
      <c r="A680">
        <v>8</v>
      </c>
      <c r="B680">
        <v>801</v>
      </c>
      <c r="C680">
        <v>10</v>
      </c>
      <c r="D680">
        <v>302</v>
      </c>
      <c r="E680">
        <v>8</v>
      </c>
      <c r="F680">
        <v>0</v>
      </c>
      <c r="G680">
        <v>2096</v>
      </c>
      <c r="H680" s="10" t="s">
        <v>3835</v>
      </c>
      <c r="I680">
        <v>40</v>
      </c>
      <c r="J680">
        <v>1000</v>
      </c>
      <c r="K680">
        <v>0</v>
      </c>
      <c r="L680">
        <v>9000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8919.65</v>
      </c>
      <c r="S680">
        <v>8919.65</v>
      </c>
      <c r="T680">
        <v>8919.65</v>
      </c>
      <c r="U680">
        <v>0</v>
      </c>
      <c r="V680">
        <v>0</v>
      </c>
      <c r="W680">
        <v>1000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 s="1">
        <v>44562</v>
      </c>
      <c r="AE680" s="1">
        <v>44834</v>
      </c>
      <c r="AF680" s="1">
        <v>44835</v>
      </c>
      <c r="AG6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81" spans="1:33" x14ac:dyDescent="0.25">
      <c r="A681">
        <v>8</v>
      </c>
      <c r="B681">
        <v>801</v>
      </c>
      <c r="C681">
        <v>10</v>
      </c>
      <c r="D681">
        <v>302</v>
      </c>
      <c r="E681">
        <v>8</v>
      </c>
      <c r="F681">
        <v>0</v>
      </c>
      <c r="G681">
        <v>2096</v>
      </c>
      <c r="H681" s="10" t="s">
        <v>3836</v>
      </c>
      <c r="I681">
        <v>40</v>
      </c>
      <c r="J681">
        <v>79000</v>
      </c>
      <c r="K681">
        <v>0</v>
      </c>
      <c r="L681">
        <v>0</v>
      </c>
      <c r="M681">
        <v>0</v>
      </c>
      <c r="N681">
        <v>0</v>
      </c>
      <c r="O681">
        <v>9000</v>
      </c>
      <c r="P681">
        <v>0</v>
      </c>
      <c r="Q681">
        <v>0</v>
      </c>
      <c r="R681">
        <v>49363.17</v>
      </c>
      <c r="S681">
        <v>49363.17</v>
      </c>
      <c r="T681">
        <v>44374.53</v>
      </c>
      <c r="U681">
        <v>0</v>
      </c>
      <c r="V681">
        <v>0</v>
      </c>
      <c r="W681">
        <v>79000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s="1">
        <v>44562</v>
      </c>
      <c r="AE681" s="1">
        <v>44834</v>
      </c>
      <c r="AF681" s="1">
        <v>44835</v>
      </c>
      <c r="AG6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682" spans="1:33" x14ac:dyDescent="0.25">
      <c r="A682">
        <v>8</v>
      </c>
      <c r="B682">
        <v>801</v>
      </c>
      <c r="C682">
        <v>10</v>
      </c>
      <c r="D682">
        <v>302</v>
      </c>
      <c r="E682">
        <v>8</v>
      </c>
      <c r="F682">
        <v>0</v>
      </c>
      <c r="G682">
        <v>2096</v>
      </c>
      <c r="H682" s="10" t="s">
        <v>3844</v>
      </c>
      <c r="I682">
        <v>40</v>
      </c>
      <c r="J682">
        <v>1000</v>
      </c>
      <c r="K682">
        <v>0</v>
      </c>
      <c r="L682">
        <v>10500</v>
      </c>
      <c r="M682">
        <v>0</v>
      </c>
      <c r="N682">
        <v>0</v>
      </c>
      <c r="O682">
        <v>1000</v>
      </c>
      <c r="P682">
        <v>0</v>
      </c>
      <c r="Q682">
        <v>0</v>
      </c>
      <c r="R682">
        <v>10455.89</v>
      </c>
      <c r="S682">
        <v>10455.89</v>
      </c>
      <c r="T682">
        <v>10455.89</v>
      </c>
      <c r="U682">
        <v>0</v>
      </c>
      <c r="V682">
        <v>0</v>
      </c>
      <c r="W682">
        <v>1000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 s="1">
        <v>44562</v>
      </c>
      <c r="AE682" s="1">
        <v>44834</v>
      </c>
      <c r="AF682" s="1">
        <v>44835</v>
      </c>
      <c r="AG6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683" spans="1:33" x14ac:dyDescent="0.25">
      <c r="A683">
        <v>8</v>
      </c>
      <c r="B683">
        <v>801</v>
      </c>
      <c r="C683">
        <v>10</v>
      </c>
      <c r="D683">
        <v>302</v>
      </c>
      <c r="E683">
        <v>8</v>
      </c>
      <c r="F683">
        <v>0</v>
      </c>
      <c r="G683">
        <v>2096</v>
      </c>
      <c r="H683" s="10" t="s">
        <v>3838</v>
      </c>
      <c r="I683">
        <v>40</v>
      </c>
      <c r="J683">
        <v>80000</v>
      </c>
      <c r="K683">
        <v>0</v>
      </c>
      <c r="L683">
        <v>0</v>
      </c>
      <c r="M683">
        <v>0</v>
      </c>
      <c r="N683">
        <v>0</v>
      </c>
      <c r="O683">
        <v>29000</v>
      </c>
      <c r="P683">
        <v>0</v>
      </c>
      <c r="Q683">
        <v>0</v>
      </c>
      <c r="R683">
        <v>13450.41</v>
      </c>
      <c r="S683">
        <v>9640.92</v>
      </c>
      <c r="T683">
        <v>9640.92</v>
      </c>
      <c r="U683">
        <v>0</v>
      </c>
      <c r="V683">
        <v>0</v>
      </c>
      <c r="W683">
        <v>80000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 s="1">
        <v>44562</v>
      </c>
      <c r="AE683" s="1">
        <v>44834</v>
      </c>
      <c r="AF683" s="1">
        <v>44835</v>
      </c>
      <c r="AG6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684" spans="1:33" x14ac:dyDescent="0.25">
      <c r="A684">
        <v>8</v>
      </c>
      <c r="B684">
        <v>801</v>
      </c>
      <c r="C684">
        <v>10</v>
      </c>
      <c r="D684">
        <v>302</v>
      </c>
      <c r="E684">
        <v>8</v>
      </c>
      <c r="F684">
        <v>0</v>
      </c>
      <c r="G684">
        <v>2096</v>
      </c>
      <c r="H684" s="10" t="s">
        <v>3838</v>
      </c>
      <c r="I684">
        <v>4011</v>
      </c>
      <c r="J684">
        <v>0</v>
      </c>
      <c r="K684">
        <v>0</v>
      </c>
      <c r="L684">
        <v>15000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 s="1">
        <v>44562</v>
      </c>
      <c r="AE684" s="1">
        <v>44834</v>
      </c>
      <c r="AF684" s="1">
        <v>44835</v>
      </c>
      <c r="AG6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85" spans="1:33" x14ac:dyDescent="0.25">
      <c r="A685">
        <v>8</v>
      </c>
      <c r="B685">
        <v>801</v>
      </c>
      <c r="C685">
        <v>10</v>
      </c>
      <c r="D685">
        <v>302</v>
      </c>
      <c r="E685">
        <v>8</v>
      </c>
      <c r="F685">
        <v>0</v>
      </c>
      <c r="G685">
        <v>2096</v>
      </c>
      <c r="H685" s="10" t="s">
        <v>3839</v>
      </c>
      <c r="I685">
        <v>40</v>
      </c>
      <c r="J685">
        <v>500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 s="1">
        <v>44562</v>
      </c>
      <c r="AE685" s="1">
        <v>44834</v>
      </c>
      <c r="AF685" s="1">
        <v>44835</v>
      </c>
      <c r="AG6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6" spans="1:33" x14ac:dyDescent="0.25">
      <c r="A686">
        <v>8</v>
      </c>
      <c r="B686">
        <v>801</v>
      </c>
      <c r="C686">
        <v>10</v>
      </c>
      <c r="D686">
        <v>302</v>
      </c>
      <c r="E686">
        <v>8</v>
      </c>
      <c r="F686">
        <v>0</v>
      </c>
      <c r="G686">
        <v>2096</v>
      </c>
      <c r="H686" s="10" t="s">
        <v>3840</v>
      </c>
      <c r="I686">
        <v>40</v>
      </c>
      <c r="J686">
        <v>460000</v>
      </c>
      <c r="K686">
        <v>0</v>
      </c>
      <c r="L686">
        <v>0</v>
      </c>
      <c r="M686">
        <v>0</v>
      </c>
      <c r="N686">
        <v>0</v>
      </c>
      <c r="O686">
        <v>149000</v>
      </c>
      <c r="P686">
        <v>0</v>
      </c>
      <c r="Q686">
        <v>0</v>
      </c>
      <c r="R686">
        <v>309045.3</v>
      </c>
      <c r="S686">
        <v>162164.09</v>
      </c>
      <c r="T686">
        <v>157643.95000000001</v>
      </c>
      <c r="U686">
        <v>0</v>
      </c>
      <c r="V686">
        <v>0</v>
      </c>
      <c r="W686">
        <v>460000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s="1">
        <v>44562</v>
      </c>
      <c r="AE686" s="1">
        <v>44834</v>
      </c>
      <c r="AF686" s="1">
        <v>44835</v>
      </c>
      <c r="AG6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311000</v>
      </c>
    </row>
    <row r="687" spans="1:33" x14ac:dyDescent="0.25">
      <c r="A687">
        <v>8</v>
      </c>
      <c r="B687">
        <v>801</v>
      </c>
      <c r="C687">
        <v>10</v>
      </c>
      <c r="D687">
        <v>302</v>
      </c>
      <c r="E687">
        <v>8</v>
      </c>
      <c r="F687">
        <v>0</v>
      </c>
      <c r="G687">
        <v>2096</v>
      </c>
      <c r="H687" s="10" t="s">
        <v>3840</v>
      </c>
      <c r="I687">
        <v>4011</v>
      </c>
      <c r="J687">
        <v>0</v>
      </c>
      <c r="K687">
        <v>0</v>
      </c>
      <c r="L687">
        <v>47500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26737.5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s="1">
        <v>44562</v>
      </c>
      <c r="AE687" s="1">
        <v>44834</v>
      </c>
      <c r="AF687" s="1">
        <v>44835</v>
      </c>
      <c r="AG6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47500</v>
      </c>
    </row>
    <row r="688" spans="1:33" x14ac:dyDescent="0.25">
      <c r="A688">
        <v>8</v>
      </c>
      <c r="B688">
        <v>801</v>
      </c>
      <c r="C688">
        <v>10</v>
      </c>
      <c r="D688">
        <v>302</v>
      </c>
      <c r="E688">
        <v>8</v>
      </c>
      <c r="F688">
        <v>0</v>
      </c>
      <c r="G688">
        <v>2096</v>
      </c>
      <c r="H688" s="10" t="s">
        <v>3841</v>
      </c>
      <c r="I688">
        <v>40</v>
      </c>
      <c r="J688">
        <v>500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 s="1">
        <v>44562</v>
      </c>
      <c r="AE688" s="1">
        <v>44834</v>
      </c>
      <c r="AF688" s="1">
        <v>44835</v>
      </c>
      <c r="AG6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9" spans="1:33" x14ac:dyDescent="0.25">
      <c r="A689">
        <v>8</v>
      </c>
      <c r="B689">
        <v>801</v>
      </c>
      <c r="C689">
        <v>10</v>
      </c>
      <c r="D689">
        <v>302</v>
      </c>
      <c r="E689">
        <v>8</v>
      </c>
      <c r="F689">
        <v>0</v>
      </c>
      <c r="G689">
        <v>2096</v>
      </c>
      <c r="H689" s="10" t="s">
        <v>3845</v>
      </c>
      <c r="I689">
        <v>40</v>
      </c>
      <c r="J689">
        <v>79100</v>
      </c>
      <c r="K689">
        <v>0</v>
      </c>
      <c r="L689">
        <v>0</v>
      </c>
      <c r="M689">
        <v>0</v>
      </c>
      <c r="N689">
        <v>0</v>
      </c>
      <c r="O689">
        <v>50000</v>
      </c>
      <c r="P689">
        <v>0</v>
      </c>
      <c r="Q689">
        <v>0</v>
      </c>
      <c r="R689">
        <v>22688.38</v>
      </c>
      <c r="S689">
        <v>22688.38</v>
      </c>
      <c r="T689">
        <v>22688.38</v>
      </c>
      <c r="U689">
        <v>0</v>
      </c>
      <c r="V689">
        <v>0</v>
      </c>
      <c r="W689">
        <v>79100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s="1">
        <v>44562</v>
      </c>
      <c r="AE689" s="1">
        <v>44834</v>
      </c>
      <c r="AF689" s="1">
        <v>44835</v>
      </c>
      <c r="AG6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29100</v>
      </c>
    </row>
    <row r="690" spans="1:33" x14ac:dyDescent="0.25">
      <c r="A690">
        <v>8</v>
      </c>
      <c r="B690">
        <v>801</v>
      </c>
      <c r="C690">
        <v>10</v>
      </c>
      <c r="D690">
        <v>302</v>
      </c>
      <c r="E690">
        <v>8</v>
      </c>
      <c r="F690">
        <v>0</v>
      </c>
      <c r="G690">
        <v>2096</v>
      </c>
      <c r="H690" s="10" t="s">
        <v>3842</v>
      </c>
      <c r="I690">
        <v>40</v>
      </c>
      <c r="J690">
        <v>500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 s="1">
        <v>44562</v>
      </c>
      <c r="AE690" s="1">
        <v>44834</v>
      </c>
      <c r="AF690" s="1">
        <v>44835</v>
      </c>
      <c r="AG6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1" spans="1:33" x14ac:dyDescent="0.25">
      <c r="A691">
        <v>8</v>
      </c>
      <c r="B691">
        <v>801</v>
      </c>
      <c r="C691">
        <v>10</v>
      </c>
      <c r="D691">
        <v>302</v>
      </c>
      <c r="E691">
        <v>8</v>
      </c>
      <c r="F691">
        <v>0</v>
      </c>
      <c r="G691">
        <v>2096</v>
      </c>
      <c r="H691" s="10" t="s">
        <v>3853</v>
      </c>
      <c r="I691">
        <v>40</v>
      </c>
      <c r="J691">
        <v>500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s="1">
        <v>44562</v>
      </c>
      <c r="AE691" s="1">
        <v>44834</v>
      </c>
      <c r="AF691" s="1">
        <v>44835</v>
      </c>
      <c r="AG6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2" spans="1:33" x14ac:dyDescent="0.25">
      <c r="A692">
        <v>8</v>
      </c>
      <c r="B692">
        <v>801</v>
      </c>
      <c r="C692">
        <v>10</v>
      </c>
      <c r="D692">
        <v>302</v>
      </c>
      <c r="E692">
        <v>8</v>
      </c>
      <c r="F692">
        <v>0</v>
      </c>
      <c r="G692">
        <v>2096</v>
      </c>
      <c r="H692" s="10" t="s">
        <v>3843</v>
      </c>
      <c r="I692">
        <v>40</v>
      </c>
      <c r="J692">
        <v>500</v>
      </c>
      <c r="K692">
        <v>0</v>
      </c>
      <c r="L692">
        <v>12400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12707.62</v>
      </c>
      <c r="S692">
        <v>10316.5</v>
      </c>
      <c r="T692">
        <v>10316.5</v>
      </c>
      <c r="U692">
        <v>0</v>
      </c>
      <c r="V692">
        <v>0</v>
      </c>
      <c r="W692">
        <v>500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 s="1">
        <v>44562</v>
      </c>
      <c r="AE692" s="1">
        <v>44834</v>
      </c>
      <c r="AF692" s="1">
        <v>44835</v>
      </c>
      <c r="AG6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12900</v>
      </c>
    </row>
    <row r="693" spans="1:33" x14ac:dyDescent="0.25">
      <c r="A693">
        <v>8</v>
      </c>
      <c r="B693">
        <v>801</v>
      </c>
      <c r="C693">
        <v>10</v>
      </c>
      <c r="D693">
        <v>302</v>
      </c>
      <c r="E693">
        <v>8</v>
      </c>
      <c r="F693">
        <v>0</v>
      </c>
      <c r="G693">
        <v>2096</v>
      </c>
      <c r="H693" s="10" t="s">
        <v>3843</v>
      </c>
      <c r="I693">
        <v>4300</v>
      </c>
      <c r="J693">
        <v>0</v>
      </c>
      <c r="K693">
        <v>0</v>
      </c>
      <c r="L693">
        <v>4996.18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4988.88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 s="1">
        <v>44562</v>
      </c>
      <c r="AE693" s="1">
        <v>44834</v>
      </c>
      <c r="AF693" s="1">
        <v>44835</v>
      </c>
      <c r="AG6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4996.18</v>
      </c>
    </row>
    <row r="694" spans="1:33" x14ac:dyDescent="0.25">
      <c r="A694">
        <v>8</v>
      </c>
      <c r="B694">
        <v>801</v>
      </c>
      <c r="C694">
        <v>10</v>
      </c>
      <c r="D694">
        <v>303</v>
      </c>
      <c r="E694">
        <v>6</v>
      </c>
      <c r="F694">
        <v>0</v>
      </c>
      <c r="G694">
        <v>2097</v>
      </c>
      <c r="H694" s="10" t="s">
        <v>3837</v>
      </c>
      <c r="I694">
        <v>40</v>
      </c>
      <c r="J694">
        <v>500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 s="1">
        <v>44562</v>
      </c>
      <c r="AE694" s="1">
        <v>44834</v>
      </c>
      <c r="AF694" s="1">
        <v>44835</v>
      </c>
      <c r="AG6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5" spans="1:33" x14ac:dyDescent="0.25">
      <c r="A695">
        <v>8</v>
      </c>
      <c r="B695">
        <v>801</v>
      </c>
      <c r="C695">
        <v>10</v>
      </c>
      <c r="D695">
        <v>303</v>
      </c>
      <c r="E695">
        <v>6</v>
      </c>
      <c r="F695">
        <v>0</v>
      </c>
      <c r="G695">
        <v>2097</v>
      </c>
      <c r="H695" s="10" t="s">
        <v>3838</v>
      </c>
      <c r="I695">
        <v>40</v>
      </c>
      <c r="J695">
        <v>500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s="1">
        <v>44562</v>
      </c>
      <c r="AE695" s="1">
        <v>44834</v>
      </c>
      <c r="AF695" s="1">
        <v>44835</v>
      </c>
      <c r="AG6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6" spans="1:33" x14ac:dyDescent="0.25">
      <c r="A696">
        <v>8</v>
      </c>
      <c r="B696">
        <v>801</v>
      </c>
      <c r="C696">
        <v>10</v>
      </c>
      <c r="D696">
        <v>303</v>
      </c>
      <c r="E696">
        <v>6</v>
      </c>
      <c r="F696">
        <v>0</v>
      </c>
      <c r="G696">
        <v>2097</v>
      </c>
      <c r="H696" s="10" t="s">
        <v>3857</v>
      </c>
      <c r="I696">
        <v>40</v>
      </c>
      <c r="J696">
        <v>500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s="1">
        <v>44562</v>
      </c>
      <c r="AE696" s="1">
        <v>44834</v>
      </c>
      <c r="AF696" s="1">
        <v>44835</v>
      </c>
      <c r="AG6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7" spans="1:33" x14ac:dyDescent="0.25">
      <c r="A697">
        <v>8</v>
      </c>
      <c r="B697">
        <v>801</v>
      </c>
      <c r="C697">
        <v>10</v>
      </c>
      <c r="D697">
        <v>303</v>
      </c>
      <c r="E697">
        <v>6</v>
      </c>
      <c r="F697">
        <v>0</v>
      </c>
      <c r="G697">
        <v>2097</v>
      </c>
      <c r="H697" s="10" t="s">
        <v>3839</v>
      </c>
      <c r="I697">
        <v>40</v>
      </c>
      <c r="J697">
        <v>500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 s="1">
        <v>44562</v>
      </c>
      <c r="AE697" s="1">
        <v>44834</v>
      </c>
      <c r="AF697" s="1">
        <v>44835</v>
      </c>
      <c r="AG6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8" spans="1:33" x14ac:dyDescent="0.25">
      <c r="A698">
        <v>8</v>
      </c>
      <c r="B698">
        <v>801</v>
      </c>
      <c r="C698">
        <v>10</v>
      </c>
      <c r="D698">
        <v>303</v>
      </c>
      <c r="E698">
        <v>6</v>
      </c>
      <c r="F698">
        <v>0</v>
      </c>
      <c r="G698">
        <v>2097</v>
      </c>
      <c r="H698" s="10" t="s">
        <v>3840</v>
      </c>
      <c r="I698">
        <v>40</v>
      </c>
      <c r="J698">
        <v>35000</v>
      </c>
      <c r="K698">
        <v>0</v>
      </c>
      <c r="L698">
        <v>5000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31814.78</v>
      </c>
      <c r="S698">
        <v>19054.53</v>
      </c>
      <c r="T698">
        <v>19054.53</v>
      </c>
      <c r="U698">
        <v>0</v>
      </c>
      <c r="V698">
        <v>0</v>
      </c>
      <c r="W698">
        <v>35000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s="1">
        <v>44562</v>
      </c>
      <c r="AE698" s="1">
        <v>44834</v>
      </c>
      <c r="AF698" s="1">
        <v>44835</v>
      </c>
      <c r="AG6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699" spans="1:33" x14ac:dyDescent="0.25">
      <c r="A699">
        <v>8</v>
      </c>
      <c r="B699">
        <v>801</v>
      </c>
      <c r="C699">
        <v>10</v>
      </c>
      <c r="D699">
        <v>303</v>
      </c>
      <c r="E699">
        <v>8</v>
      </c>
      <c r="F699">
        <v>0</v>
      </c>
      <c r="G699">
        <v>1047</v>
      </c>
      <c r="H699" s="10" t="s">
        <v>3840</v>
      </c>
      <c r="I699">
        <v>40</v>
      </c>
      <c r="J699">
        <v>39591</v>
      </c>
      <c r="K699">
        <v>0</v>
      </c>
      <c r="L699">
        <v>26394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65985</v>
      </c>
      <c r="S699">
        <v>38460</v>
      </c>
      <c r="T699">
        <v>38460</v>
      </c>
      <c r="U699">
        <v>0</v>
      </c>
      <c r="V699">
        <v>0</v>
      </c>
      <c r="W699">
        <v>39591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s="1">
        <v>44562</v>
      </c>
      <c r="AE699" s="1">
        <v>44834</v>
      </c>
      <c r="AF699" s="1">
        <v>44835</v>
      </c>
      <c r="AG6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65985</v>
      </c>
    </row>
    <row r="700" spans="1:33" x14ac:dyDescent="0.25">
      <c r="A700">
        <v>8</v>
      </c>
      <c r="B700">
        <v>801</v>
      </c>
      <c r="C700">
        <v>10</v>
      </c>
      <c r="D700">
        <v>303</v>
      </c>
      <c r="E700">
        <v>8</v>
      </c>
      <c r="F700">
        <v>0</v>
      </c>
      <c r="G700">
        <v>1049</v>
      </c>
      <c r="H700" s="10" t="s">
        <v>3857</v>
      </c>
      <c r="I700">
        <v>40</v>
      </c>
      <c r="J700">
        <v>13197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13161.4</v>
      </c>
      <c r="S700">
        <v>13161.4</v>
      </c>
      <c r="T700">
        <v>13161.4</v>
      </c>
      <c r="U700">
        <v>0</v>
      </c>
      <c r="V700">
        <v>0</v>
      </c>
      <c r="W700">
        <v>13197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 s="1">
        <v>44562</v>
      </c>
      <c r="AE700" s="1">
        <v>44834</v>
      </c>
      <c r="AF700" s="1">
        <v>44835</v>
      </c>
      <c r="AG7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701" spans="1:33" x14ac:dyDescent="0.25">
      <c r="A701">
        <v>8</v>
      </c>
      <c r="B701">
        <v>801</v>
      </c>
      <c r="C701">
        <v>10</v>
      </c>
      <c r="D701">
        <v>303</v>
      </c>
      <c r="E701">
        <v>8</v>
      </c>
      <c r="F701">
        <v>0</v>
      </c>
      <c r="G701">
        <v>1050</v>
      </c>
      <c r="H701" s="10" t="s">
        <v>3857</v>
      </c>
      <c r="I701">
        <v>40</v>
      </c>
      <c r="J701">
        <v>26394</v>
      </c>
      <c r="K701">
        <v>0</v>
      </c>
      <c r="L701">
        <v>0</v>
      </c>
      <c r="M701">
        <v>0</v>
      </c>
      <c r="N701">
        <v>0</v>
      </c>
      <c r="O701">
        <v>26394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26394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 s="1">
        <v>44562</v>
      </c>
      <c r="AE701" s="1">
        <v>44834</v>
      </c>
      <c r="AF701" s="1">
        <v>44835</v>
      </c>
      <c r="AG7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2" spans="1:33" x14ac:dyDescent="0.25">
      <c r="A702">
        <v>8</v>
      </c>
      <c r="B702">
        <v>801</v>
      </c>
      <c r="C702">
        <v>10</v>
      </c>
      <c r="D702">
        <v>303</v>
      </c>
      <c r="E702">
        <v>8</v>
      </c>
      <c r="F702">
        <v>0</v>
      </c>
      <c r="G702">
        <v>1053</v>
      </c>
      <c r="H702" s="10" t="s">
        <v>3840</v>
      </c>
      <c r="I702">
        <v>40</v>
      </c>
      <c r="J702">
        <v>16394</v>
      </c>
      <c r="K702">
        <v>0</v>
      </c>
      <c r="L702">
        <v>0</v>
      </c>
      <c r="M702">
        <v>0</v>
      </c>
      <c r="N702">
        <v>0</v>
      </c>
      <c r="O702">
        <v>16394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16394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 s="1">
        <v>44562</v>
      </c>
      <c r="AE702" s="1">
        <v>44834</v>
      </c>
      <c r="AF702" s="1">
        <v>44835</v>
      </c>
      <c r="AG7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3" spans="1:33" x14ac:dyDescent="0.25">
      <c r="A703">
        <v>8</v>
      </c>
      <c r="B703">
        <v>801</v>
      </c>
      <c r="C703">
        <v>10</v>
      </c>
      <c r="D703">
        <v>303</v>
      </c>
      <c r="E703">
        <v>8</v>
      </c>
      <c r="F703">
        <v>0</v>
      </c>
      <c r="G703">
        <v>1053</v>
      </c>
      <c r="H703" s="10" t="s">
        <v>3855</v>
      </c>
      <c r="I703">
        <v>40</v>
      </c>
      <c r="J703">
        <v>0</v>
      </c>
      <c r="K703">
        <v>0</v>
      </c>
      <c r="L703">
        <v>16394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16394</v>
      </c>
      <c r="S703">
        <v>16394</v>
      </c>
      <c r="T703">
        <v>16394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 s="1">
        <v>44562</v>
      </c>
      <c r="AE703" s="1">
        <v>44834</v>
      </c>
      <c r="AF703" s="1">
        <v>44835</v>
      </c>
      <c r="AG7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16394</v>
      </c>
    </row>
    <row r="704" spans="1:33" x14ac:dyDescent="0.25">
      <c r="A704">
        <v>8</v>
      </c>
      <c r="B704">
        <v>801</v>
      </c>
      <c r="C704">
        <v>10</v>
      </c>
      <c r="D704">
        <v>303</v>
      </c>
      <c r="E704">
        <v>8</v>
      </c>
      <c r="F704">
        <v>0</v>
      </c>
      <c r="G704">
        <v>1054</v>
      </c>
      <c r="H704" s="10" t="s">
        <v>3840</v>
      </c>
      <c r="I704">
        <v>40</v>
      </c>
      <c r="J704">
        <v>10000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10000</v>
      </c>
      <c r="S704">
        <v>10000</v>
      </c>
      <c r="T704">
        <v>10000</v>
      </c>
      <c r="U704">
        <v>0</v>
      </c>
      <c r="V704">
        <v>0</v>
      </c>
      <c r="W704">
        <v>10000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s="1">
        <v>44562</v>
      </c>
      <c r="AE704" s="1">
        <v>44834</v>
      </c>
      <c r="AF704" s="1">
        <v>44835</v>
      </c>
      <c r="AG7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05" spans="1:33" x14ac:dyDescent="0.25">
      <c r="A705">
        <v>8</v>
      </c>
      <c r="B705">
        <v>801</v>
      </c>
      <c r="C705">
        <v>10</v>
      </c>
      <c r="D705">
        <v>303</v>
      </c>
      <c r="E705">
        <v>8</v>
      </c>
      <c r="F705">
        <v>0</v>
      </c>
      <c r="G705">
        <v>2094</v>
      </c>
      <c r="H705" s="10" t="s">
        <v>3858</v>
      </c>
      <c r="I705">
        <v>40</v>
      </c>
      <c r="J705">
        <v>100000</v>
      </c>
      <c r="K705">
        <v>0</v>
      </c>
      <c r="L705">
        <v>50000</v>
      </c>
      <c r="M705">
        <v>0</v>
      </c>
      <c r="N705">
        <v>0</v>
      </c>
      <c r="O705">
        <v>30000</v>
      </c>
      <c r="P705">
        <v>0</v>
      </c>
      <c r="Q705">
        <v>0</v>
      </c>
      <c r="R705">
        <v>95483.199999999997</v>
      </c>
      <c r="S705">
        <v>63298.62</v>
      </c>
      <c r="T705">
        <v>63298.62</v>
      </c>
      <c r="U705">
        <v>0</v>
      </c>
      <c r="V705">
        <v>0</v>
      </c>
      <c r="W705">
        <v>100000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s="1">
        <v>44562</v>
      </c>
      <c r="AE705" s="1">
        <v>44834</v>
      </c>
      <c r="AF705" s="1">
        <v>44835</v>
      </c>
      <c r="AG7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120000</v>
      </c>
    </row>
    <row r="706" spans="1:33" x14ac:dyDescent="0.25">
      <c r="A706">
        <v>8</v>
      </c>
      <c r="B706">
        <v>801</v>
      </c>
      <c r="C706">
        <v>10</v>
      </c>
      <c r="D706">
        <v>303</v>
      </c>
      <c r="E706">
        <v>8</v>
      </c>
      <c r="F706">
        <v>0</v>
      </c>
      <c r="G706">
        <v>2098</v>
      </c>
      <c r="H706" s="10" t="s">
        <v>3839</v>
      </c>
      <c r="I706">
        <v>40</v>
      </c>
      <c r="J706">
        <v>30000</v>
      </c>
      <c r="K706">
        <v>0</v>
      </c>
      <c r="L706">
        <v>0</v>
      </c>
      <c r="M706">
        <v>0</v>
      </c>
      <c r="N706">
        <v>0</v>
      </c>
      <c r="O706">
        <v>25000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30000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 s="1">
        <v>44562</v>
      </c>
      <c r="AE706" s="1">
        <v>44834</v>
      </c>
      <c r="AF706" s="1">
        <v>44835</v>
      </c>
      <c r="AG7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707" spans="1:33" x14ac:dyDescent="0.25">
      <c r="A707">
        <v>8</v>
      </c>
      <c r="B707">
        <v>801</v>
      </c>
      <c r="C707">
        <v>10</v>
      </c>
      <c r="D707">
        <v>303</v>
      </c>
      <c r="E707">
        <v>8</v>
      </c>
      <c r="F707">
        <v>0</v>
      </c>
      <c r="G707">
        <v>2098</v>
      </c>
      <c r="H707" s="10" t="s">
        <v>3840</v>
      </c>
      <c r="I707">
        <v>40</v>
      </c>
      <c r="J707">
        <v>50000</v>
      </c>
      <c r="K707">
        <v>0</v>
      </c>
      <c r="L707">
        <v>120000</v>
      </c>
      <c r="M707">
        <v>0</v>
      </c>
      <c r="N707">
        <v>0</v>
      </c>
      <c r="O707">
        <v>40000</v>
      </c>
      <c r="P707">
        <v>0</v>
      </c>
      <c r="Q707">
        <v>0</v>
      </c>
      <c r="R707">
        <v>108715</v>
      </c>
      <c r="S707">
        <v>35140</v>
      </c>
      <c r="T707">
        <v>35140</v>
      </c>
      <c r="U707">
        <v>0</v>
      </c>
      <c r="V707">
        <v>0</v>
      </c>
      <c r="W707">
        <v>50000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 s="1">
        <v>44562</v>
      </c>
      <c r="AE707" s="1">
        <v>44834</v>
      </c>
      <c r="AF707" s="1">
        <v>44835</v>
      </c>
      <c r="AG7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708" spans="1:33" x14ac:dyDescent="0.25">
      <c r="A708">
        <v>8</v>
      </c>
      <c r="B708">
        <v>801</v>
      </c>
      <c r="C708">
        <v>10</v>
      </c>
      <c r="D708">
        <v>303</v>
      </c>
      <c r="E708">
        <v>8</v>
      </c>
      <c r="F708">
        <v>0</v>
      </c>
      <c r="G708">
        <v>2098</v>
      </c>
      <c r="H708" s="10" t="s">
        <v>3840</v>
      </c>
      <c r="I708">
        <v>4500</v>
      </c>
      <c r="J708">
        <v>0</v>
      </c>
      <c r="K708">
        <v>0</v>
      </c>
      <c r="L708">
        <v>50000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3110</v>
      </c>
      <c r="Y708">
        <v>0</v>
      </c>
      <c r="Z708">
        <v>0</v>
      </c>
      <c r="AA708">
        <v>0</v>
      </c>
      <c r="AB708">
        <v>0</v>
      </c>
      <c r="AC708">
        <v>0</v>
      </c>
      <c r="AD708" s="1">
        <v>44562</v>
      </c>
      <c r="AE708" s="1">
        <v>44834</v>
      </c>
      <c r="AF708" s="1">
        <v>44835</v>
      </c>
      <c r="AG7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09" spans="1:33" x14ac:dyDescent="0.25">
      <c r="A709">
        <v>8</v>
      </c>
      <c r="B709">
        <v>801</v>
      </c>
      <c r="C709">
        <v>10</v>
      </c>
      <c r="D709">
        <v>303</v>
      </c>
      <c r="E709">
        <v>8</v>
      </c>
      <c r="F709">
        <v>0</v>
      </c>
      <c r="G709">
        <v>2098</v>
      </c>
      <c r="H709" s="10" t="s">
        <v>3855</v>
      </c>
      <c r="I709">
        <v>40</v>
      </c>
      <c r="J709">
        <v>50000</v>
      </c>
      <c r="K709">
        <v>0</v>
      </c>
      <c r="L709">
        <v>0</v>
      </c>
      <c r="M709">
        <v>0</v>
      </c>
      <c r="N709">
        <v>0</v>
      </c>
      <c r="O709">
        <v>19500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50000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 s="1">
        <v>44562</v>
      </c>
      <c r="AE709" s="1">
        <v>44834</v>
      </c>
      <c r="AF709" s="1">
        <v>44835</v>
      </c>
      <c r="AG7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30500</v>
      </c>
    </row>
    <row r="710" spans="1:33" x14ac:dyDescent="0.25">
      <c r="A710">
        <v>8</v>
      </c>
      <c r="B710">
        <v>801</v>
      </c>
      <c r="C710">
        <v>10</v>
      </c>
      <c r="D710">
        <v>303</v>
      </c>
      <c r="E710">
        <v>8</v>
      </c>
      <c r="F710">
        <v>0</v>
      </c>
      <c r="G710">
        <v>2099</v>
      </c>
      <c r="H710" s="10" t="s">
        <v>3839</v>
      </c>
      <c r="I710">
        <v>40</v>
      </c>
      <c r="J710">
        <v>10000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 s="1">
        <v>44562</v>
      </c>
      <c r="AE710" s="1">
        <v>44834</v>
      </c>
      <c r="AF710" s="1">
        <v>44835</v>
      </c>
      <c r="AG7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11" spans="1:33" x14ac:dyDescent="0.25">
      <c r="A711">
        <v>8</v>
      </c>
      <c r="B711">
        <v>801</v>
      </c>
      <c r="C711">
        <v>10</v>
      </c>
      <c r="D711">
        <v>303</v>
      </c>
      <c r="E711">
        <v>8</v>
      </c>
      <c r="F711">
        <v>0</v>
      </c>
      <c r="G711">
        <v>2099</v>
      </c>
      <c r="H711" s="10" t="s">
        <v>3840</v>
      </c>
      <c r="I711">
        <v>40</v>
      </c>
      <c r="J711">
        <v>100000</v>
      </c>
      <c r="K711">
        <v>0</v>
      </c>
      <c r="L711">
        <v>40000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131243.32999999999</v>
      </c>
      <c r="S711">
        <v>101690.75</v>
      </c>
      <c r="T711">
        <v>101690.75</v>
      </c>
      <c r="U711">
        <v>0</v>
      </c>
      <c r="V711">
        <v>0</v>
      </c>
      <c r="W711">
        <v>100000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 s="1">
        <v>44562</v>
      </c>
      <c r="AE711" s="1">
        <v>44834</v>
      </c>
      <c r="AF711" s="1">
        <v>44835</v>
      </c>
      <c r="AG7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140000</v>
      </c>
    </row>
    <row r="712" spans="1:33" x14ac:dyDescent="0.25">
      <c r="A712">
        <v>8</v>
      </c>
      <c r="B712">
        <v>801</v>
      </c>
      <c r="C712">
        <v>10</v>
      </c>
      <c r="D712">
        <v>303</v>
      </c>
      <c r="E712">
        <v>8</v>
      </c>
      <c r="F712">
        <v>0</v>
      </c>
      <c r="G712">
        <v>2099</v>
      </c>
      <c r="H712" s="10" t="s">
        <v>3840</v>
      </c>
      <c r="I712">
        <v>4500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13750</v>
      </c>
      <c r="S712">
        <v>8284</v>
      </c>
      <c r="T712">
        <v>8284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s="1">
        <v>44562</v>
      </c>
      <c r="AE712" s="1">
        <v>44834</v>
      </c>
      <c r="AF712" s="1">
        <v>44835</v>
      </c>
      <c r="AG7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3" spans="1:33" x14ac:dyDescent="0.25">
      <c r="A713">
        <v>8</v>
      </c>
      <c r="B713">
        <v>801</v>
      </c>
      <c r="C713">
        <v>10</v>
      </c>
      <c r="D713">
        <v>303</v>
      </c>
      <c r="E713">
        <v>8</v>
      </c>
      <c r="F713">
        <v>0</v>
      </c>
      <c r="G713">
        <v>2099</v>
      </c>
      <c r="H713" s="10" t="s">
        <v>3840</v>
      </c>
      <c r="I713">
        <v>4500</v>
      </c>
      <c r="J713">
        <v>0</v>
      </c>
      <c r="K713">
        <v>0</v>
      </c>
      <c r="L713">
        <v>20000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3110</v>
      </c>
      <c r="Y713">
        <v>0</v>
      </c>
      <c r="Z713">
        <v>0</v>
      </c>
      <c r="AA713">
        <v>0</v>
      </c>
      <c r="AB713">
        <v>0</v>
      </c>
      <c r="AC713">
        <v>0</v>
      </c>
      <c r="AD713" s="1">
        <v>44562</v>
      </c>
      <c r="AE713" s="1">
        <v>44834</v>
      </c>
      <c r="AF713" s="1">
        <v>44835</v>
      </c>
      <c r="AG7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14" spans="1:33" x14ac:dyDescent="0.25">
      <c r="A714">
        <v>8</v>
      </c>
      <c r="B714">
        <v>801</v>
      </c>
      <c r="C714">
        <v>10</v>
      </c>
      <c r="D714">
        <v>303</v>
      </c>
      <c r="E714">
        <v>8</v>
      </c>
      <c r="F714">
        <v>0</v>
      </c>
      <c r="G714">
        <v>2099</v>
      </c>
      <c r="H714" s="10" t="s">
        <v>3842</v>
      </c>
      <c r="I714">
        <v>40</v>
      </c>
      <c r="J714">
        <v>40000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19362.72</v>
      </c>
      <c r="S714">
        <v>15562.72</v>
      </c>
      <c r="T714">
        <v>15562.72</v>
      </c>
      <c r="U714">
        <v>0</v>
      </c>
      <c r="V714">
        <v>0</v>
      </c>
      <c r="W714">
        <v>40000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 s="1">
        <v>44562</v>
      </c>
      <c r="AE714" s="1">
        <v>44834</v>
      </c>
      <c r="AF714" s="1">
        <v>44835</v>
      </c>
      <c r="AG7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715" spans="1:33" x14ac:dyDescent="0.25">
      <c r="A715">
        <v>8</v>
      </c>
      <c r="B715">
        <v>801</v>
      </c>
      <c r="C715">
        <v>10</v>
      </c>
      <c r="D715">
        <v>303</v>
      </c>
      <c r="E715">
        <v>8</v>
      </c>
      <c r="F715">
        <v>0</v>
      </c>
      <c r="G715">
        <v>2099</v>
      </c>
      <c r="H715" s="10" t="s">
        <v>3855</v>
      </c>
      <c r="I715">
        <v>40</v>
      </c>
      <c r="J715">
        <v>100000</v>
      </c>
      <c r="K715">
        <v>0</v>
      </c>
      <c r="L715">
        <v>90000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164516</v>
      </c>
      <c r="S715">
        <v>140000</v>
      </c>
      <c r="T715">
        <v>140000</v>
      </c>
      <c r="U715">
        <v>0</v>
      </c>
      <c r="V715">
        <v>0</v>
      </c>
      <c r="W715">
        <v>100000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 s="1">
        <v>44562</v>
      </c>
      <c r="AE715" s="1">
        <v>44834</v>
      </c>
      <c r="AF715" s="1">
        <v>44835</v>
      </c>
      <c r="AG7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190000</v>
      </c>
    </row>
    <row r="716" spans="1:33" x14ac:dyDescent="0.25">
      <c r="A716">
        <v>8</v>
      </c>
      <c r="B716">
        <v>801</v>
      </c>
      <c r="C716">
        <v>10</v>
      </c>
      <c r="D716">
        <v>303</v>
      </c>
      <c r="E716">
        <v>8</v>
      </c>
      <c r="F716">
        <v>0</v>
      </c>
      <c r="G716">
        <v>2099</v>
      </c>
      <c r="H716" s="10" t="s">
        <v>3855</v>
      </c>
      <c r="I716">
        <v>4500</v>
      </c>
      <c r="J716">
        <v>0</v>
      </c>
      <c r="K716">
        <v>0</v>
      </c>
      <c r="L716">
        <v>80000</v>
      </c>
      <c r="M716">
        <v>0</v>
      </c>
      <c r="N716">
        <v>0</v>
      </c>
      <c r="O716">
        <v>50000</v>
      </c>
      <c r="P716">
        <v>0</v>
      </c>
      <c r="Q716">
        <v>0</v>
      </c>
      <c r="R716">
        <v>24516.799999999999</v>
      </c>
      <c r="S716">
        <v>13482.45</v>
      </c>
      <c r="T716">
        <v>13482.45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s="1">
        <v>44562</v>
      </c>
      <c r="AE716" s="1">
        <v>44834</v>
      </c>
      <c r="AF716" s="1">
        <v>44835</v>
      </c>
      <c r="AG7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17" spans="1:33" x14ac:dyDescent="0.25">
      <c r="A717">
        <v>8</v>
      </c>
      <c r="B717">
        <v>801</v>
      </c>
      <c r="C717">
        <v>10</v>
      </c>
      <c r="D717">
        <v>303</v>
      </c>
      <c r="E717">
        <v>8</v>
      </c>
      <c r="F717">
        <v>0</v>
      </c>
      <c r="G717">
        <v>2100</v>
      </c>
      <c r="H717" s="10" t="s">
        <v>3838</v>
      </c>
      <c r="I717">
        <v>4503</v>
      </c>
      <c r="J717">
        <v>0</v>
      </c>
      <c r="K717">
        <v>0</v>
      </c>
      <c r="L717">
        <v>40000</v>
      </c>
      <c r="M717">
        <v>0</v>
      </c>
      <c r="N717">
        <v>0</v>
      </c>
      <c r="O717">
        <v>40000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s="1">
        <v>44562</v>
      </c>
      <c r="AE717" s="1">
        <v>44834</v>
      </c>
      <c r="AF717" s="1">
        <v>44835</v>
      </c>
      <c r="AG7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8" spans="1:33" x14ac:dyDescent="0.25">
      <c r="A718">
        <v>8</v>
      </c>
      <c r="B718">
        <v>801</v>
      </c>
      <c r="C718">
        <v>10</v>
      </c>
      <c r="D718">
        <v>303</v>
      </c>
      <c r="E718">
        <v>8</v>
      </c>
      <c r="F718">
        <v>0</v>
      </c>
      <c r="G718">
        <v>2100</v>
      </c>
      <c r="H718" s="10" t="s">
        <v>3857</v>
      </c>
      <c r="I718">
        <v>40</v>
      </c>
      <c r="J718">
        <v>230000</v>
      </c>
      <c r="K718">
        <v>0</v>
      </c>
      <c r="L718">
        <v>6500</v>
      </c>
      <c r="M718">
        <v>0</v>
      </c>
      <c r="N718">
        <v>0</v>
      </c>
      <c r="O718">
        <v>100000</v>
      </c>
      <c r="P718">
        <v>0</v>
      </c>
      <c r="Q718">
        <v>0</v>
      </c>
      <c r="R718">
        <v>134906.95000000001</v>
      </c>
      <c r="S718">
        <v>102854.39</v>
      </c>
      <c r="T718">
        <v>102525.39</v>
      </c>
      <c r="U718">
        <v>0</v>
      </c>
      <c r="V718">
        <v>0</v>
      </c>
      <c r="W718">
        <v>230000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 s="1">
        <v>44562</v>
      </c>
      <c r="AE718" s="1">
        <v>44834</v>
      </c>
      <c r="AF718" s="1">
        <v>44835</v>
      </c>
      <c r="AG7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136500</v>
      </c>
    </row>
    <row r="719" spans="1:33" x14ac:dyDescent="0.25">
      <c r="A719">
        <v>8</v>
      </c>
      <c r="B719">
        <v>801</v>
      </c>
      <c r="C719">
        <v>10</v>
      </c>
      <c r="D719">
        <v>303</v>
      </c>
      <c r="E719">
        <v>8</v>
      </c>
      <c r="F719">
        <v>0</v>
      </c>
      <c r="G719">
        <v>2100</v>
      </c>
      <c r="H719" s="10" t="s">
        <v>3857</v>
      </c>
      <c r="I719">
        <v>4050</v>
      </c>
      <c r="J719">
        <v>0</v>
      </c>
      <c r="K719">
        <v>0</v>
      </c>
      <c r="L719">
        <v>62360.62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47761.85</v>
      </c>
      <c r="S719">
        <v>47209.09</v>
      </c>
      <c r="T719">
        <v>47209.09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s="1">
        <v>44562</v>
      </c>
      <c r="AE719" s="1">
        <v>44834</v>
      </c>
      <c r="AF719" s="1">
        <v>44835</v>
      </c>
      <c r="AG7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62360.62</v>
      </c>
    </row>
    <row r="720" spans="1:33" x14ac:dyDescent="0.25">
      <c r="A720">
        <v>8</v>
      </c>
      <c r="B720">
        <v>801</v>
      </c>
      <c r="C720">
        <v>10</v>
      </c>
      <c r="D720">
        <v>303</v>
      </c>
      <c r="E720">
        <v>8</v>
      </c>
      <c r="F720">
        <v>0</v>
      </c>
      <c r="G720">
        <v>2100</v>
      </c>
      <c r="H720" s="10" t="s">
        <v>3857</v>
      </c>
      <c r="I720">
        <v>4500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241.7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 s="1">
        <v>44562</v>
      </c>
      <c r="AE720" s="1">
        <v>44834</v>
      </c>
      <c r="AF720" s="1">
        <v>44835</v>
      </c>
      <c r="AG7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21" spans="1:33" x14ac:dyDescent="0.25">
      <c r="A721">
        <v>8</v>
      </c>
      <c r="B721">
        <v>801</v>
      </c>
      <c r="C721">
        <v>10</v>
      </c>
      <c r="D721">
        <v>303</v>
      </c>
      <c r="E721">
        <v>8</v>
      </c>
      <c r="F721">
        <v>0</v>
      </c>
      <c r="G721">
        <v>2100</v>
      </c>
      <c r="H721" s="10" t="s">
        <v>3857</v>
      </c>
      <c r="I721">
        <v>4500</v>
      </c>
      <c r="J721">
        <v>0</v>
      </c>
      <c r="K721">
        <v>0</v>
      </c>
      <c r="L721">
        <v>30000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29702.38</v>
      </c>
      <c r="S721">
        <v>29702.38</v>
      </c>
      <c r="T721">
        <v>29702.38</v>
      </c>
      <c r="U721">
        <v>0</v>
      </c>
      <c r="V721">
        <v>0</v>
      </c>
      <c r="W721">
        <v>0</v>
      </c>
      <c r="X721">
        <v>3110</v>
      </c>
      <c r="Y721">
        <v>0</v>
      </c>
      <c r="Z721">
        <v>0</v>
      </c>
      <c r="AA721">
        <v>0</v>
      </c>
      <c r="AB721">
        <v>0</v>
      </c>
      <c r="AC721">
        <v>0</v>
      </c>
      <c r="AD721" s="1">
        <v>44562</v>
      </c>
      <c r="AE721" s="1">
        <v>44834</v>
      </c>
      <c r="AF721" s="1">
        <v>44835</v>
      </c>
      <c r="AG7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22" spans="1:33" x14ac:dyDescent="0.25">
      <c r="A722">
        <v>8</v>
      </c>
      <c r="B722">
        <v>801</v>
      </c>
      <c r="C722">
        <v>10</v>
      </c>
      <c r="D722">
        <v>303</v>
      </c>
      <c r="E722">
        <v>8</v>
      </c>
      <c r="F722">
        <v>0</v>
      </c>
      <c r="G722">
        <v>2100</v>
      </c>
      <c r="H722" s="10" t="s">
        <v>5488</v>
      </c>
      <c r="I722">
        <v>4050</v>
      </c>
      <c r="J722">
        <v>0</v>
      </c>
      <c r="K722">
        <v>0</v>
      </c>
      <c r="L722">
        <v>38300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37845.129999999997</v>
      </c>
      <c r="S722">
        <v>37845.129999999997</v>
      </c>
      <c r="T722">
        <v>26162.09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 s="1">
        <v>44562</v>
      </c>
      <c r="AE722" s="1">
        <v>44834</v>
      </c>
      <c r="AF722" s="1">
        <v>44835</v>
      </c>
      <c r="AG7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38300</v>
      </c>
    </row>
    <row r="723" spans="1:33" x14ac:dyDescent="0.25">
      <c r="A723">
        <v>8</v>
      </c>
      <c r="B723">
        <v>801</v>
      </c>
      <c r="C723">
        <v>10</v>
      </c>
      <c r="D723">
        <v>303</v>
      </c>
      <c r="E723">
        <v>8</v>
      </c>
      <c r="F723">
        <v>0</v>
      </c>
      <c r="G723">
        <v>2100</v>
      </c>
      <c r="H723" s="10" t="s">
        <v>5488</v>
      </c>
      <c r="I723">
        <v>4503</v>
      </c>
      <c r="J723">
        <v>0</v>
      </c>
      <c r="K723">
        <v>0</v>
      </c>
      <c r="L723">
        <v>46500</v>
      </c>
      <c r="M723">
        <v>0</v>
      </c>
      <c r="N723">
        <v>0</v>
      </c>
      <c r="O723">
        <v>4400</v>
      </c>
      <c r="P723">
        <v>0</v>
      </c>
      <c r="Q723">
        <v>0</v>
      </c>
      <c r="R723">
        <v>26489.31</v>
      </c>
      <c r="S723">
        <v>26489.31</v>
      </c>
      <c r="T723">
        <v>26489.31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 s="1">
        <v>44562</v>
      </c>
      <c r="AE723" s="1">
        <v>44834</v>
      </c>
      <c r="AF723" s="1">
        <v>44835</v>
      </c>
      <c r="AG7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42100</v>
      </c>
    </row>
    <row r="724" spans="1:33" x14ac:dyDescent="0.25">
      <c r="A724">
        <v>8</v>
      </c>
      <c r="B724">
        <v>801</v>
      </c>
      <c r="C724">
        <v>10</v>
      </c>
      <c r="D724">
        <v>303</v>
      </c>
      <c r="E724">
        <v>8</v>
      </c>
      <c r="F724">
        <v>0</v>
      </c>
      <c r="G724">
        <v>2100</v>
      </c>
      <c r="H724" s="10" t="s">
        <v>3859</v>
      </c>
      <c r="I724">
        <v>40</v>
      </c>
      <c r="J724">
        <v>0</v>
      </c>
      <c r="K724">
        <v>0</v>
      </c>
      <c r="L724">
        <v>139500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116665.37</v>
      </c>
      <c r="S724">
        <v>103057.55</v>
      </c>
      <c r="T724">
        <v>103057.55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 s="1">
        <v>44562</v>
      </c>
      <c r="AE724" s="1">
        <v>44834</v>
      </c>
      <c r="AF724" s="1">
        <v>44835</v>
      </c>
      <c r="AG7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139500</v>
      </c>
    </row>
    <row r="725" spans="1:33" x14ac:dyDescent="0.25">
      <c r="A725">
        <v>8</v>
      </c>
      <c r="B725">
        <v>801</v>
      </c>
      <c r="C725">
        <v>10</v>
      </c>
      <c r="D725">
        <v>303</v>
      </c>
      <c r="E725">
        <v>8</v>
      </c>
      <c r="F725">
        <v>0</v>
      </c>
      <c r="G725">
        <v>2101</v>
      </c>
      <c r="H725" s="10" t="s">
        <v>3839</v>
      </c>
      <c r="I725">
        <v>40</v>
      </c>
      <c r="J725">
        <v>30000</v>
      </c>
      <c r="K725">
        <v>0</v>
      </c>
      <c r="L725">
        <v>0</v>
      </c>
      <c r="M725">
        <v>0</v>
      </c>
      <c r="N725">
        <v>0</v>
      </c>
      <c r="O725">
        <v>10000</v>
      </c>
      <c r="P725">
        <v>0</v>
      </c>
      <c r="Q725">
        <v>0</v>
      </c>
      <c r="R725">
        <v>18000</v>
      </c>
      <c r="S725">
        <v>15120</v>
      </c>
      <c r="T725">
        <v>15120</v>
      </c>
      <c r="U725">
        <v>0</v>
      </c>
      <c r="V725">
        <v>0</v>
      </c>
      <c r="W725">
        <v>30000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 s="1">
        <v>44562</v>
      </c>
      <c r="AE725" s="1">
        <v>44834</v>
      </c>
      <c r="AF725" s="1">
        <v>44835</v>
      </c>
      <c r="AG7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26" spans="1:33" x14ac:dyDescent="0.25">
      <c r="A726">
        <v>8</v>
      </c>
      <c r="B726">
        <v>801</v>
      </c>
      <c r="C726">
        <v>10</v>
      </c>
      <c r="D726">
        <v>303</v>
      </c>
      <c r="E726">
        <v>8</v>
      </c>
      <c r="F726">
        <v>0</v>
      </c>
      <c r="G726">
        <v>2101</v>
      </c>
      <c r="H726" s="10" t="s">
        <v>3840</v>
      </c>
      <c r="I726">
        <v>40</v>
      </c>
      <c r="J726">
        <v>91730</v>
      </c>
      <c r="K726">
        <v>0</v>
      </c>
      <c r="L726">
        <v>120000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194827.02</v>
      </c>
      <c r="S726">
        <v>151910.43</v>
      </c>
      <c r="T726">
        <v>144782.43</v>
      </c>
      <c r="U726">
        <v>0</v>
      </c>
      <c r="V726">
        <v>0</v>
      </c>
      <c r="W726">
        <v>91730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 s="1">
        <v>44562</v>
      </c>
      <c r="AE726" s="1">
        <v>44834</v>
      </c>
      <c r="AF726" s="1">
        <v>44835</v>
      </c>
      <c r="AG7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211730</v>
      </c>
    </row>
    <row r="727" spans="1:33" x14ac:dyDescent="0.25">
      <c r="A727">
        <v>8</v>
      </c>
      <c r="B727">
        <v>801</v>
      </c>
      <c r="C727">
        <v>10</v>
      </c>
      <c r="D727">
        <v>303</v>
      </c>
      <c r="E727">
        <v>8</v>
      </c>
      <c r="F727">
        <v>0</v>
      </c>
      <c r="G727">
        <v>2101</v>
      </c>
      <c r="H727" s="10" t="s">
        <v>3840</v>
      </c>
      <c r="I727">
        <v>4501</v>
      </c>
      <c r="J727">
        <v>8270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6622.47</v>
      </c>
      <c r="S727">
        <v>6622.47</v>
      </c>
      <c r="T727">
        <v>6622.47</v>
      </c>
      <c r="U727">
        <v>0</v>
      </c>
      <c r="V727">
        <v>0</v>
      </c>
      <c r="W727">
        <v>8270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 s="1">
        <v>44562</v>
      </c>
      <c r="AE727" s="1">
        <v>44834</v>
      </c>
      <c r="AF727" s="1">
        <v>44835</v>
      </c>
      <c r="AG7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8270</v>
      </c>
    </row>
    <row r="728" spans="1:33" x14ac:dyDescent="0.25">
      <c r="A728">
        <v>8</v>
      </c>
      <c r="B728">
        <v>801</v>
      </c>
      <c r="C728">
        <v>10</v>
      </c>
      <c r="D728">
        <v>303</v>
      </c>
      <c r="E728">
        <v>8</v>
      </c>
      <c r="F728">
        <v>0</v>
      </c>
      <c r="G728">
        <v>2101</v>
      </c>
      <c r="H728" s="10" t="s">
        <v>3842</v>
      </c>
      <c r="I728">
        <v>40</v>
      </c>
      <c r="J728">
        <v>50000</v>
      </c>
      <c r="K728">
        <v>0</v>
      </c>
      <c r="L728">
        <v>0</v>
      </c>
      <c r="M728">
        <v>0</v>
      </c>
      <c r="N728">
        <v>0</v>
      </c>
      <c r="O728">
        <v>20000</v>
      </c>
      <c r="P728">
        <v>0</v>
      </c>
      <c r="Q728">
        <v>0</v>
      </c>
      <c r="R728">
        <v>12470</v>
      </c>
      <c r="S728">
        <v>9710</v>
      </c>
      <c r="T728">
        <v>9710</v>
      </c>
      <c r="U728">
        <v>0</v>
      </c>
      <c r="V728">
        <v>0</v>
      </c>
      <c r="W728">
        <v>50000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s="1">
        <v>44562</v>
      </c>
      <c r="AE728" s="1">
        <v>44834</v>
      </c>
      <c r="AF728" s="1">
        <v>44835</v>
      </c>
      <c r="AG7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29" spans="1:33" x14ac:dyDescent="0.25">
      <c r="A729">
        <v>8</v>
      </c>
      <c r="B729">
        <v>801</v>
      </c>
      <c r="C729">
        <v>10</v>
      </c>
      <c r="D729">
        <v>303</v>
      </c>
      <c r="E729">
        <v>8</v>
      </c>
      <c r="F729">
        <v>0</v>
      </c>
      <c r="G729">
        <v>2101</v>
      </c>
      <c r="H729" s="10" t="s">
        <v>3855</v>
      </c>
      <c r="I729">
        <v>40</v>
      </c>
      <c r="J729">
        <v>50000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50000</v>
      </c>
      <c r="S729">
        <v>50000</v>
      </c>
      <c r="T729">
        <v>50000</v>
      </c>
      <c r="U729">
        <v>0</v>
      </c>
      <c r="V729">
        <v>0</v>
      </c>
      <c r="W729">
        <v>50000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 s="1">
        <v>44562</v>
      </c>
      <c r="AE729" s="1">
        <v>44834</v>
      </c>
      <c r="AF729" s="1">
        <v>44835</v>
      </c>
      <c r="AG7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30" spans="1:33" x14ac:dyDescent="0.25">
      <c r="A730">
        <v>8</v>
      </c>
      <c r="B730">
        <v>801</v>
      </c>
      <c r="C730">
        <v>10</v>
      </c>
      <c r="D730">
        <v>303</v>
      </c>
      <c r="E730">
        <v>8</v>
      </c>
      <c r="F730">
        <v>0</v>
      </c>
      <c r="G730">
        <v>2101</v>
      </c>
      <c r="H730" s="10" t="s">
        <v>3855</v>
      </c>
      <c r="I730">
        <v>4500</v>
      </c>
      <c r="J730">
        <v>0</v>
      </c>
      <c r="K730">
        <v>0</v>
      </c>
      <c r="L730">
        <v>50000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49920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 s="1">
        <v>44562</v>
      </c>
      <c r="AE730" s="1">
        <v>44834</v>
      </c>
      <c r="AF730" s="1">
        <v>44835</v>
      </c>
      <c r="AG7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31" spans="1:33" x14ac:dyDescent="0.25">
      <c r="A731">
        <v>8</v>
      </c>
      <c r="B731">
        <v>801</v>
      </c>
      <c r="C731">
        <v>10</v>
      </c>
      <c r="D731">
        <v>303</v>
      </c>
      <c r="E731">
        <v>8</v>
      </c>
      <c r="F731">
        <v>0</v>
      </c>
      <c r="G731">
        <v>2102</v>
      </c>
      <c r="H731" s="10" t="s">
        <v>3839</v>
      </c>
      <c r="I731">
        <v>40</v>
      </c>
      <c r="J731">
        <v>10000</v>
      </c>
      <c r="K731">
        <v>0</v>
      </c>
      <c r="L731">
        <v>0</v>
      </c>
      <c r="M731">
        <v>0</v>
      </c>
      <c r="N731">
        <v>0</v>
      </c>
      <c r="O731">
        <v>7700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10000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 s="1">
        <v>44562</v>
      </c>
      <c r="AE731" s="1">
        <v>44834</v>
      </c>
      <c r="AF731" s="1">
        <v>44835</v>
      </c>
      <c r="AG7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</v>
      </c>
    </row>
    <row r="732" spans="1:33" x14ac:dyDescent="0.25">
      <c r="A732">
        <v>8</v>
      </c>
      <c r="B732">
        <v>801</v>
      </c>
      <c r="C732">
        <v>10</v>
      </c>
      <c r="D732">
        <v>303</v>
      </c>
      <c r="E732">
        <v>8</v>
      </c>
      <c r="F732">
        <v>0</v>
      </c>
      <c r="G732">
        <v>2102</v>
      </c>
      <c r="H732" s="10" t="s">
        <v>3840</v>
      </c>
      <c r="I732">
        <v>40</v>
      </c>
      <c r="J732">
        <v>40000</v>
      </c>
      <c r="K732">
        <v>0</v>
      </c>
      <c r="L732">
        <v>0</v>
      </c>
      <c r="M732">
        <v>0</v>
      </c>
      <c r="N732">
        <v>0</v>
      </c>
      <c r="O732">
        <v>19000</v>
      </c>
      <c r="P732">
        <v>0</v>
      </c>
      <c r="Q732">
        <v>0</v>
      </c>
      <c r="R732">
        <v>16950</v>
      </c>
      <c r="S732">
        <v>11854</v>
      </c>
      <c r="T732">
        <v>11854</v>
      </c>
      <c r="U732">
        <v>0</v>
      </c>
      <c r="V732">
        <v>0</v>
      </c>
      <c r="W732">
        <v>40000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s="1">
        <v>44562</v>
      </c>
      <c r="AE732" s="1">
        <v>44834</v>
      </c>
      <c r="AF732" s="1">
        <v>44835</v>
      </c>
      <c r="AG7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733" spans="1:33" x14ac:dyDescent="0.25">
      <c r="A733">
        <v>8</v>
      </c>
      <c r="B733">
        <v>801</v>
      </c>
      <c r="C733">
        <v>10</v>
      </c>
      <c r="D733">
        <v>303</v>
      </c>
      <c r="E733">
        <v>8</v>
      </c>
      <c r="F733">
        <v>0</v>
      </c>
      <c r="G733">
        <v>2102</v>
      </c>
      <c r="H733" s="10" t="s">
        <v>3842</v>
      </c>
      <c r="I733">
        <v>40</v>
      </c>
      <c r="J733">
        <v>50000</v>
      </c>
      <c r="K733">
        <v>0</v>
      </c>
      <c r="L733">
        <v>0</v>
      </c>
      <c r="M733">
        <v>0</v>
      </c>
      <c r="N733">
        <v>0</v>
      </c>
      <c r="O733">
        <v>27000</v>
      </c>
      <c r="P733">
        <v>0</v>
      </c>
      <c r="Q733">
        <v>0</v>
      </c>
      <c r="R733">
        <v>8800</v>
      </c>
      <c r="S733">
        <v>8800</v>
      </c>
      <c r="T733">
        <v>8800</v>
      </c>
      <c r="U733">
        <v>0</v>
      </c>
      <c r="V733">
        <v>0</v>
      </c>
      <c r="W733">
        <v>50000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 s="1">
        <v>44562</v>
      </c>
      <c r="AE733" s="1">
        <v>44834</v>
      </c>
      <c r="AF733" s="1">
        <v>44835</v>
      </c>
      <c r="AG7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34" spans="1:33" x14ac:dyDescent="0.25">
      <c r="A734">
        <v>8</v>
      </c>
      <c r="B734">
        <v>801</v>
      </c>
      <c r="C734">
        <v>10</v>
      </c>
      <c r="D734">
        <v>303</v>
      </c>
      <c r="E734">
        <v>8</v>
      </c>
      <c r="F734">
        <v>0</v>
      </c>
      <c r="G734">
        <v>2102</v>
      </c>
      <c r="H734" s="10" t="s">
        <v>3855</v>
      </c>
      <c r="I734">
        <v>40</v>
      </c>
      <c r="J734">
        <v>50000</v>
      </c>
      <c r="K734">
        <v>0</v>
      </c>
      <c r="L734">
        <v>0</v>
      </c>
      <c r="M734">
        <v>0</v>
      </c>
      <c r="N734">
        <v>0</v>
      </c>
      <c r="O734">
        <v>48024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50000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 s="1">
        <v>44562</v>
      </c>
      <c r="AE734" s="1">
        <v>44834</v>
      </c>
      <c r="AF734" s="1">
        <v>44835</v>
      </c>
      <c r="AG7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1976</v>
      </c>
    </row>
    <row r="735" spans="1:33" x14ac:dyDescent="0.25">
      <c r="A735">
        <v>8</v>
      </c>
      <c r="B735">
        <v>801</v>
      </c>
      <c r="C735">
        <v>10</v>
      </c>
      <c r="D735">
        <v>304</v>
      </c>
      <c r="E735">
        <v>7</v>
      </c>
      <c r="F735">
        <v>0</v>
      </c>
      <c r="G735">
        <v>2103</v>
      </c>
      <c r="H735" s="10" t="s">
        <v>4925</v>
      </c>
      <c r="I735">
        <v>40</v>
      </c>
      <c r="J735">
        <v>1000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 s="1">
        <v>44562</v>
      </c>
      <c r="AE735" s="1">
        <v>44834</v>
      </c>
      <c r="AF735" s="1">
        <v>44835</v>
      </c>
      <c r="AG7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36" spans="1:33" x14ac:dyDescent="0.25">
      <c r="A736">
        <v>8</v>
      </c>
      <c r="B736">
        <v>801</v>
      </c>
      <c r="C736">
        <v>10</v>
      </c>
      <c r="D736">
        <v>304</v>
      </c>
      <c r="E736">
        <v>7</v>
      </c>
      <c r="F736">
        <v>0</v>
      </c>
      <c r="G736">
        <v>2103</v>
      </c>
      <c r="H736" s="10" t="s">
        <v>3832</v>
      </c>
      <c r="I736">
        <v>40</v>
      </c>
      <c r="J736">
        <v>22000</v>
      </c>
      <c r="K736">
        <v>0</v>
      </c>
      <c r="L736">
        <v>0</v>
      </c>
      <c r="M736">
        <v>0</v>
      </c>
      <c r="N736">
        <v>0</v>
      </c>
      <c r="O736">
        <v>20000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22000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 s="1">
        <v>44562</v>
      </c>
      <c r="AE736" s="1">
        <v>44834</v>
      </c>
      <c r="AF736" s="1">
        <v>44835</v>
      </c>
      <c r="AG7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737" spans="1:33" x14ac:dyDescent="0.25">
      <c r="A737">
        <v>8</v>
      </c>
      <c r="B737">
        <v>801</v>
      </c>
      <c r="C737">
        <v>10</v>
      </c>
      <c r="D737">
        <v>304</v>
      </c>
      <c r="E737">
        <v>7</v>
      </c>
      <c r="F737">
        <v>0</v>
      </c>
      <c r="G737">
        <v>2103</v>
      </c>
      <c r="H737" s="10" t="s">
        <v>3834</v>
      </c>
      <c r="I737">
        <v>40</v>
      </c>
      <c r="J737">
        <v>1000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 s="1">
        <v>44562</v>
      </c>
      <c r="AE737" s="1">
        <v>44834</v>
      </c>
      <c r="AF737" s="1">
        <v>44835</v>
      </c>
      <c r="AG7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38" spans="1:33" x14ac:dyDescent="0.25">
      <c r="A738">
        <v>8</v>
      </c>
      <c r="B738">
        <v>801</v>
      </c>
      <c r="C738">
        <v>10</v>
      </c>
      <c r="D738">
        <v>304</v>
      </c>
      <c r="E738">
        <v>7</v>
      </c>
      <c r="F738">
        <v>0</v>
      </c>
      <c r="G738">
        <v>2103</v>
      </c>
      <c r="H738" s="10" t="s">
        <v>3835</v>
      </c>
      <c r="I738">
        <v>40</v>
      </c>
      <c r="J738">
        <v>1000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 s="1">
        <v>44562</v>
      </c>
      <c r="AE738" s="1">
        <v>44834</v>
      </c>
      <c r="AF738" s="1">
        <v>44835</v>
      </c>
      <c r="AG7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39" spans="1:33" x14ac:dyDescent="0.25">
      <c r="A739">
        <v>8</v>
      </c>
      <c r="B739">
        <v>801</v>
      </c>
      <c r="C739">
        <v>10</v>
      </c>
      <c r="D739">
        <v>304</v>
      </c>
      <c r="E739">
        <v>7</v>
      </c>
      <c r="F739">
        <v>0</v>
      </c>
      <c r="G739">
        <v>2103</v>
      </c>
      <c r="H739" s="10" t="s">
        <v>3836</v>
      </c>
      <c r="I739">
        <v>40</v>
      </c>
      <c r="J739">
        <v>3000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s="1">
        <v>44562</v>
      </c>
      <c r="AE739" s="1">
        <v>44834</v>
      </c>
      <c r="AF739" s="1">
        <v>44835</v>
      </c>
      <c r="AG7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40" spans="1:33" x14ac:dyDescent="0.25">
      <c r="A740">
        <v>8</v>
      </c>
      <c r="B740">
        <v>801</v>
      </c>
      <c r="C740">
        <v>10</v>
      </c>
      <c r="D740">
        <v>304</v>
      </c>
      <c r="E740">
        <v>7</v>
      </c>
      <c r="F740">
        <v>0</v>
      </c>
      <c r="G740">
        <v>2103</v>
      </c>
      <c r="H740" s="10" t="s">
        <v>3844</v>
      </c>
      <c r="I740">
        <v>40</v>
      </c>
      <c r="J740">
        <v>1000</v>
      </c>
      <c r="K740">
        <v>0</v>
      </c>
      <c r="L740">
        <v>0</v>
      </c>
      <c r="M740">
        <v>0</v>
      </c>
      <c r="N740">
        <v>0</v>
      </c>
      <c r="O740">
        <v>1000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1000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s="1">
        <v>44562</v>
      </c>
      <c r="AE740" s="1">
        <v>44834</v>
      </c>
      <c r="AF740" s="1">
        <v>44835</v>
      </c>
      <c r="AG7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41" spans="1:33" x14ac:dyDescent="0.25">
      <c r="A741">
        <v>8</v>
      </c>
      <c r="B741">
        <v>801</v>
      </c>
      <c r="C741">
        <v>10</v>
      </c>
      <c r="D741">
        <v>304</v>
      </c>
      <c r="E741">
        <v>7</v>
      </c>
      <c r="F741">
        <v>0</v>
      </c>
      <c r="G741">
        <v>2103</v>
      </c>
      <c r="H741" s="10" t="s">
        <v>3837</v>
      </c>
      <c r="I741">
        <v>40</v>
      </c>
      <c r="J741">
        <v>500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s="1">
        <v>44562</v>
      </c>
      <c r="AE741" s="1">
        <v>44834</v>
      </c>
      <c r="AF741" s="1">
        <v>44835</v>
      </c>
      <c r="AG7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2" spans="1:33" x14ac:dyDescent="0.25">
      <c r="A742">
        <v>8</v>
      </c>
      <c r="B742">
        <v>801</v>
      </c>
      <c r="C742">
        <v>10</v>
      </c>
      <c r="D742">
        <v>304</v>
      </c>
      <c r="E742">
        <v>7</v>
      </c>
      <c r="F742">
        <v>0</v>
      </c>
      <c r="G742">
        <v>2103</v>
      </c>
      <c r="H742" s="10" t="s">
        <v>3838</v>
      </c>
      <c r="I742">
        <v>40</v>
      </c>
      <c r="J742">
        <v>500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9.75</v>
      </c>
      <c r="S742">
        <v>0</v>
      </c>
      <c r="T742">
        <v>0</v>
      </c>
      <c r="U742">
        <v>0</v>
      </c>
      <c r="V742">
        <v>0</v>
      </c>
      <c r="W742">
        <v>500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 s="1">
        <v>44562</v>
      </c>
      <c r="AE742" s="1">
        <v>44834</v>
      </c>
      <c r="AF742" s="1">
        <v>44835</v>
      </c>
      <c r="AG7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3" spans="1:33" x14ac:dyDescent="0.25">
      <c r="A743">
        <v>8</v>
      </c>
      <c r="B743">
        <v>801</v>
      </c>
      <c r="C743">
        <v>10</v>
      </c>
      <c r="D743">
        <v>304</v>
      </c>
      <c r="E743">
        <v>7</v>
      </c>
      <c r="F743">
        <v>0</v>
      </c>
      <c r="G743">
        <v>2103</v>
      </c>
      <c r="H743" s="10" t="s">
        <v>3839</v>
      </c>
      <c r="I743">
        <v>40</v>
      </c>
      <c r="J743">
        <v>500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s="1">
        <v>44562</v>
      </c>
      <c r="AE743" s="1">
        <v>44834</v>
      </c>
      <c r="AF743" s="1">
        <v>44835</v>
      </c>
      <c r="AG7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4" spans="1:33" x14ac:dyDescent="0.25">
      <c r="A744">
        <v>8</v>
      </c>
      <c r="B744">
        <v>801</v>
      </c>
      <c r="C744">
        <v>10</v>
      </c>
      <c r="D744">
        <v>304</v>
      </c>
      <c r="E744">
        <v>7</v>
      </c>
      <c r="F744">
        <v>0</v>
      </c>
      <c r="G744">
        <v>2103</v>
      </c>
      <c r="H744" s="10" t="s">
        <v>3840</v>
      </c>
      <c r="I744">
        <v>40</v>
      </c>
      <c r="J744">
        <v>500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 s="1">
        <v>44562</v>
      </c>
      <c r="AE744" s="1">
        <v>44834</v>
      </c>
      <c r="AF744" s="1">
        <v>44835</v>
      </c>
      <c r="AG7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5" spans="1:33" x14ac:dyDescent="0.25">
      <c r="A745">
        <v>8</v>
      </c>
      <c r="B745">
        <v>801</v>
      </c>
      <c r="C745">
        <v>10</v>
      </c>
      <c r="D745">
        <v>304</v>
      </c>
      <c r="E745">
        <v>7</v>
      </c>
      <c r="F745">
        <v>0</v>
      </c>
      <c r="G745">
        <v>2103</v>
      </c>
      <c r="H745" s="10" t="s">
        <v>3841</v>
      </c>
      <c r="I745">
        <v>40</v>
      </c>
      <c r="J745">
        <v>500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 s="1">
        <v>44562</v>
      </c>
      <c r="AE745" s="1">
        <v>44834</v>
      </c>
      <c r="AF745" s="1">
        <v>44835</v>
      </c>
      <c r="AG7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6" spans="1:33" x14ac:dyDescent="0.25">
      <c r="A746">
        <v>8</v>
      </c>
      <c r="B746">
        <v>801</v>
      </c>
      <c r="C746">
        <v>10</v>
      </c>
      <c r="D746">
        <v>304</v>
      </c>
      <c r="E746">
        <v>7</v>
      </c>
      <c r="F746">
        <v>0</v>
      </c>
      <c r="G746">
        <v>2103</v>
      </c>
      <c r="H746" s="10" t="s">
        <v>3845</v>
      </c>
      <c r="I746">
        <v>40</v>
      </c>
      <c r="J746">
        <v>12000</v>
      </c>
      <c r="K746">
        <v>0</v>
      </c>
      <c r="L746">
        <v>9000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20060.84</v>
      </c>
      <c r="S746">
        <v>20060.84</v>
      </c>
      <c r="T746">
        <v>20060.84</v>
      </c>
      <c r="U746">
        <v>0</v>
      </c>
      <c r="V746">
        <v>0</v>
      </c>
      <c r="W746">
        <v>12000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 s="1">
        <v>44562</v>
      </c>
      <c r="AE746" s="1">
        <v>44834</v>
      </c>
      <c r="AF746" s="1">
        <v>44835</v>
      </c>
      <c r="AG7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747" spans="1:33" x14ac:dyDescent="0.25">
      <c r="A747">
        <v>8</v>
      </c>
      <c r="B747">
        <v>801</v>
      </c>
      <c r="C747">
        <v>10</v>
      </c>
      <c r="D747">
        <v>304</v>
      </c>
      <c r="E747">
        <v>7</v>
      </c>
      <c r="F747">
        <v>0</v>
      </c>
      <c r="G747">
        <v>2103</v>
      </c>
      <c r="H747" s="10" t="s">
        <v>3842</v>
      </c>
      <c r="I747">
        <v>40</v>
      </c>
      <c r="J747">
        <v>500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 s="1">
        <v>44562</v>
      </c>
      <c r="AE747" s="1">
        <v>44834</v>
      </c>
      <c r="AF747" s="1">
        <v>44835</v>
      </c>
      <c r="AG7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8" spans="1:33" x14ac:dyDescent="0.25">
      <c r="A748">
        <v>8</v>
      </c>
      <c r="B748">
        <v>801</v>
      </c>
      <c r="C748">
        <v>10</v>
      </c>
      <c r="D748">
        <v>304</v>
      </c>
      <c r="E748">
        <v>7</v>
      </c>
      <c r="F748">
        <v>0</v>
      </c>
      <c r="G748">
        <v>2103</v>
      </c>
      <c r="H748" s="10" t="s">
        <v>3853</v>
      </c>
      <c r="I748">
        <v>40</v>
      </c>
      <c r="J748">
        <v>500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 s="1">
        <v>44562</v>
      </c>
      <c r="AE748" s="1">
        <v>44834</v>
      </c>
      <c r="AF748" s="1">
        <v>44835</v>
      </c>
      <c r="AG7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9" spans="1:33" x14ac:dyDescent="0.25">
      <c r="A749">
        <v>8</v>
      </c>
      <c r="B749">
        <v>801</v>
      </c>
      <c r="C749">
        <v>10</v>
      </c>
      <c r="D749">
        <v>304</v>
      </c>
      <c r="E749">
        <v>7</v>
      </c>
      <c r="F749">
        <v>0</v>
      </c>
      <c r="G749">
        <v>2103</v>
      </c>
      <c r="H749" s="10" t="s">
        <v>3843</v>
      </c>
      <c r="I749">
        <v>40</v>
      </c>
      <c r="J749">
        <v>500</v>
      </c>
      <c r="K749">
        <v>0</v>
      </c>
      <c r="L749">
        <v>7700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8150</v>
      </c>
      <c r="S749">
        <v>8150</v>
      </c>
      <c r="T749">
        <v>8150</v>
      </c>
      <c r="U749">
        <v>0</v>
      </c>
      <c r="V749">
        <v>0</v>
      </c>
      <c r="W749">
        <v>500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 s="1">
        <v>44562</v>
      </c>
      <c r="AE749" s="1">
        <v>44834</v>
      </c>
      <c r="AF749" s="1">
        <v>44835</v>
      </c>
      <c r="AG7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8200</v>
      </c>
    </row>
    <row r="750" spans="1:33" x14ac:dyDescent="0.25">
      <c r="A750">
        <v>8</v>
      </c>
      <c r="B750">
        <v>801</v>
      </c>
      <c r="C750">
        <v>10</v>
      </c>
      <c r="D750">
        <v>304</v>
      </c>
      <c r="E750">
        <v>7</v>
      </c>
      <c r="F750">
        <v>0</v>
      </c>
      <c r="G750">
        <v>2106</v>
      </c>
      <c r="H750" s="10" t="s">
        <v>3838</v>
      </c>
      <c r="I750">
        <v>40</v>
      </c>
      <c r="J750">
        <v>20000</v>
      </c>
      <c r="K750">
        <v>0</v>
      </c>
      <c r="L750">
        <v>0</v>
      </c>
      <c r="M750">
        <v>0</v>
      </c>
      <c r="N750">
        <v>0</v>
      </c>
      <c r="O750">
        <v>20000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20000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 s="1">
        <v>44562</v>
      </c>
      <c r="AE750" s="1">
        <v>44834</v>
      </c>
      <c r="AF750" s="1">
        <v>44835</v>
      </c>
      <c r="AG7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1" spans="1:33" x14ac:dyDescent="0.25">
      <c r="A751">
        <v>8</v>
      </c>
      <c r="B751">
        <v>801</v>
      </c>
      <c r="C751">
        <v>10</v>
      </c>
      <c r="D751">
        <v>304</v>
      </c>
      <c r="E751">
        <v>7</v>
      </c>
      <c r="F751">
        <v>0</v>
      </c>
      <c r="G751">
        <v>2106</v>
      </c>
      <c r="H751" s="10" t="s">
        <v>3857</v>
      </c>
      <c r="I751">
        <v>40</v>
      </c>
      <c r="J751">
        <v>20000</v>
      </c>
      <c r="K751">
        <v>0</v>
      </c>
      <c r="L751">
        <v>0</v>
      </c>
      <c r="M751">
        <v>0</v>
      </c>
      <c r="N751">
        <v>0</v>
      </c>
      <c r="O751">
        <v>20000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20000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 s="1">
        <v>44562</v>
      </c>
      <c r="AE751" s="1">
        <v>44834</v>
      </c>
      <c r="AF751" s="1">
        <v>44835</v>
      </c>
      <c r="AG7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2" spans="1:33" x14ac:dyDescent="0.25">
      <c r="A752">
        <v>8</v>
      </c>
      <c r="B752">
        <v>801</v>
      </c>
      <c r="C752">
        <v>10</v>
      </c>
      <c r="D752">
        <v>304</v>
      </c>
      <c r="E752">
        <v>7</v>
      </c>
      <c r="F752">
        <v>0</v>
      </c>
      <c r="G752">
        <v>2106</v>
      </c>
      <c r="H752" s="10" t="s">
        <v>3839</v>
      </c>
      <c r="I752">
        <v>40</v>
      </c>
      <c r="J752">
        <v>20000</v>
      </c>
      <c r="K752">
        <v>0</v>
      </c>
      <c r="L752">
        <v>0</v>
      </c>
      <c r="M752">
        <v>0</v>
      </c>
      <c r="N752">
        <v>0</v>
      </c>
      <c r="O752">
        <v>20000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20000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s="1">
        <v>44562</v>
      </c>
      <c r="AE752" s="1">
        <v>44834</v>
      </c>
      <c r="AF752" s="1">
        <v>44835</v>
      </c>
      <c r="AG7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3" spans="1:33" x14ac:dyDescent="0.25">
      <c r="A753">
        <v>8</v>
      </c>
      <c r="B753">
        <v>801</v>
      </c>
      <c r="C753">
        <v>10</v>
      </c>
      <c r="D753">
        <v>304</v>
      </c>
      <c r="E753">
        <v>7</v>
      </c>
      <c r="F753">
        <v>0</v>
      </c>
      <c r="G753">
        <v>2106</v>
      </c>
      <c r="H753" s="10" t="s">
        <v>3840</v>
      </c>
      <c r="I753">
        <v>40</v>
      </c>
      <c r="J753">
        <v>20000</v>
      </c>
      <c r="K753">
        <v>0</v>
      </c>
      <c r="L753">
        <v>0</v>
      </c>
      <c r="M753">
        <v>0</v>
      </c>
      <c r="N753">
        <v>0</v>
      </c>
      <c r="O753">
        <v>20000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20000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 s="1">
        <v>44562</v>
      </c>
      <c r="AE753" s="1">
        <v>44834</v>
      </c>
      <c r="AF753" s="1">
        <v>44835</v>
      </c>
      <c r="AG7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4" spans="1:33" x14ac:dyDescent="0.25">
      <c r="A754">
        <v>8</v>
      </c>
      <c r="B754">
        <v>801</v>
      </c>
      <c r="C754">
        <v>10</v>
      </c>
      <c r="D754">
        <v>305</v>
      </c>
      <c r="E754">
        <v>7</v>
      </c>
      <c r="F754">
        <v>0</v>
      </c>
      <c r="G754">
        <v>2087</v>
      </c>
      <c r="H754" s="10" t="s">
        <v>3849</v>
      </c>
      <c r="I754">
        <v>40</v>
      </c>
      <c r="J754">
        <v>0</v>
      </c>
      <c r="K754">
        <v>0</v>
      </c>
      <c r="L754">
        <v>2500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2233.9</v>
      </c>
      <c r="S754">
        <v>2233.9</v>
      </c>
      <c r="T754">
        <v>2233.9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s="1">
        <v>44562</v>
      </c>
      <c r="AE754" s="1">
        <v>44834</v>
      </c>
      <c r="AF754" s="1">
        <v>44835</v>
      </c>
      <c r="AG7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755" spans="1:33" x14ac:dyDescent="0.25">
      <c r="A755">
        <v>8</v>
      </c>
      <c r="B755">
        <v>801</v>
      </c>
      <c r="C755">
        <v>10</v>
      </c>
      <c r="D755">
        <v>305</v>
      </c>
      <c r="E755">
        <v>7</v>
      </c>
      <c r="F755">
        <v>0</v>
      </c>
      <c r="G755">
        <v>2087</v>
      </c>
      <c r="H755" s="10" t="s">
        <v>3849</v>
      </c>
      <c r="I755">
        <v>4011</v>
      </c>
      <c r="J755">
        <v>0</v>
      </c>
      <c r="K755">
        <v>0</v>
      </c>
      <c r="L755">
        <v>0</v>
      </c>
      <c r="M755">
        <v>25000</v>
      </c>
      <c r="N755">
        <v>0</v>
      </c>
      <c r="O755">
        <v>0</v>
      </c>
      <c r="P755">
        <v>0</v>
      </c>
      <c r="Q755">
        <v>0</v>
      </c>
      <c r="R755">
        <v>1116.95</v>
      </c>
      <c r="S755">
        <v>1116.95</v>
      </c>
      <c r="T755">
        <v>1116.95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 s="1">
        <v>44562</v>
      </c>
      <c r="AE755" s="1">
        <v>44834</v>
      </c>
      <c r="AF755" s="1">
        <v>44835</v>
      </c>
      <c r="AG7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756" spans="1:33" x14ac:dyDescent="0.25">
      <c r="A756">
        <v>8</v>
      </c>
      <c r="B756">
        <v>801</v>
      </c>
      <c r="C756">
        <v>10</v>
      </c>
      <c r="D756">
        <v>305</v>
      </c>
      <c r="E756">
        <v>7</v>
      </c>
      <c r="F756">
        <v>0</v>
      </c>
      <c r="G756">
        <v>2087</v>
      </c>
      <c r="H756" s="10" t="s">
        <v>3833</v>
      </c>
      <c r="I756">
        <v>4011</v>
      </c>
      <c r="J756">
        <v>0</v>
      </c>
      <c r="K756">
        <v>0</v>
      </c>
      <c r="L756">
        <v>0</v>
      </c>
      <c r="M756">
        <v>5000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 s="1">
        <v>44562</v>
      </c>
      <c r="AE756" s="1">
        <v>44834</v>
      </c>
      <c r="AF756" s="1">
        <v>44835</v>
      </c>
      <c r="AG7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757" spans="1:33" x14ac:dyDescent="0.25">
      <c r="A757">
        <v>8</v>
      </c>
      <c r="B757">
        <v>801</v>
      </c>
      <c r="C757">
        <v>10</v>
      </c>
      <c r="D757">
        <v>305</v>
      </c>
      <c r="E757">
        <v>7</v>
      </c>
      <c r="F757">
        <v>0</v>
      </c>
      <c r="G757">
        <v>2087</v>
      </c>
      <c r="H757" s="10" t="s">
        <v>3838</v>
      </c>
      <c r="I757">
        <v>40</v>
      </c>
      <c r="J757">
        <v>500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 s="1">
        <v>44562</v>
      </c>
      <c r="AE757" s="1">
        <v>44834</v>
      </c>
      <c r="AF757" s="1">
        <v>44835</v>
      </c>
      <c r="AG7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8" spans="1:33" x14ac:dyDescent="0.25">
      <c r="A758">
        <v>8</v>
      </c>
      <c r="B758">
        <v>801</v>
      </c>
      <c r="C758">
        <v>10</v>
      </c>
      <c r="D758">
        <v>305</v>
      </c>
      <c r="E758">
        <v>7</v>
      </c>
      <c r="F758">
        <v>0</v>
      </c>
      <c r="G758">
        <v>2087</v>
      </c>
      <c r="H758" s="10" t="s">
        <v>3857</v>
      </c>
      <c r="I758">
        <v>40</v>
      </c>
      <c r="J758">
        <v>500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 s="1">
        <v>44562</v>
      </c>
      <c r="AE758" s="1">
        <v>44834</v>
      </c>
      <c r="AF758" s="1">
        <v>44835</v>
      </c>
      <c r="AG7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9" spans="1:33" x14ac:dyDescent="0.25">
      <c r="A759">
        <v>8</v>
      </c>
      <c r="B759">
        <v>801</v>
      </c>
      <c r="C759">
        <v>10</v>
      </c>
      <c r="D759">
        <v>305</v>
      </c>
      <c r="E759">
        <v>7</v>
      </c>
      <c r="F759">
        <v>0</v>
      </c>
      <c r="G759">
        <v>2087</v>
      </c>
      <c r="H759" s="10" t="s">
        <v>3839</v>
      </c>
      <c r="I759">
        <v>40</v>
      </c>
      <c r="J759">
        <v>500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 s="1">
        <v>44562</v>
      </c>
      <c r="AE759" s="1">
        <v>44834</v>
      </c>
      <c r="AF759" s="1">
        <v>44835</v>
      </c>
      <c r="AG7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0" spans="1:33" x14ac:dyDescent="0.25">
      <c r="A760">
        <v>8</v>
      </c>
      <c r="B760">
        <v>801</v>
      </c>
      <c r="C760">
        <v>10</v>
      </c>
      <c r="D760">
        <v>305</v>
      </c>
      <c r="E760">
        <v>7</v>
      </c>
      <c r="F760">
        <v>0</v>
      </c>
      <c r="G760">
        <v>2087</v>
      </c>
      <c r="H760" s="10" t="s">
        <v>3840</v>
      </c>
      <c r="I760">
        <v>40</v>
      </c>
      <c r="J760">
        <v>500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 s="1">
        <v>44562</v>
      </c>
      <c r="AE760" s="1">
        <v>44834</v>
      </c>
      <c r="AF760" s="1">
        <v>44835</v>
      </c>
      <c r="AG7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1" spans="1:33" x14ac:dyDescent="0.25">
      <c r="A761">
        <v>8</v>
      </c>
      <c r="B761">
        <v>801</v>
      </c>
      <c r="C761">
        <v>10</v>
      </c>
      <c r="D761">
        <v>305</v>
      </c>
      <c r="E761">
        <v>7</v>
      </c>
      <c r="F761">
        <v>0</v>
      </c>
      <c r="G761">
        <v>2087</v>
      </c>
      <c r="H761" s="10" t="s">
        <v>3843</v>
      </c>
      <c r="I761">
        <v>40</v>
      </c>
      <c r="J761">
        <v>500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 s="1">
        <v>44562</v>
      </c>
      <c r="AE761" s="1">
        <v>44834</v>
      </c>
      <c r="AF761" s="1">
        <v>44835</v>
      </c>
      <c r="AG7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2" spans="1:33" x14ac:dyDescent="0.25">
      <c r="A762">
        <v>8</v>
      </c>
      <c r="B762">
        <v>801</v>
      </c>
      <c r="C762">
        <v>10</v>
      </c>
      <c r="D762">
        <v>305</v>
      </c>
      <c r="E762">
        <v>7</v>
      </c>
      <c r="F762">
        <v>0</v>
      </c>
      <c r="G762">
        <v>2104</v>
      </c>
      <c r="H762" s="10" t="s">
        <v>3849</v>
      </c>
      <c r="I762">
        <v>40</v>
      </c>
      <c r="J762">
        <v>0</v>
      </c>
      <c r="K762">
        <v>0</v>
      </c>
      <c r="L762">
        <v>0</v>
      </c>
      <c r="M762">
        <v>53500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 s="1">
        <v>44562</v>
      </c>
      <c r="AE762" s="1">
        <v>44834</v>
      </c>
      <c r="AF762" s="1">
        <v>44835</v>
      </c>
      <c r="AG7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53500</v>
      </c>
    </row>
    <row r="763" spans="1:33" x14ac:dyDescent="0.25">
      <c r="A763">
        <v>8</v>
      </c>
      <c r="B763">
        <v>801</v>
      </c>
      <c r="C763">
        <v>10</v>
      </c>
      <c r="D763">
        <v>305</v>
      </c>
      <c r="E763">
        <v>7</v>
      </c>
      <c r="F763">
        <v>0</v>
      </c>
      <c r="G763">
        <v>2104</v>
      </c>
      <c r="H763" s="10" t="s">
        <v>4925</v>
      </c>
      <c r="I763">
        <v>40</v>
      </c>
      <c r="J763">
        <v>1000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s="1">
        <v>44562</v>
      </c>
      <c r="AE763" s="1">
        <v>44834</v>
      </c>
      <c r="AF763" s="1">
        <v>44835</v>
      </c>
      <c r="AG7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64" spans="1:33" x14ac:dyDescent="0.25">
      <c r="A764">
        <v>8</v>
      </c>
      <c r="B764">
        <v>801</v>
      </c>
      <c r="C764">
        <v>10</v>
      </c>
      <c r="D764">
        <v>305</v>
      </c>
      <c r="E764">
        <v>7</v>
      </c>
      <c r="F764">
        <v>0</v>
      </c>
      <c r="G764">
        <v>2104</v>
      </c>
      <c r="H764" s="10" t="s">
        <v>3832</v>
      </c>
      <c r="I764">
        <v>40</v>
      </c>
      <c r="J764">
        <v>134904</v>
      </c>
      <c r="K764">
        <v>0</v>
      </c>
      <c r="L764">
        <v>0</v>
      </c>
      <c r="M764">
        <v>0</v>
      </c>
      <c r="N764">
        <v>0</v>
      </c>
      <c r="O764">
        <v>53500</v>
      </c>
      <c r="P764">
        <v>0</v>
      </c>
      <c r="Q764">
        <v>0</v>
      </c>
      <c r="R764">
        <v>42997.21</v>
      </c>
      <c r="S764">
        <v>42997.21</v>
      </c>
      <c r="T764">
        <v>42997.21</v>
      </c>
      <c r="U764">
        <v>0</v>
      </c>
      <c r="V764">
        <v>0</v>
      </c>
      <c r="W764">
        <v>134904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s="1">
        <v>44562</v>
      </c>
      <c r="AE764" s="1">
        <v>44834</v>
      </c>
      <c r="AF764" s="1">
        <v>44835</v>
      </c>
      <c r="AG7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81404</v>
      </c>
    </row>
    <row r="765" spans="1:33" x14ac:dyDescent="0.25">
      <c r="A765">
        <v>8</v>
      </c>
      <c r="B765">
        <v>801</v>
      </c>
      <c r="C765">
        <v>10</v>
      </c>
      <c r="D765">
        <v>305</v>
      </c>
      <c r="E765">
        <v>7</v>
      </c>
      <c r="F765">
        <v>0</v>
      </c>
      <c r="G765">
        <v>2104</v>
      </c>
      <c r="H765" s="10" t="s">
        <v>3832</v>
      </c>
      <c r="I765">
        <v>4502</v>
      </c>
      <c r="J765">
        <v>67096</v>
      </c>
      <c r="K765">
        <v>0</v>
      </c>
      <c r="L765">
        <v>8200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75216.09</v>
      </c>
      <c r="S765">
        <v>75216.09</v>
      </c>
      <c r="T765">
        <v>75216.09</v>
      </c>
      <c r="U765">
        <v>0</v>
      </c>
      <c r="V765">
        <v>0</v>
      </c>
      <c r="W765">
        <v>67096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s="1">
        <v>44562</v>
      </c>
      <c r="AE765" s="1">
        <v>44834</v>
      </c>
      <c r="AF765" s="1">
        <v>44835</v>
      </c>
      <c r="AG7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75296</v>
      </c>
    </row>
    <row r="766" spans="1:33" x14ac:dyDescent="0.25">
      <c r="A766">
        <v>8</v>
      </c>
      <c r="B766">
        <v>801</v>
      </c>
      <c r="C766">
        <v>10</v>
      </c>
      <c r="D766">
        <v>305</v>
      </c>
      <c r="E766">
        <v>7</v>
      </c>
      <c r="F766">
        <v>0</v>
      </c>
      <c r="G766">
        <v>2104</v>
      </c>
      <c r="H766" s="10" t="s">
        <v>3833</v>
      </c>
      <c r="I766">
        <v>40</v>
      </c>
      <c r="J766">
        <v>23000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6629.83</v>
      </c>
      <c r="S766">
        <v>6629.83</v>
      </c>
      <c r="T766">
        <v>6629.83</v>
      </c>
      <c r="U766">
        <v>0</v>
      </c>
      <c r="V766">
        <v>0</v>
      </c>
      <c r="W766">
        <v>23000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 s="1">
        <v>44562</v>
      </c>
      <c r="AE766" s="1">
        <v>44834</v>
      </c>
      <c r="AF766" s="1">
        <v>44835</v>
      </c>
      <c r="AG7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67" spans="1:33" x14ac:dyDescent="0.25">
      <c r="A767">
        <v>8</v>
      </c>
      <c r="B767">
        <v>801</v>
      </c>
      <c r="C767">
        <v>10</v>
      </c>
      <c r="D767">
        <v>305</v>
      </c>
      <c r="E767">
        <v>7</v>
      </c>
      <c r="F767">
        <v>0</v>
      </c>
      <c r="G767">
        <v>2104</v>
      </c>
      <c r="H767" s="10" t="s">
        <v>3834</v>
      </c>
      <c r="I767">
        <v>40</v>
      </c>
      <c r="J767">
        <v>1000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 s="1">
        <v>44562</v>
      </c>
      <c r="AE767" s="1">
        <v>44834</v>
      </c>
      <c r="AF767" s="1">
        <v>44835</v>
      </c>
      <c r="AG7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68" spans="1:33" x14ac:dyDescent="0.25">
      <c r="A768">
        <v>8</v>
      </c>
      <c r="B768">
        <v>801</v>
      </c>
      <c r="C768">
        <v>10</v>
      </c>
      <c r="D768">
        <v>305</v>
      </c>
      <c r="E768">
        <v>7</v>
      </c>
      <c r="F768">
        <v>0</v>
      </c>
      <c r="G768">
        <v>2104</v>
      </c>
      <c r="H768" s="10" t="s">
        <v>3835</v>
      </c>
      <c r="I768">
        <v>40</v>
      </c>
      <c r="J768">
        <v>1000</v>
      </c>
      <c r="K768">
        <v>0</v>
      </c>
      <c r="L768">
        <v>5000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5127.8599999999997</v>
      </c>
      <c r="S768">
        <v>5127.8599999999997</v>
      </c>
      <c r="T768">
        <v>5127.8599999999997</v>
      </c>
      <c r="U768">
        <v>0</v>
      </c>
      <c r="V768">
        <v>0</v>
      </c>
      <c r="W768">
        <v>1000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 s="1">
        <v>44562</v>
      </c>
      <c r="AE768" s="1">
        <v>44834</v>
      </c>
      <c r="AF768" s="1">
        <v>44835</v>
      </c>
      <c r="AG7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769" spans="1:33" x14ac:dyDescent="0.25">
      <c r="A769">
        <v>8</v>
      </c>
      <c r="B769">
        <v>801</v>
      </c>
      <c r="C769">
        <v>10</v>
      </c>
      <c r="D769">
        <v>305</v>
      </c>
      <c r="E769">
        <v>7</v>
      </c>
      <c r="F769">
        <v>0</v>
      </c>
      <c r="G769">
        <v>2104</v>
      </c>
      <c r="H769" s="10" t="s">
        <v>3836</v>
      </c>
      <c r="I769">
        <v>40</v>
      </c>
      <c r="J769">
        <v>17000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12559.06</v>
      </c>
      <c r="S769">
        <v>12559.06</v>
      </c>
      <c r="T769">
        <v>11192.01</v>
      </c>
      <c r="U769">
        <v>0</v>
      </c>
      <c r="V769">
        <v>0</v>
      </c>
      <c r="W769">
        <v>17000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 s="1">
        <v>44562</v>
      </c>
      <c r="AE769" s="1">
        <v>44834</v>
      </c>
      <c r="AF769" s="1">
        <v>44835</v>
      </c>
      <c r="AG7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770" spans="1:33" x14ac:dyDescent="0.25">
      <c r="A770">
        <v>8</v>
      </c>
      <c r="B770">
        <v>801</v>
      </c>
      <c r="C770">
        <v>10</v>
      </c>
      <c r="D770">
        <v>305</v>
      </c>
      <c r="E770">
        <v>7</v>
      </c>
      <c r="F770">
        <v>0</v>
      </c>
      <c r="G770">
        <v>2104</v>
      </c>
      <c r="H770" s="10" t="s">
        <v>3844</v>
      </c>
      <c r="I770">
        <v>40</v>
      </c>
      <c r="J770">
        <v>1000</v>
      </c>
      <c r="K770">
        <v>0</v>
      </c>
      <c r="L770">
        <v>0</v>
      </c>
      <c r="M770">
        <v>0</v>
      </c>
      <c r="N770">
        <v>0</v>
      </c>
      <c r="O770">
        <v>1000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1000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s="1">
        <v>44562</v>
      </c>
      <c r="AE770" s="1">
        <v>44834</v>
      </c>
      <c r="AF770" s="1">
        <v>44835</v>
      </c>
      <c r="AG7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1" spans="1:33" x14ac:dyDescent="0.25">
      <c r="A771">
        <v>8</v>
      </c>
      <c r="B771">
        <v>801</v>
      </c>
      <c r="C771">
        <v>10</v>
      </c>
      <c r="D771">
        <v>305</v>
      </c>
      <c r="E771">
        <v>7</v>
      </c>
      <c r="F771">
        <v>0</v>
      </c>
      <c r="G771">
        <v>2104</v>
      </c>
      <c r="H771" s="10" t="s">
        <v>3837</v>
      </c>
      <c r="I771">
        <v>40</v>
      </c>
      <c r="J771">
        <v>500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 s="1">
        <v>44562</v>
      </c>
      <c r="AE771" s="1">
        <v>44834</v>
      </c>
      <c r="AF771" s="1">
        <v>44835</v>
      </c>
      <c r="AG7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72" spans="1:33" x14ac:dyDescent="0.25">
      <c r="A772">
        <v>8</v>
      </c>
      <c r="B772">
        <v>801</v>
      </c>
      <c r="C772">
        <v>10</v>
      </c>
      <c r="D772">
        <v>305</v>
      </c>
      <c r="E772">
        <v>7</v>
      </c>
      <c r="F772">
        <v>0</v>
      </c>
      <c r="G772">
        <v>2104</v>
      </c>
      <c r="H772" s="10" t="s">
        <v>3838</v>
      </c>
      <c r="I772">
        <v>40</v>
      </c>
      <c r="J772">
        <v>7000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6190</v>
      </c>
      <c r="S772">
        <v>6190</v>
      </c>
      <c r="T772">
        <v>6190</v>
      </c>
      <c r="U772">
        <v>0</v>
      </c>
      <c r="V772">
        <v>0</v>
      </c>
      <c r="W772">
        <v>7000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s="1">
        <v>44562</v>
      </c>
      <c r="AE772" s="1">
        <v>44834</v>
      </c>
      <c r="AF772" s="1">
        <v>44835</v>
      </c>
      <c r="AG7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773" spans="1:33" x14ac:dyDescent="0.25">
      <c r="A773">
        <v>8</v>
      </c>
      <c r="B773">
        <v>801</v>
      </c>
      <c r="C773">
        <v>10</v>
      </c>
      <c r="D773">
        <v>305</v>
      </c>
      <c r="E773">
        <v>7</v>
      </c>
      <c r="F773">
        <v>0</v>
      </c>
      <c r="G773">
        <v>2104</v>
      </c>
      <c r="H773" s="10" t="s">
        <v>3838</v>
      </c>
      <c r="I773">
        <v>40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134.5</v>
      </c>
      <c r="S773">
        <v>0</v>
      </c>
      <c r="T773">
        <v>0</v>
      </c>
      <c r="U773">
        <v>0</v>
      </c>
      <c r="V773">
        <v>0</v>
      </c>
      <c r="W773">
        <v>7000</v>
      </c>
      <c r="X773">
        <v>3160</v>
      </c>
      <c r="Y773">
        <v>0</v>
      </c>
      <c r="Z773">
        <v>0</v>
      </c>
      <c r="AA773">
        <v>0</v>
      </c>
      <c r="AB773">
        <v>0</v>
      </c>
      <c r="AC773">
        <v>0</v>
      </c>
      <c r="AD773" s="1">
        <v>44562</v>
      </c>
      <c r="AE773" s="1">
        <v>44834</v>
      </c>
      <c r="AF773" s="1">
        <v>44835</v>
      </c>
      <c r="AG7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4" spans="1:33" x14ac:dyDescent="0.25">
      <c r="A774">
        <v>8</v>
      </c>
      <c r="B774">
        <v>801</v>
      </c>
      <c r="C774">
        <v>10</v>
      </c>
      <c r="D774">
        <v>305</v>
      </c>
      <c r="E774">
        <v>7</v>
      </c>
      <c r="F774">
        <v>0</v>
      </c>
      <c r="G774">
        <v>2104</v>
      </c>
      <c r="H774" s="10" t="s">
        <v>3839</v>
      </c>
      <c r="I774">
        <v>40</v>
      </c>
      <c r="J774">
        <v>500</v>
      </c>
      <c r="K774">
        <v>0</v>
      </c>
      <c r="L774">
        <v>0</v>
      </c>
      <c r="M774">
        <v>0</v>
      </c>
      <c r="N774">
        <v>0</v>
      </c>
      <c r="O774">
        <v>500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500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 s="1">
        <v>44562</v>
      </c>
      <c r="AE774" s="1">
        <v>44834</v>
      </c>
      <c r="AF774" s="1">
        <v>44835</v>
      </c>
      <c r="AG7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5" spans="1:33" x14ac:dyDescent="0.25">
      <c r="A775">
        <v>8</v>
      </c>
      <c r="B775">
        <v>801</v>
      </c>
      <c r="C775">
        <v>10</v>
      </c>
      <c r="D775">
        <v>305</v>
      </c>
      <c r="E775">
        <v>7</v>
      </c>
      <c r="F775">
        <v>0</v>
      </c>
      <c r="G775">
        <v>2104</v>
      </c>
      <c r="H775" s="10" t="s">
        <v>3840</v>
      </c>
      <c r="I775">
        <v>40</v>
      </c>
      <c r="J775">
        <v>3000</v>
      </c>
      <c r="K775">
        <v>0</v>
      </c>
      <c r="L775">
        <v>0</v>
      </c>
      <c r="M775">
        <v>0</v>
      </c>
      <c r="N775">
        <v>0</v>
      </c>
      <c r="O775">
        <v>2000</v>
      </c>
      <c r="P775">
        <v>0</v>
      </c>
      <c r="Q775">
        <v>0</v>
      </c>
      <c r="R775">
        <v>225</v>
      </c>
      <c r="S775">
        <v>225</v>
      </c>
      <c r="T775">
        <v>225</v>
      </c>
      <c r="U775">
        <v>0</v>
      </c>
      <c r="V775">
        <v>0</v>
      </c>
      <c r="W775">
        <v>3000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 s="1">
        <v>44562</v>
      </c>
      <c r="AE775" s="1">
        <v>44834</v>
      </c>
      <c r="AF775" s="1">
        <v>44835</v>
      </c>
      <c r="AG7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6" spans="1:33" x14ac:dyDescent="0.25">
      <c r="A776">
        <v>8</v>
      </c>
      <c r="B776">
        <v>801</v>
      </c>
      <c r="C776">
        <v>10</v>
      </c>
      <c r="D776">
        <v>305</v>
      </c>
      <c r="E776">
        <v>7</v>
      </c>
      <c r="F776">
        <v>0</v>
      </c>
      <c r="G776">
        <v>2104</v>
      </c>
      <c r="H776" s="10" t="s">
        <v>3841</v>
      </c>
      <c r="I776">
        <v>40</v>
      </c>
      <c r="J776">
        <v>500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 s="1">
        <v>44562</v>
      </c>
      <c r="AE776" s="1">
        <v>44834</v>
      </c>
      <c r="AF776" s="1">
        <v>44835</v>
      </c>
      <c r="AG7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77" spans="1:33" x14ac:dyDescent="0.25">
      <c r="A777">
        <v>8</v>
      </c>
      <c r="B777">
        <v>801</v>
      </c>
      <c r="C777">
        <v>10</v>
      </c>
      <c r="D777">
        <v>305</v>
      </c>
      <c r="E777">
        <v>7</v>
      </c>
      <c r="F777">
        <v>0</v>
      </c>
      <c r="G777">
        <v>2104</v>
      </c>
      <c r="H777" s="10" t="s">
        <v>3845</v>
      </c>
      <c r="I777">
        <v>40</v>
      </c>
      <c r="J777">
        <v>24000</v>
      </c>
      <c r="K777">
        <v>0</v>
      </c>
      <c r="L777">
        <v>0</v>
      </c>
      <c r="M777">
        <v>0</v>
      </c>
      <c r="N777">
        <v>0</v>
      </c>
      <c r="O777">
        <v>10000</v>
      </c>
      <c r="P777">
        <v>0</v>
      </c>
      <c r="Q777">
        <v>0</v>
      </c>
      <c r="R777">
        <v>6244.25</v>
      </c>
      <c r="S777">
        <v>6244.25</v>
      </c>
      <c r="T777">
        <v>6244.25</v>
      </c>
      <c r="U777">
        <v>0</v>
      </c>
      <c r="V777">
        <v>0</v>
      </c>
      <c r="W777">
        <v>24000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 s="1">
        <v>44562</v>
      </c>
      <c r="AE777" s="1">
        <v>44834</v>
      </c>
      <c r="AF777" s="1">
        <v>44835</v>
      </c>
      <c r="AG7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778" spans="1:33" x14ac:dyDescent="0.25">
      <c r="A778">
        <v>8</v>
      </c>
      <c r="B778">
        <v>801</v>
      </c>
      <c r="C778">
        <v>10</v>
      </c>
      <c r="D778">
        <v>305</v>
      </c>
      <c r="E778">
        <v>7</v>
      </c>
      <c r="F778">
        <v>0</v>
      </c>
      <c r="G778">
        <v>2104</v>
      </c>
      <c r="H778" s="10" t="s">
        <v>3842</v>
      </c>
      <c r="I778">
        <v>40</v>
      </c>
      <c r="J778">
        <v>500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 s="1">
        <v>44562</v>
      </c>
      <c r="AE778" s="1">
        <v>44834</v>
      </c>
      <c r="AF778" s="1">
        <v>44835</v>
      </c>
      <c r="AG7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79" spans="1:33" x14ac:dyDescent="0.25">
      <c r="A779">
        <v>8</v>
      </c>
      <c r="B779">
        <v>801</v>
      </c>
      <c r="C779">
        <v>10</v>
      </c>
      <c r="D779">
        <v>305</v>
      </c>
      <c r="E779">
        <v>7</v>
      </c>
      <c r="F779">
        <v>0</v>
      </c>
      <c r="G779">
        <v>2104</v>
      </c>
      <c r="H779" s="10" t="s">
        <v>3853</v>
      </c>
      <c r="I779">
        <v>40</v>
      </c>
      <c r="J779">
        <v>500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 s="1">
        <v>44562</v>
      </c>
      <c r="AE779" s="1">
        <v>44834</v>
      </c>
      <c r="AF779" s="1">
        <v>44835</v>
      </c>
      <c r="AG7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0" spans="1:33" x14ac:dyDescent="0.25">
      <c r="A780">
        <v>8</v>
      </c>
      <c r="B780">
        <v>801</v>
      </c>
      <c r="C780">
        <v>10</v>
      </c>
      <c r="D780">
        <v>305</v>
      </c>
      <c r="E780">
        <v>7</v>
      </c>
      <c r="F780">
        <v>0</v>
      </c>
      <c r="G780">
        <v>2104</v>
      </c>
      <c r="H780" s="10" t="s">
        <v>3843</v>
      </c>
      <c r="I780">
        <v>40</v>
      </c>
      <c r="J780">
        <v>500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 s="1">
        <v>44562</v>
      </c>
      <c r="AE780" s="1">
        <v>44834</v>
      </c>
      <c r="AF780" s="1">
        <v>44835</v>
      </c>
      <c r="AG7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1" spans="1:33" x14ac:dyDescent="0.25">
      <c r="A781">
        <v>8</v>
      </c>
      <c r="B781">
        <v>802</v>
      </c>
      <c r="C781">
        <v>10</v>
      </c>
      <c r="D781">
        <v>122</v>
      </c>
      <c r="E781">
        <v>5</v>
      </c>
      <c r="F781">
        <v>0</v>
      </c>
      <c r="G781">
        <v>1527</v>
      </c>
      <c r="H781" s="10" t="s">
        <v>3838</v>
      </c>
      <c r="I781">
        <v>40</v>
      </c>
      <c r="J781">
        <v>0</v>
      </c>
      <c r="K781">
        <v>0</v>
      </c>
      <c r="L781">
        <v>12200</v>
      </c>
      <c r="M781">
        <v>30000</v>
      </c>
      <c r="N781">
        <v>0</v>
      </c>
      <c r="O781">
        <v>0</v>
      </c>
      <c r="P781">
        <v>0</v>
      </c>
      <c r="Q781">
        <v>0</v>
      </c>
      <c r="R781">
        <v>28344.85</v>
      </c>
      <c r="S781">
        <v>18000</v>
      </c>
      <c r="T781">
        <v>18000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 s="1">
        <v>44562</v>
      </c>
      <c r="AE781" s="1">
        <v>44834</v>
      </c>
      <c r="AF781" s="1">
        <v>44835</v>
      </c>
      <c r="AG7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42200</v>
      </c>
    </row>
    <row r="782" spans="1:33" x14ac:dyDescent="0.25">
      <c r="A782">
        <v>8</v>
      </c>
      <c r="B782">
        <v>802</v>
      </c>
      <c r="C782">
        <v>10</v>
      </c>
      <c r="D782">
        <v>122</v>
      </c>
      <c r="E782">
        <v>5</v>
      </c>
      <c r="F782">
        <v>0</v>
      </c>
      <c r="G782">
        <v>1527</v>
      </c>
      <c r="H782" s="10" t="s">
        <v>3840</v>
      </c>
      <c r="I782">
        <v>40</v>
      </c>
      <c r="J782">
        <v>0</v>
      </c>
      <c r="K782">
        <v>0</v>
      </c>
      <c r="L782">
        <v>5000</v>
      </c>
      <c r="M782">
        <v>21000</v>
      </c>
      <c r="N782">
        <v>0</v>
      </c>
      <c r="O782">
        <v>1200</v>
      </c>
      <c r="P782">
        <v>0</v>
      </c>
      <c r="Q782">
        <v>0</v>
      </c>
      <c r="R782">
        <v>18896.560000000001</v>
      </c>
      <c r="S782">
        <v>8379.61</v>
      </c>
      <c r="T782">
        <v>8379.61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 s="1">
        <v>44562</v>
      </c>
      <c r="AE782" s="1">
        <v>44834</v>
      </c>
      <c r="AF782" s="1">
        <v>44835</v>
      </c>
      <c r="AG7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24800</v>
      </c>
    </row>
    <row r="783" spans="1:33" x14ac:dyDescent="0.25">
      <c r="A783">
        <v>8</v>
      </c>
      <c r="B783">
        <v>802</v>
      </c>
      <c r="C783">
        <v>10</v>
      </c>
      <c r="D783">
        <v>122</v>
      </c>
      <c r="E783">
        <v>5</v>
      </c>
      <c r="F783">
        <v>0</v>
      </c>
      <c r="G783">
        <v>2114</v>
      </c>
      <c r="H783" s="10" t="s">
        <v>3844</v>
      </c>
      <c r="I783">
        <v>1</v>
      </c>
      <c r="J783">
        <v>0</v>
      </c>
      <c r="K783">
        <v>0</v>
      </c>
      <c r="L783">
        <v>0</v>
      </c>
      <c r="M783">
        <v>1000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 s="1">
        <v>44562</v>
      </c>
      <c r="AE783" s="1">
        <v>44834</v>
      </c>
      <c r="AF783" s="1">
        <v>44835</v>
      </c>
      <c r="AG7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4" spans="1:33" x14ac:dyDescent="0.25">
      <c r="A784">
        <v>8</v>
      </c>
      <c r="B784">
        <v>802</v>
      </c>
      <c r="C784">
        <v>10</v>
      </c>
      <c r="D784">
        <v>301</v>
      </c>
      <c r="E784">
        <v>6</v>
      </c>
      <c r="F784">
        <v>0</v>
      </c>
      <c r="G784">
        <v>2115</v>
      </c>
      <c r="H784" s="10" t="s">
        <v>3844</v>
      </c>
      <c r="I784">
        <v>1</v>
      </c>
      <c r="J784">
        <v>0</v>
      </c>
      <c r="K784">
        <v>0</v>
      </c>
      <c r="L784">
        <v>0</v>
      </c>
      <c r="M784">
        <v>1000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 s="1">
        <v>44562</v>
      </c>
      <c r="AE784" s="1">
        <v>44834</v>
      </c>
      <c r="AF784" s="1">
        <v>44835</v>
      </c>
      <c r="AG7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5" spans="1:33" x14ac:dyDescent="0.25">
      <c r="A785">
        <v>8</v>
      </c>
      <c r="B785">
        <v>802</v>
      </c>
      <c r="C785">
        <v>10</v>
      </c>
      <c r="D785">
        <v>301</v>
      </c>
      <c r="E785">
        <v>6</v>
      </c>
      <c r="F785">
        <v>0</v>
      </c>
      <c r="G785">
        <v>2116</v>
      </c>
      <c r="H785" s="10" t="s">
        <v>3844</v>
      </c>
      <c r="I785">
        <v>1</v>
      </c>
      <c r="J785">
        <v>0</v>
      </c>
      <c r="K785">
        <v>0</v>
      </c>
      <c r="L785">
        <v>0</v>
      </c>
      <c r="M785">
        <v>1000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 s="1">
        <v>44562</v>
      </c>
      <c r="AE785" s="1">
        <v>44834</v>
      </c>
      <c r="AF785" s="1">
        <v>44835</v>
      </c>
      <c r="AG7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6" spans="1:33" x14ac:dyDescent="0.25">
      <c r="A786">
        <v>8</v>
      </c>
      <c r="B786">
        <v>802</v>
      </c>
      <c r="C786">
        <v>10</v>
      </c>
      <c r="D786">
        <v>301</v>
      </c>
      <c r="E786">
        <v>6</v>
      </c>
      <c r="F786">
        <v>0</v>
      </c>
      <c r="G786">
        <v>2117</v>
      </c>
      <c r="H786" s="10" t="s">
        <v>3844</v>
      </c>
      <c r="I786">
        <v>1</v>
      </c>
      <c r="J786">
        <v>0</v>
      </c>
      <c r="K786">
        <v>0</v>
      </c>
      <c r="L786">
        <v>0</v>
      </c>
      <c r="M786">
        <v>1000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 s="1">
        <v>44562</v>
      </c>
      <c r="AE786" s="1">
        <v>44834</v>
      </c>
      <c r="AF786" s="1">
        <v>44835</v>
      </c>
      <c r="AG7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7" spans="1:33" x14ac:dyDescent="0.25">
      <c r="A787">
        <v>8</v>
      </c>
      <c r="B787">
        <v>802</v>
      </c>
      <c r="C787">
        <v>10</v>
      </c>
      <c r="D787">
        <v>301</v>
      </c>
      <c r="E787">
        <v>6</v>
      </c>
      <c r="F787">
        <v>0</v>
      </c>
      <c r="G787">
        <v>2118</v>
      </c>
      <c r="H787" s="10" t="s">
        <v>3844</v>
      </c>
      <c r="I787">
        <v>1</v>
      </c>
      <c r="J787">
        <v>0</v>
      </c>
      <c r="K787">
        <v>0</v>
      </c>
      <c r="L787">
        <v>0</v>
      </c>
      <c r="M787">
        <v>1000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 s="1">
        <v>44562</v>
      </c>
      <c r="AE787" s="1">
        <v>44834</v>
      </c>
      <c r="AF787" s="1">
        <v>44835</v>
      </c>
      <c r="AG7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8" spans="1:33" x14ac:dyDescent="0.25">
      <c r="A788">
        <v>8</v>
      </c>
      <c r="B788">
        <v>802</v>
      </c>
      <c r="C788">
        <v>10</v>
      </c>
      <c r="D788">
        <v>301</v>
      </c>
      <c r="E788">
        <v>6</v>
      </c>
      <c r="F788">
        <v>0</v>
      </c>
      <c r="G788">
        <v>2119</v>
      </c>
      <c r="H788" s="10" t="s">
        <v>3844</v>
      </c>
      <c r="I788">
        <v>1</v>
      </c>
      <c r="J788">
        <v>0</v>
      </c>
      <c r="K788">
        <v>0</v>
      </c>
      <c r="L788">
        <v>0</v>
      </c>
      <c r="M788">
        <v>1000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 s="1">
        <v>44562</v>
      </c>
      <c r="AE788" s="1">
        <v>44834</v>
      </c>
      <c r="AF788" s="1">
        <v>44835</v>
      </c>
      <c r="AG7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9" spans="1:33" x14ac:dyDescent="0.25">
      <c r="A789">
        <v>8</v>
      </c>
      <c r="B789">
        <v>802</v>
      </c>
      <c r="C789">
        <v>10</v>
      </c>
      <c r="D789">
        <v>301</v>
      </c>
      <c r="E789">
        <v>6</v>
      </c>
      <c r="F789">
        <v>0</v>
      </c>
      <c r="G789">
        <v>2120</v>
      </c>
      <c r="H789" s="10" t="s">
        <v>3844</v>
      </c>
      <c r="I789">
        <v>1</v>
      </c>
      <c r="J789">
        <v>0</v>
      </c>
      <c r="K789">
        <v>0</v>
      </c>
      <c r="L789">
        <v>0</v>
      </c>
      <c r="M789">
        <v>1000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 s="1">
        <v>44562</v>
      </c>
      <c r="AE789" s="1">
        <v>44834</v>
      </c>
      <c r="AF789" s="1">
        <v>44835</v>
      </c>
      <c r="AG7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0" spans="1:33" x14ac:dyDescent="0.25">
      <c r="A790">
        <v>8</v>
      </c>
      <c r="B790">
        <v>802</v>
      </c>
      <c r="C790">
        <v>10</v>
      </c>
      <c r="D790">
        <v>301</v>
      </c>
      <c r="E790">
        <v>6</v>
      </c>
      <c r="F790">
        <v>0</v>
      </c>
      <c r="G790">
        <v>2124</v>
      </c>
      <c r="H790" s="10" t="s">
        <v>3838</v>
      </c>
      <c r="I790">
        <v>1</v>
      </c>
      <c r="J790">
        <v>0</v>
      </c>
      <c r="K790">
        <v>0</v>
      </c>
      <c r="L790">
        <v>0</v>
      </c>
      <c r="M790">
        <v>10000</v>
      </c>
      <c r="N790">
        <v>0</v>
      </c>
      <c r="O790">
        <v>2000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 s="1">
        <v>44562</v>
      </c>
      <c r="AE790" s="1">
        <v>44834</v>
      </c>
      <c r="AF790" s="1">
        <v>44835</v>
      </c>
      <c r="AG7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791" spans="1:33" x14ac:dyDescent="0.25">
      <c r="A791">
        <v>8</v>
      </c>
      <c r="B791">
        <v>802</v>
      </c>
      <c r="C791">
        <v>10</v>
      </c>
      <c r="D791">
        <v>301</v>
      </c>
      <c r="E791">
        <v>6</v>
      </c>
      <c r="F791">
        <v>0</v>
      </c>
      <c r="G791">
        <v>2124</v>
      </c>
      <c r="H791" s="10" t="s">
        <v>3857</v>
      </c>
      <c r="I791">
        <v>1</v>
      </c>
      <c r="J791">
        <v>0</v>
      </c>
      <c r="K791">
        <v>0</v>
      </c>
      <c r="L791">
        <v>0</v>
      </c>
      <c r="M791">
        <v>19000</v>
      </c>
      <c r="N791">
        <v>0</v>
      </c>
      <c r="O791">
        <v>0</v>
      </c>
      <c r="P791">
        <v>0</v>
      </c>
      <c r="Q791">
        <v>0</v>
      </c>
      <c r="R791">
        <v>948.9</v>
      </c>
      <c r="S791">
        <v>948.9</v>
      </c>
      <c r="T791">
        <v>948.9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 s="1">
        <v>44562</v>
      </c>
      <c r="AE791" s="1">
        <v>44834</v>
      </c>
      <c r="AF791" s="1">
        <v>44835</v>
      </c>
      <c r="AG7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792" spans="1:33" x14ac:dyDescent="0.25">
      <c r="A792">
        <v>8</v>
      </c>
      <c r="B792">
        <v>802</v>
      </c>
      <c r="C792">
        <v>10</v>
      </c>
      <c r="D792">
        <v>301</v>
      </c>
      <c r="E792">
        <v>6</v>
      </c>
      <c r="F792">
        <v>0</v>
      </c>
      <c r="G792">
        <v>2124</v>
      </c>
      <c r="H792" s="10" t="s">
        <v>3839</v>
      </c>
      <c r="I792">
        <v>1</v>
      </c>
      <c r="J792">
        <v>0</v>
      </c>
      <c r="K792">
        <v>0</v>
      </c>
      <c r="L792">
        <v>0</v>
      </c>
      <c r="M792">
        <v>1000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 s="1">
        <v>44562</v>
      </c>
      <c r="AE792" s="1">
        <v>44834</v>
      </c>
      <c r="AF792" s="1">
        <v>44835</v>
      </c>
      <c r="AG7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3" spans="1:33" x14ac:dyDescent="0.25">
      <c r="A793">
        <v>8</v>
      </c>
      <c r="B793">
        <v>802</v>
      </c>
      <c r="C793">
        <v>10</v>
      </c>
      <c r="D793">
        <v>301</v>
      </c>
      <c r="E793">
        <v>6</v>
      </c>
      <c r="F793">
        <v>0</v>
      </c>
      <c r="G793">
        <v>2124</v>
      </c>
      <c r="H793" s="10" t="s">
        <v>3840</v>
      </c>
      <c r="I793">
        <v>1</v>
      </c>
      <c r="J793">
        <v>0</v>
      </c>
      <c r="K793">
        <v>0</v>
      </c>
      <c r="L793">
        <v>0</v>
      </c>
      <c r="M793">
        <v>10000</v>
      </c>
      <c r="N793">
        <v>0</v>
      </c>
      <c r="O793">
        <v>0</v>
      </c>
      <c r="P793">
        <v>0</v>
      </c>
      <c r="Q793">
        <v>0</v>
      </c>
      <c r="R793">
        <v>7840</v>
      </c>
      <c r="S793">
        <v>6055</v>
      </c>
      <c r="T793">
        <v>6055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 s="1">
        <v>44562</v>
      </c>
      <c r="AE793" s="1">
        <v>44834</v>
      </c>
      <c r="AF793" s="1">
        <v>44835</v>
      </c>
      <c r="AG7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94" spans="1:33" x14ac:dyDescent="0.25">
      <c r="A794">
        <v>8</v>
      </c>
      <c r="B794">
        <v>802</v>
      </c>
      <c r="C794">
        <v>10</v>
      </c>
      <c r="D794">
        <v>302</v>
      </c>
      <c r="E794">
        <v>8</v>
      </c>
      <c r="F794">
        <v>0</v>
      </c>
      <c r="G794">
        <v>2121</v>
      </c>
      <c r="H794" s="10" t="s">
        <v>3844</v>
      </c>
      <c r="I794">
        <v>1</v>
      </c>
      <c r="J794">
        <v>0</v>
      </c>
      <c r="K794">
        <v>0</v>
      </c>
      <c r="L794">
        <v>0</v>
      </c>
      <c r="M794">
        <v>1000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s="1">
        <v>44562</v>
      </c>
      <c r="AE794" s="1">
        <v>44834</v>
      </c>
      <c r="AF794" s="1">
        <v>44835</v>
      </c>
      <c r="AG7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5" spans="1:33" x14ac:dyDescent="0.25">
      <c r="A795">
        <v>8</v>
      </c>
      <c r="B795">
        <v>802</v>
      </c>
      <c r="C795">
        <v>10</v>
      </c>
      <c r="D795">
        <v>304</v>
      </c>
      <c r="E795">
        <v>7</v>
      </c>
      <c r="F795">
        <v>0</v>
      </c>
      <c r="G795">
        <v>2122</v>
      </c>
      <c r="H795" s="10" t="s">
        <v>3844</v>
      </c>
      <c r="I795">
        <v>1</v>
      </c>
      <c r="J795">
        <v>0</v>
      </c>
      <c r="K795">
        <v>0</v>
      </c>
      <c r="L795">
        <v>0</v>
      </c>
      <c r="M795">
        <v>1000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s="1">
        <v>44562</v>
      </c>
      <c r="AE795" s="1">
        <v>44834</v>
      </c>
      <c r="AF795" s="1">
        <v>44835</v>
      </c>
      <c r="AG7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6" spans="1:33" x14ac:dyDescent="0.25">
      <c r="A796">
        <v>8</v>
      </c>
      <c r="B796">
        <v>802</v>
      </c>
      <c r="C796">
        <v>10</v>
      </c>
      <c r="D796">
        <v>305</v>
      </c>
      <c r="E796">
        <v>7</v>
      </c>
      <c r="F796">
        <v>0</v>
      </c>
      <c r="G796">
        <v>2123</v>
      </c>
      <c r="H796" s="10" t="s">
        <v>3844</v>
      </c>
      <c r="I796">
        <v>1</v>
      </c>
      <c r="J796">
        <v>0</v>
      </c>
      <c r="K796">
        <v>0</v>
      </c>
      <c r="L796">
        <v>0</v>
      </c>
      <c r="M796">
        <v>1000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 s="1">
        <v>44562</v>
      </c>
      <c r="AE796" s="1">
        <v>44834</v>
      </c>
      <c r="AF796" s="1">
        <v>44835</v>
      </c>
      <c r="AG7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7" spans="1:33" x14ac:dyDescent="0.25">
      <c r="A797">
        <v>9</v>
      </c>
      <c r="B797">
        <v>901</v>
      </c>
      <c r="C797">
        <v>4</v>
      </c>
      <c r="D797">
        <v>122</v>
      </c>
      <c r="E797">
        <v>1</v>
      </c>
      <c r="F797">
        <v>0</v>
      </c>
      <c r="G797">
        <v>2010</v>
      </c>
      <c r="H797" s="10" t="s">
        <v>4925</v>
      </c>
      <c r="I797">
        <v>1</v>
      </c>
      <c r="J797">
        <v>1000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s="1">
        <v>44562</v>
      </c>
      <c r="AE797" s="1">
        <v>44834</v>
      </c>
      <c r="AF797" s="1">
        <v>44835</v>
      </c>
      <c r="AG7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8" spans="1:33" x14ac:dyDescent="0.25">
      <c r="A798">
        <v>9</v>
      </c>
      <c r="B798">
        <v>901</v>
      </c>
      <c r="C798">
        <v>4</v>
      </c>
      <c r="D798">
        <v>122</v>
      </c>
      <c r="E798">
        <v>1</v>
      </c>
      <c r="F798">
        <v>0</v>
      </c>
      <c r="G798">
        <v>2010</v>
      </c>
      <c r="H798" s="10" t="s">
        <v>3832</v>
      </c>
      <c r="I798">
        <v>1</v>
      </c>
      <c r="J798">
        <v>205000</v>
      </c>
      <c r="K798">
        <v>0</v>
      </c>
      <c r="L798">
        <v>0</v>
      </c>
      <c r="M798">
        <v>0</v>
      </c>
      <c r="N798">
        <v>0</v>
      </c>
      <c r="O798">
        <v>2000</v>
      </c>
      <c r="P798">
        <v>0</v>
      </c>
      <c r="Q798">
        <v>0</v>
      </c>
      <c r="R798">
        <v>177533.91</v>
      </c>
      <c r="S798">
        <v>177533.91</v>
      </c>
      <c r="T798">
        <v>177533.91</v>
      </c>
      <c r="U798">
        <v>0</v>
      </c>
      <c r="V798">
        <v>0</v>
      </c>
      <c r="W798">
        <v>205000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 s="1">
        <v>44562</v>
      </c>
      <c r="AE798" s="1">
        <v>44834</v>
      </c>
      <c r="AF798" s="1">
        <v>44835</v>
      </c>
      <c r="AG7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203000</v>
      </c>
    </row>
    <row r="799" spans="1:33" x14ac:dyDescent="0.25">
      <c r="A799">
        <v>9</v>
      </c>
      <c r="B799">
        <v>901</v>
      </c>
      <c r="C799">
        <v>4</v>
      </c>
      <c r="D799">
        <v>122</v>
      </c>
      <c r="E799">
        <v>1</v>
      </c>
      <c r="F799">
        <v>0</v>
      </c>
      <c r="G799">
        <v>2010</v>
      </c>
      <c r="H799" s="10" t="s">
        <v>3833</v>
      </c>
      <c r="I799">
        <v>1</v>
      </c>
      <c r="J799">
        <v>22000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10012.36</v>
      </c>
      <c r="S799">
        <v>10012.36</v>
      </c>
      <c r="T799">
        <v>10012.36</v>
      </c>
      <c r="U799">
        <v>0</v>
      </c>
      <c r="V799">
        <v>0</v>
      </c>
      <c r="W799">
        <v>22000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 s="1">
        <v>44562</v>
      </c>
      <c r="AE799" s="1">
        <v>44834</v>
      </c>
      <c r="AF799" s="1">
        <v>44835</v>
      </c>
      <c r="AG7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800" spans="1:33" x14ac:dyDescent="0.25">
      <c r="A800">
        <v>9</v>
      </c>
      <c r="B800">
        <v>901</v>
      </c>
      <c r="C800">
        <v>4</v>
      </c>
      <c r="D800">
        <v>122</v>
      </c>
      <c r="E800">
        <v>1</v>
      </c>
      <c r="F800">
        <v>0</v>
      </c>
      <c r="G800">
        <v>2010</v>
      </c>
      <c r="H800" s="10" t="s">
        <v>3834</v>
      </c>
      <c r="I800">
        <v>1</v>
      </c>
      <c r="J800">
        <v>1000</v>
      </c>
      <c r="K800">
        <v>0</v>
      </c>
      <c r="L800">
        <v>2000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2407</v>
      </c>
      <c r="S800">
        <v>2407</v>
      </c>
      <c r="T800">
        <v>2407</v>
      </c>
      <c r="U800">
        <v>0</v>
      </c>
      <c r="V800">
        <v>0</v>
      </c>
      <c r="W800">
        <v>1000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 s="1">
        <v>44562</v>
      </c>
      <c r="AE800" s="1">
        <v>44834</v>
      </c>
      <c r="AF800" s="1">
        <v>44835</v>
      </c>
      <c r="AG8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01" spans="1:33" x14ac:dyDescent="0.25">
      <c r="A801">
        <v>9</v>
      </c>
      <c r="B801">
        <v>901</v>
      </c>
      <c r="C801">
        <v>4</v>
      </c>
      <c r="D801">
        <v>122</v>
      </c>
      <c r="E801">
        <v>1</v>
      </c>
      <c r="F801">
        <v>0</v>
      </c>
      <c r="G801">
        <v>2010</v>
      </c>
      <c r="H801" s="10" t="s">
        <v>3835</v>
      </c>
      <c r="I801">
        <v>1</v>
      </c>
      <c r="J801">
        <v>1000</v>
      </c>
      <c r="K801">
        <v>0</v>
      </c>
      <c r="L801">
        <v>2000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1739.53</v>
      </c>
      <c r="S801">
        <v>1739.53</v>
      </c>
      <c r="T801">
        <v>1739.53</v>
      </c>
      <c r="U801">
        <v>0</v>
      </c>
      <c r="V801">
        <v>0</v>
      </c>
      <c r="W801">
        <v>1000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 s="1">
        <v>44562</v>
      </c>
      <c r="AE801" s="1">
        <v>44834</v>
      </c>
      <c r="AF801" s="1">
        <v>44835</v>
      </c>
      <c r="AG8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02" spans="1:33" x14ac:dyDescent="0.25">
      <c r="A802">
        <v>9</v>
      </c>
      <c r="B802">
        <v>901</v>
      </c>
      <c r="C802">
        <v>4</v>
      </c>
      <c r="D802">
        <v>122</v>
      </c>
      <c r="E802">
        <v>1</v>
      </c>
      <c r="F802">
        <v>0</v>
      </c>
      <c r="G802">
        <v>2010</v>
      </c>
      <c r="H802" s="10" t="s">
        <v>3836</v>
      </c>
      <c r="I802">
        <v>1</v>
      </c>
      <c r="J802">
        <v>15000</v>
      </c>
      <c r="K802">
        <v>0</v>
      </c>
      <c r="L802">
        <v>6000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20257.78</v>
      </c>
      <c r="S802">
        <v>20257.78</v>
      </c>
      <c r="T802">
        <v>17489.849999999999</v>
      </c>
      <c r="U802">
        <v>0</v>
      </c>
      <c r="V802">
        <v>0</v>
      </c>
      <c r="W802">
        <v>15000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 s="1">
        <v>44562</v>
      </c>
      <c r="AE802" s="1">
        <v>44834</v>
      </c>
      <c r="AF802" s="1">
        <v>44835</v>
      </c>
      <c r="AG8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803" spans="1:33" x14ac:dyDescent="0.25">
      <c r="A803">
        <v>9</v>
      </c>
      <c r="B803">
        <v>901</v>
      </c>
      <c r="C803">
        <v>4</v>
      </c>
      <c r="D803">
        <v>122</v>
      </c>
      <c r="E803">
        <v>1</v>
      </c>
      <c r="F803">
        <v>0</v>
      </c>
      <c r="G803">
        <v>2010</v>
      </c>
      <c r="H803" s="10" t="s">
        <v>3844</v>
      </c>
      <c r="I803">
        <v>1</v>
      </c>
      <c r="J803">
        <v>1000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 s="1">
        <v>44562</v>
      </c>
      <c r="AE803" s="1">
        <v>44834</v>
      </c>
      <c r="AF803" s="1">
        <v>44835</v>
      </c>
      <c r="AG8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4" spans="1:33" x14ac:dyDescent="0.25">
      <c r="A804">
        <v>9</v>
      </c>
      <c r="B804">
        <v>901</v>
      </c>
      <c r="C804">
        <v>4</v>
      </c>
      <c r="D804">
        <v>122</v>
      </c>
      <c r="E804">
        <v>1</v>
      </c>
      <c r="F804">
        <v>0</v>
      </c>
      <c r="G804">
        <v>2010</v>
      </c>
      <c r="H804" s="10" t="s">
        <v>3837</v>
      </c>
      <c r="I804">
        <v>1</v>
      </c>
      <c r="J804">
        <v>500</v>
      </c>
      <c r="K804">
        <v>0</v>
      </c>
      <c r="L804">
        <v>2000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1089.32</v>
      </c>
      <c r="S804">
        <v>1089.32</v>
      </c>
      <c r="T804">
        <v>1089.32</v>
      </c>
      <c r="U804">
        <v>0</v>
      </c>
      <c r="V804">
        <v>0</v>
      </c>
      <c r="W804">
        <v>500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 s="1">
        <v>44562</v>
      </c>
      <c r="AE804" s="1">
        <v>44834</v>
      </c>
      <c r="AF804" s="1">
        <v>44835</v>
      </c>
      <c r="AG8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05" spans="1:33" x14ac:dyDescent="0.25">
      <c r="A805">
        <v>9</v>
      </c>
      <c r="B805">
        <v>901</v>
      </c>
      <c r="C805">
        <v>4</v>
      </c>
      <c r="D805">
        <v>122</v>
      </c>
      <c r="E805">
        <v>1</v>
      </c>
      <c r="F805">
        <v>0</v>
      </c>
      <c r="G805">
        <v>2010</v>
      </c>
      <c r="H805" s="10" t="s">
        <v>3838</v>
      </c>
      <c r="I805">
        <v>1</v>
      </c>
      <c r="J805">
        <v>500</v>
      </c>
      <c r="K805">
        <v>0</v>
      </c>
      <c r="L805">
        <v>2000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2254.06</v>
      </c>
      <c r="S805">
        <v>160.5</v>
      </c>
      <c r="T805">
        <v>160.5</v>
      </c>
      <c r="U805">
        <v>0</v>
      </c>
      <c r="V805">
        <v>0</v>
      </c>
      <c r="W805">
        <v>500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 s="1">
        <v>44562</v>
      </c>
      <c r="AE805" s="1">
        <v>44834</v>
      </c>
      <c r="AF805" s="1">
        <v>44835</v>
      </c>
      <c r="AG8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06" spans="1:33" x14ac:dyDescent="0.25">
      <c r="A806">
        <v>9</v>
      </c>
      <c r="B806">
        <v>901</v>
      </c>
      <c r="C806">
        <v>4</v>
      </c>
      <c r="D806">
        <v>122</v>
      </c>
      <c r="E806">
        <v>1</v>
      </c>
      <c r="F806">
        <v>0</v>
      </c>
      <c r="G806">
        <v>2010</v>
      </c>
      <c r="H806" s="10" t="s">
        <v>3839</v>
      </c>
      <c r="I806">
        <v>1</v>
      </c>
      <c r="J806">
        <v>500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 s="1">
        <v>44562</v>
      </c>
      <c r="AE806" s="1">
        <v>44834</v>
      </c>
      <c r="AF806" s="1">
        <v>44835</v>
      </c>
      <c r="AG8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07" spans="1:33" x14ac:dyDescent="0.25">
      <c r="A807">
        <v>9</v>
      </c>
      <c r="B807">
        <v>901</v>
      </c>
      <c r="C807">
        <v>4</v>
      </c>
      <c r="D807">
        <v>122</v>
      </c>
      <c r="E807">
        <v>1</v>
      </c>
      <c r="F807">
        <v>0</v>
      </c>
      <c r="G807">
        <v>2010</v>
      </c>
      <c r="H807" s="10" t="s">
        <v>3840</v>
      </c>
      <c r="I807">
        <v>1</v>
      </c>
      <c r="J807">
        <v>10000</v>
      </c>
      <c r="K807">
        <v>0</v>
      </c>
      <c r="L807">
        <v>5265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15030</v>
      </c>
      <c r="S807">
        <v>10340.42</v>
      </c>
      <c r="T807">
        <v>9806.31</v>
      </c>
      <c r="U807">
        <v>0</v>
      </c>
      <c r="V807">
        <v>0</v>
      </c>
      <c r="W807">
        <v>10000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 s="1">
        <v>44562</v>
      </c>
      <c r="AE807" s="1">
        <v>44834</v>
      </c>
      <c r="AF807" s="1">
        <v>44835</v>
      </c>
      <c r="AG8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15265</v>
      </c>
    </row>
    <row r="808" spans="1:33" x14ac:dyDescent="0.25">
      <c r="A808">
        <v>9</v>
      </c>
      <c r="B808">
        <v>901</v>
      </c>
      <c r="C808">
        <v>4</v>
      </c>
      <c r="D808">
        <v>122</v>
      </c>
      <c r="E808">
        <v>1</v>
      </c>
      <c r="F808">
        <v>0</v>
      </c>
      <c r="G808">
        <v>2010</v>
      </c>
      <c r="H808" s="10" t="s">
        <v>3841</v>
      </c>
      <c r="I808">
        <v>1</v>
      </c>
      <c r="J808">
        <v>5965</v>
      </c>
      <c r="K808">
        <v>0</v>
      </c>
      <c r="L808">
        <v>0</v>
      </c>
      <c r="M808">
        <v>0</v>
      </c>
      <c r="N808">
        <v>0</v>
      </c>
      <c r="O808">
        <v>5900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5965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 s="1">
        <v>44562</v>
      </c>
      <c r="AE808" s="1">
        <v>44834</v>
      </c>
      <c r="AF808" s="1">
        <v>44835</v>
      </c>
      <c r="AG8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</v>
      </c>
    </row>
    <row r="809" spans="1:33" x14ac:dyDescent="0.25">
      <c r="A809">
        <v>9</v>
      </c>
      <c r="B809">
        <v>901</v>
      </c>
      <c r="C809">
        <v>4</v>
      </c>
      <c r="D809">
        <v>122</v>
      </c>
      <c r="E809">
        <v>1</v>
      </c>
      <c r="F809">
        <v>0</v>
      </c>
      <c r="G809">
        <v>2010</v>
      </c>
      <c r="H809" s="10" t="s">
        <v>3845</v>
      </c>
      <c r="I809">
        <v>1</v>
      </c>
      <c r="J809">
        <v>40000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29310.73</v>
      </c>
      <c r="S809">
        <v>29310.73</v>
      </c>
      <c r="T809">
        <v>29310.73</v>
      </c>
      <c r="U809">
        <v>0</v>
      </c>
      <c r="V809">
        <v>0</v>
      </c>
      <c r="W809">
        <v>40000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 s="1">
        <v>44562</v>
      </c>
      <c r="AE809" s="1">
        <v>44834</v>
      </c>
      <c r="AF809" s="1">
        <v>44835</v>
      </c>
      <c r="AG8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10" spans="1:33" x14ac:dyDescent="0.25">
      <c r="A810">
        <v>9</v>
      </c>
      <c r="B810">
        <v>901</v>
      </c>
      <c r="C810">
        <v>4</v>
      </c>
      <c r="D810">
        <v>122</v>
      </c>
      <c r="E810">
        <v>1</v>
      </c>
      <c r="F810">
        <v>0</v>
      </c>
      <c r="G810">
        <v>2010</v>
      </c>
      <c r="H810" s="10" t="s">
        <v>3842</v>
      </c>
      <c r="I810">
        <v>1</v>
      </c>
      <c r="J810">
        <v>500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331.25</v>
      </c>
      <c r="S810">
        <v>331.25</v>
      </c>
      <c r="T810">
        <v>331.25</v>
      </c>
      <c r="U810">
        <v>0</v>
      </c>
      <c r="V810">
        <v>0</v>
      </c>
      <c r="W810">
        <v>500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 s="1">
        <v>44562</v>
      </c>
      <c r="AE810" s="1">
        <v>44834</v>
      </c>
      <c r="AF810" s="1">
        <v>44835</v>
      </c>
      <c r="AG8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1" spans="1:33" x14ac:dyDescent="0.25">
      <c r="A811">
        <v>9</v>
      </c>
      <c r="B811">
        <v>901</v>
      </c>
      <c r="C811">
        <v>4</v>
      </c>
      <c r="D811">
        <v>122</v>
      </c>
      <c r="E811">
        <v>1</v>
      </c>
      <c r="F811">
        <v>0</v>
      </c>
      <c r="G811">
        <v>2010</v>
      </c>
      <c r="H811" s="10" t="s">
        <v>3853</v>
      </c>
      <c r="I811">
        <v>1</v>
      </c>
      <c r="J811">
        <v>500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 s="1">
        <v>44562</v>
      </c>
      <c r="AE811" s="1">
        <v>44834</v>
      </c>
      <c r="AF811" s="1">
        <v>44835</v>
      </c>
      <c r="AG8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2" spans="1:33" x14ac:dyDescent="0.25">
      <c r="A812">
        <v>9</v>
      </c>
      <c r="B812">
        <v>901</v>
      </c>
      <c r="C812">
        <v>4</v>
      </c>
      <c r="D812">
        <v>122</v>
      </c>
      <c r="E812">
        <v>1</v>
      </c>
      <c r="F812">
        <v>0</v>
      </c>
      <c r="G812">
        <v>2010</v>
      </c>
      <c r="H812" s="10" t="s">
        <v>3843</v>
      </c>
      <c r="I812">
        <v>1</v>
      </c>
      <c r="J812">
        <v>500</v>
      </c>
      <c r="K812">
        <v>0</v>
      </c>
      <c r="L812">
        <v>9000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7529.5</v>
      </c>
      <c r="S812">
        <v>149.5</v>
      </c>
      <c r="T812">
        <v>149.5</v>
      </c>
      <c r="U812">
        <v>0</v>
      </c>
      <c r="V812">
        <v>0</v>
      </c>
      <c r="W812">
        <v>500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 s="1">
        <v>44562</v>
      </c>
      <c r="AE812" s="1">
        <v>44834</v>
      </c>
      <c r="AF812" s="1">
        <v>44835</v>
      </c>
      <c r="AG8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9500</v>
      </c>
    </row>
    <row r="813" spans="1:33" x14ac:dyDescent="0.25">
      <c r="A813">
        <v>9</v>
      </c>
      <c r="B813">
        <v>902</v>
      </c>
      <c r="C813">
        <v>8</v>
      </c>
      <c r="D813">
        <v>241</v>
      </c>
      <c r="E813">
        <v>11</v>
      </c>
      <c r="F813">
        <v>0</v>
      </c>
      <c r="G813">
        <v>2011</v>
      </c>
      <c r="H813" s="10" t="s">
        <v>3838</v>
      </c>
      <c r="I813">
        <v>1</v>
      </c>
      <c r="J813">
        <v>13629</v>
      </c>
      <c r="K813">
        <v>0</v>
      </c>
      <c r="L813">
        <v>30200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36231.599999999999</v>
      </c>
      <c r="S813">
        <v>27987.33</v>
      </c>
      <c r="T813">
        <v>27987.33</v>
      </c>
      <c r="U813">
        <v>0</v>
      </c>
      <c r="V813">
        <v>0</v>
      </c>
      <c r="W813">
        <v>13629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 s="1">
        <v>44562</v>
      </c>
      <c r="AE813" s="1">
        <v>44834</v>
      </c>
      <c r="AF813" s="1">
        <v>44835</v>
      </c>
      <c r="AG8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43829</v>
      </c>
    </row>
    <row r="814" spans="1:33" x14ac:dyDescent="0.25">
      <c r="A814">
        <v>9</v>
      </c>
      <c r="B814">
        <v>902</v>
      </c>
      <c r="C814">
        <v>8</v>
      </c>
      <c r="D814">
        <v>241</v>
      </c>
      <c r="E814">
        <v>11</v>
      </c>
      <c r="F814">
        <v>0</v>
      </c>
      <c r="G814">
        <v>2011</v>
      </c>
      <c r="H814" s="10" t="s">
        <v>3838</v>
      </c>
      <c r="I814">
        <v>1021</v>
      </c>
      <c r="J814">
        <v>6371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4066.81</v>
      </c>
      <c r="S814">
        <v>4066.81</v>
      </c>
      <c r="T814">
        <v>4066.81</v>
      </c>
      <c r="U814">
        <v>0</v>
      </c>
      <c r="V814">
        <v>0</v>
      </c>
      <c r="W814">
        <v>6371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 s="1">
        <v>44562</v>
      </c>
      <c r="AE814" s="1">
        <v>44834</v>
      </c>
      <c r="AF814" s="1">
        <v>44835</v>
      </c>
      <c r="AG8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6371</v>
      </c>
    </row>
    <row r="815" spans="1:33" x14ac:dyDescent="0.25">
      <c r="A815">
        <v>9</v>
      </c>
      <c r="B815">
        <v>902</v>
      </c>
      <c r="C815">
        <v>8</v>
      </c>
      <c r="D815">
        <v>241</v>
      </c>
      <c r="E815">
        <v>11</v>
      </c>
      <c r="F815">
        <v>0</v>
      </c>
      <c r="G815">
        <v>2011</v>
      </c>
      <c r="H815" s="10" t="s">
        <v>3838</v>
      </c>
      <c r="I815">
        <v>1064</v>
      </c>
      <c r="J815">
        <v>0</v>
      </c>
      <c r="K815">
        <v>0</v>
      </c>
      <c r="L815">
        <v>12500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9286.61</v>
      </c>
      <c r="S815">
        <v>9286.61</v>
      </c>
      <c r="T815">
        <v>9286.61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 s="1">
        <v>44562</v>
      </c>
      <c r="AE815" s="1">
        <v>44834</v>
      </c>
      <c r="AF815" s="1">
        <v>44835</v>
      </c>
      <c r="AG8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816" spans="1:33" x14ac:dyDescent="0.25">
      <c r="A816">
        <v>9</v>
      </c>
      <c r="B816">
        <v>902</v>
      </c>
      <c r="C816">
        <v>8</v>
      </c>
      <c r="D816">
        <v>241</v>
      </c>
      <c r="E816">
        <v>11</v>
      </c>
      <c r="F816">
        <v>0</v>
      </c>
      <c r="G816">
        <v>2011</v>
      </c>
      <c r="H816" s="10" t="s">
        <v>3854</v>
      </c>
      <c r="I816">
        <v>1</v>
      </c>
      <c r="J816">
        <v>1000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 s="1">
        <v>44562</v>
      </c>
      <c r="AE816" s="1">
        <v>44834</v>
      </c>
      <c r="AF816" s="1">
        <v>44835</v>
      </c>
      <c r="AG8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7" spans="1:33" x14ac:dyDescent="0.25">
      <c r="A817">
        <v>9</v>
      </c>
      <c r="B817">
        <v>902</v>
      </c>
      <c r="C817">
        <v>8</v>
      </c>
      <c r="D817">
        <v>241</v>
      </c>
      <c r="E817">
        <v>11</v>
      </c>
      <c r="F817">
        <v>0</v>
      </c>
      <c r="G817">
        <v>2011</v>
      </c>
      <c r="H817" s="10" t="s">
        <v>3857</v>
      </c>
      <c r="I817">
        <v>1</v>
      </c>
      <c r="J817">
        <v>1000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 s="1">
        <v>44562</v>
      </c>
      <c r="AE817" s="1">
        <v>44834</v>
      </c>
      <c r="AF817" s="1">
        <v>44835</v>
      </c>
      <c r="AG8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8" spans="1:33" x14ac:dyDescent="0.25">
      <c r="A818">
        <v>9</v>
      </c>
      <c r="B818">
        <v>902</v>
      </c>
      <c r="C818">
        <v>8</v>
      </c>
      <c r="D818">
        <v>241</v>
      </c>
      <c r="E818">
        <v>11</v>
      </c>
      <c r="F818">
        <v>0</v>
      </c>
      <c r="G818">
        <v>2011</v>
      </c>
      <c r="H818" s="10" t="s">
        <v>3839</v>
      </c>
      <c r="I818">
        <v>1</v>
      </c>
      <c r="J818">
        <v>1000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 s="1">
        <v>44562</v>
      </c>
      <c r="AE818" s="1">
        <v>44834</v>
      </c>
      <c r="AF818" s="1">
        <v>44835</v>
      </c>
      <c r="AG8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9" spans="1:33" x14ac:dyDescent="0.25">
      <c r="A819">
        <v>9</v>
      </c>
      <c r="B819">
        <v>902</v>
      </c>
      <c r="C819">
        <v>8</v>
      </c>
      <c r="D819">
        <v>241</v>
      </c>
      <c r="E819">
        <v>11</v>
      </c>
      <c r="F819">
        <v>0</v>
      </c>
      <c r="G819">
        <v>2011</v>
      </c>
      <c r="H819" s="10" t="s">
        <v>3840</v>
      </c>
      <c r="I819">
        <v>1</v>
      </c>
      <c r="J819">
        <v>20000</v>
      </c>
      <c r="K819">
        <v>0</v>
      </c>
      <c r="L819">
        <v>112000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127712.78</v>
      </c>
      <c r="S819">
        <v>78278.7</v>
      </c>
      <c r="T819">
        <v>78191.33</v>
      </c>
      <c r="U819">
        <v>0</v>
      </c>
      <c r="V819">
        <v>0</v>
      </c>
      <c r="W819">
        <v>20000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 s="1">
        <v>44562</v>
      </c>
      <c r="AE819" s="1">
        <v>44834</v>
      </c>
      <c r="AF819" s="1">
        <v>44835</v>
      </c>
      <c r="AG8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132000</v>
      </c>
    </row>
    <row r="820" spans="1:33" x14ac:dyDescent="0.25">
      <c r="A820">
        <v>9</v>
      </c>
      <c r="B820">
        <v>902</v>
      </c>
      <c r="C820">
        <v>8</v>
      </c>
      <c r="D820">
        <v>241</v>
      </c>
      <c r="E820">
        <v>11</v>
      </c>
      <c r="F820">
        <v>0</v>
      </c>
      <c r="G820">
        <v>2011</v>
      </c>
      <c r="H820" s="10" t="s">
        <v>3840</v>
      </c>
      <c r="I820">
        <v>1064</v>
      </c>
      <c r="J820">
        <v>70000</v>
      </c>
      <c r="K820">
        <v>0</v>
      </c>
      <c r="L820">
        <v>0</v>
      </c>
      <c r="M820">
        <v>0</v>
      </c>
      <c r="N820">
        <v>0</v>
      </c>
      <c r="O820">
        <v>15500</v>
      </c>
      <c r="P820">
        <v>0</v>
      </c>
      <c r="Q820">
        <v>0</v>
      </c>
      <c r="R820">
        <v>1125</v>
      </c>
      <c r="S820">
        <v>1125</v>
      </c>
      <c r="T820">
        <v>1125</v>
      </c>
      <c r="U820">
        <v>0</v>
      </c>
      <c r="V820">
        <v>0</v>
      </c>
      <c r="W820">
        <v>70000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 s="1">
        <v>44562</v>
      </c>
      <c r="AE820" s="1">
        <v>44834</v>
      </c>
      <c r="AF820" s="1">
        <v>44835</v>
      </c>
      <c r="AG8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54500</v>
      </c>
    </row>
    <row r="821" spans="1:33" x14ac:dyDescent="0.25">
      <c r="A821">
        <v>9</v>
      </c>
      <c r="B821">
        <v>902</v>
      </c>
      <c r="C821">
        <v>8</v>
      </c>
      <c r="D821">
        <v>241</v>
      </c>
      <c r="E821">
        <v>11</v>
      </c>
      <c r="F821">
        <v>0</v>
      </c>
      <c r="G821">
        <v>2011</v>
      </c>
      <c r="H821" s="10" t="s">
        <v>3843</v>
      </c>
      <c r="I821">
        <v>1</v>
      </c>
      <c r="J821">
        <v>500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 s="1">
        <v>44562</v>
      </c>
      <c r="AE821" s="1">
        <v>44834</v>
      </c>
      <c r="AF821" s="1">
        <v>44835</v>
      </c>
      <c r="AG8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2" spans="1:33" x14ac:dyDescent="0.25">
      <c r="A822">
        <v>9</v>
      </c>
      <c r="B822">
        <v>902</v>
      </c>
      <c r="C822">
        <v>8</v>
      </c>
      <c r="D822">
        <v>242</v>
      </c>
      <c r="E822">
        <v>11</v>
      </c>
      <c r="F822">
        <v>0</v>
      </c>
      <c r="G822">
        <v>2013</v>
      </c>
      <c r="H822" s="10" t="s">
        <v>3838</v>
      </c>
      <c r="I822">
        <v>1</v>
      </c>
      <c r="J822">
        <v>500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 s="1">
        <v>44562</v>
      </c>
      <c r="AE822" s="1">
        <v>44834</v>
      </c>
      <c r="AF822" s="1">
        <v>44835</v>
      </c>
      <c r="AG8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3" spans="1:33" x14ac:dyDescent="0.25">
      <c r="A823">
        <v>9</v>
      </c>
      <c r="B823">
        <v>902</v>
      </c>
      <c r="C823">
        <v>8</v>
      </c>
      <c r="D823">
        <v>242</v>
      </c>
      <c r="E823">
        <v>11</v>
      </c>
      <c r="F823">
        <v>0</v>
      </c>
      <c r="G823">
        <v>2013</v>
      </c>
      <c r="H823" s="10" t="s">
        <v>3857</v>
      </c>
      <c r="I823">
        <v>1</v>
      </c>
      <c r="J823">
        <v>500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s="1">
        <v>44562</v>
      </c>
      <c r="AE823" s="1">
        <v>44834</v>
      </c>
      <c r="AF823" s="1">
        <v>44835</v>
      </c>
      <c r="AG8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4" spans="1:33" x14ac:dyDescent="0.25">
      <c r="A824">
        <v>9</v>
      </c>
      <c r="B824">
        <v>902</v>
      </c>
      <c r="C824">
        <v>8</v>
      </c>
      <c r="D824">
        <v>242</v>
      </c>
      <c r="E824">
        <v>11</v>
      </c>
      <c r="F824">
        <v>0</v>
      </c>
      <c r="G824">
        <v>2013</v>
      </c>
      <c r="H824" s="10" t="s">
        <v>3839</v>
      </c>
      <c r="I824">
        <v>1</v>
      </c>
      <c r="J824">
        <v>500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s="1">
        <v>44562</v>
      </c>
      <c r="AE824" s="1">
        <v>44834</v>
      </c>
      <c r="AF824" s="1">
        <v>44835</v>
      </c>
      <c r="AG8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5" spans="1:33" x14ac:dyDescent="0.25">
      <c r="A825">
        <v>9</v>
      </c>
      <c r="B825">
        <v>902</v>
      </c>
      <c r="C825">
        <v>8</v>
      </c>
      <c r="D825">
        <v>242</v>
      </c>
      <c r="E825">
        <v>11</v>
      </c>
      <c r="F825">
        <v>0</v>
      </c>
      <c r="G825">
        <v>2013</v>
      </c>
      <c r="H825" s="10" t="s">
        <v>3840</v>
      </c>
      <c r="I825">
        <v>1</v>
      </c>
      <c r="J825">
        <v>500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 s="1">
        <v>44562</v>
      </c>
      <c r="AE825" s="1">
        <v>44834</v>
      </c>
      <c r="AF825" s="1">
        <v>44835</v>
      </c>
      <c r="AG8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6" spans="1:33" x14ac:dyDescent="0.25">
      <c r="A826">
        <v>9</v>
      </c>
      <c r="B826">
        <v>902</v>
      </c>
      <c r="C826">
        <v>8</v>
      </c>
      <c r="D826">
        <v>242</v>
      </c>
      <c r="E826">
        <v>11</v>
      </c>
      <c r="F826">
        <v>0</v>
      </c>
      <c r="G826">
        <v>2013</v>
      </c>
      <c r="H826" s="10" t="s">
        <v>3843</v>
      </c>
      <c r="I826">
        <v>1</v>
      </c>
      <c r="J826">
        <v>500</v>
      </c>
      <c r="K826">
        <v>0</v>
      </c>
      <c r="L826">
        <v>0</v>
      </c>
      <c r="M826">
        <v>0</v>
      </c>
      <c r="N826">
        <v>0</v>
      </c>
      <c r="O826">
        <v>500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500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 s="1">
        <v>44562</v>
      </c>
      <c r="AE826" s="1">
        <v>44834</v>
      </c>
      <c r="AF826" s="1">
        <v>44835</v>
      </c>
      <c r="AG8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27" spans="1:33" x14ac:dyDescent="0.25">
      <c r="A827">
        <v>9</v>
      </c>
      <c r="B827">
        <v>902</v>
      </c>
      <c r="C827">
        <v>8</v>
      </c>
      <c r="D827">
        <v>243</v>
      </c>
      <c r="E827">
        <v>11</v>
      </c>
      <c r="F827">
        <v>0</v>
      </c>
      <c r="G827">
        <v>2014</v>
      </c>
      <c r="H827" s="10" t="s">
        <v>3838</v>
      </c>
      <c r="I827">
        <v>1</v>
      </c>
      <c r="J827">
        <v>9000</v>
      </c>
      <c r="K827">
        <v>0</v>
      </c>
      <c r="L827">
        <v>5900</v>
      </c>
      <c r="M827">
        <v>0</v>
      </c>
      <c r="N827">
        <v>0</v>
      </c>
      <c r="O827">
        <v>3000</v>
      </c>
      <c r="P827">
        <v>0</v>
      </c>
      <c r="Q827">
        <v>0</v>
      </c>
      <c r="R827">
        <v>9393.32</v>
      </c>
      <c r="S827">
        <v>7850.66</v>
      </c>
      <c r="T827">
        <v>7850.66</v>
      </c>
      <c r="U827">
        <v>0</v>
      </c>
      <c r="V827">
        <v>0</v>
      </c>
      <c r="W827">
        <v>9000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 s="1">
        <v>44562</v>
      </c>
      <c r="AE827" s="1">
        <v>44834</v>
      </c>
      <c r="AF827" s="1">
        <v>44835</v>
      </c>
      <c r="AG8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828" spans="1:33" x14ac:dyDescent="0.25">
      <c r="A828">
        <v>9</v>
      </c>
      <c r="B828">
        <v>902</v>
      </c>
      <c r="C828">
        <v>8</v>
      </c>
      <c r="D828">
        <v>243</v>
      </c>
      <c r="E828">
        <v>11</v>
      </c>
      <c r="F828">
        <v>0</v>
      </c>
      <c r="G828">
        <v>2014</v>
      </c>
      <c r="H828" s="10" t="s">
        <v>3838</v>
      </c>
      <c r="I828">
        <v>1021</v>
      </c>
      <c r="J828">
        <v>10000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5057.8599999999997</v>
      </c>
      <c r="S828">
        <v>4713.46</v>
      </c>
      <c r="T828">
        <v>4713.46</v>
      </c>
      <c r="U828">
        <v>0</v>
      </c>
      <c r="V828">
        <v>0</v>
      </c>
      <c r="W828">
        <v>10000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s="1">
        <v>44562</v>
      </c>
      <c r="AE828" s="1">
        <v>44834</v>
      </c>
      <c r="AF828" s="1">
        <v>44835</v>
      </c>
      <c r="AG8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29" spans="1:33" x14ac:dyDescent="0.25">
      <c r="A829">
        <v>9</v>
      </c>
      <c r="B829">
        <v>902</v>
      </c>
      <c r="C829">
        <v>8</v>
      </c>
      <c r="D829">
        <v>243</v>
      </c>
      <c r="E829">
        <v>11</v>
      </c>
      <c r="F829">
        <v>0</v>
      </c>
      <c r="G829">
        <v>2014</v>
      </c>
      <c r="H829" s="10" t="s">
        <v>3838</v>
      </c>
      <c r="I829">
        <v>1064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 s="1">
        <v>44562</v>
      </c>
      <c r="AE829" s="1">
        <v>44834</v>
      </c>
      <c r="AF829" s="1">
        <v>44835</v>
      </c>
      <c r="AG8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0" spans="1:33" x14ac:dyDescent="0.25">
      <c r="A830">
        <v>9</v>
      </c>
      <c r="B830">
        <v>902</v>
      </c>
      <c r="C830">
        <v>8</v>
      </c>
      <c r="D830">
        <v>243</v>
      </c>
      <c r="E830">
        <v>11</v>
      </c>
      <c r="F830">
        <v>0</v>
      </c>
      <c r="G830">
        <v>2014</v>
      </c>
      <c r="H830" s="10" t="s">
        <v>3857</v>
      </c>
      <c r="I830">
        <v>1</v>
      </c>
      <c r="J830">
        <v>1500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 s="1">
        <v>44562</v>
      </c>
      <c r="AE830" s="1">
        <v>44834</v>
      </c>
      <c r="AF830" s="1">
        <v>44835</v>
      </c>
      <c r="AG8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831" spans="1:33" x14ac:dyDescent="0.25">
      <c r="A831">
        <v>9</v>
      </c>
      <c r="B831">
        <v>902</v>
      </c>
      <c r="C831">
        <v>8</v>
      </c>
      <c r="D831">
        <v>243</v>
      </c>
      <c r="E831">
        <v>11</v>
      </c>
      <c r="F831">
        <v>0</v>
      </c>
      <c r="G831">
        <v>2014</v>
      </c>
      <c r="H831" s="10" t="s">
        <v>3839</v>
      </c>
      <c r="I831">
        <v>1</v>
      </c>
      <c r="J831">
        <v>500</v>
      </c>
      <c r="K831">
        <v>0</v>
      </c>
      <c r="L831">
        <v>0</v>
      </c>
      <c r="M831">
        <v>0</v>
      </c>
      <c r="N831">
        <v>0</v>
      </c>
      <c r="O831">
        <v>500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500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 s="1">
        <v>44562</v>
      </c>
      <c r="AE831" s="1">
        <v>44834</v>
      </c>
      <c r="AF831" s="1">
        <v>44835</v>
      </c>
      <c r="AG8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2" spans="1:33" x14ac:dyDescent="0.25">
      <c r="A832">
        <v>9</v>
      </c>
      <c r="B832">
        <v>902</v>
      </c>
      <c r="C832">
        <v>8</v>
      </c>
      <c r="D832">
        <v>243</v>
      </c>
      <c r="E832">
        <v>11</v>
      </c>
      <c r="F832">
        <v>0</v>
      </c>
      <c r="G832">
        <v>2014</v>
      </c>
      <c r="H832" s="10" t="s">
        <v>3840</v>
      </c>
      <c r="I832">
        <v>1</v>
      </c>
      <c r="J832">
        <v>15000</v>
      </c>
      <c r="K832">
        <v>0</v>
      </c>
      <c r="L832">
        <v>44750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59109.31</v>
      </c>
      <c r="S832">
        <v>39470.49</v>
      </c>
      <c r="T832">
        <v>39470.49</v>
      </c>
      <c r="U832">
        <v>0</v>
      </c>
      <c r="V832">
        <v>0</v>
      </c>
      <c r="W832">
        <v>15000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 s="1">
        <v>44562</v>
      </c>
      <c r="AE832" s="1">
        <v>44834</v>
      </c>
      <c r="AF832" s="1">
        <v>44835</v>
      </c>
      <c r="AG8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59750</v>
      </c>
    </row>
    <row r="833" spans="1:33" x14ac:dyDescent="0.25">
      <c r="A833">
        <v>9</v>
      </c>
      <c r="B833">
        <v>902</v>
      </c>
      <c r="C833">
        <v>8</v>
      </c>
      <c r="D833">
        <v>243</v>
      </c>
      <c r="E833">
        <v>11</v>
      </c>
      <c r="F833">
        <v>0</v>
      </c>
      <c r="G833">
        <v>2014</v>
      </c>
      <c r="H833" s="10" t="s">
        <v>3843</v>
      </c>
      <c r="I833">
        <v>1</v>
      </c>
      <c r="J833">
        <v>500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 s="1">
        <v>44562</v>
      </c>
      <c r="AE833" s="1">
        <v>44834</v>
      </c>
      <c r="AF833" s="1">
        <v>44835</v>
      </c>
      <c r="AG8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4" spans="1:33" x14ac:dyDescent="0.25">
      <c r="A834">
        <v>9</v>
      </c>
      <c r="B834">
        <v>902</v>
      </c>
      <c r="C834">
        <v>8</v>
      </c>
      <c r="D834">
        <v>244</v>
      </c>
      <c r="E834">
        <v>11</v>
      </c>
      <c r="F834">
        <v>0</v>
      </c>
      <c r="G834">
        <v>1004</v>
      </c>
      <c r="H834" s="10" t="s">
        <v>3838</v>
      </c>
      <c r="I834">
        <v>1103</v>
      </c>
      <c r="J834">
        <v>2000</v>
      </c>
      <c r="K834">
        <v>0</v>
      </c>
      <c r="L834">
        <v>6429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8065.4</v>
      </c>
      <c r="S834">
        <v>7572.28</v>
      </c>
      <c r="T834">
        <v>7572.28</v>
      </c>
      <c r="U834">
        <v>0</v>
      </c>
      <c r="V834">
        <v>0</v>
      </c>
      <c r="W834">
        <v>2000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 s="1">
        <v>44562</v>
      </c>
      <c r="AE834" s="1">
        <v>44834</v>
      </c>
      <c r="AF834" s="1">
        <v>44835</v>
      </c>
      <c r="AG8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8429</v>
      </c>
    </row>
    <row r="835" spans="1:33" x14ac:dyDescent="0.25">
      <c r="A835">
        <v>9</v>
      </c>
      <c r="B835">
        <v>902</v>
      </c>
      <c r="C835">
        <v>8</v>
      </c>
      <c r="D835">
        <v>244</v>
      </c>
      <c r="E835">
        <v>11</v>
      </c>
      <c r="F835">
        <v>0</v>
      </c>
      <c r="G835">
        <v>1004</v>
      </c>
      <c r="H835" s="10" t="s">
        <v>3840</v>
      </c>
      <c r="I835">
        <v>1103</v>
      </c>
      <c r="J835">
        <v>5000</v>
      </c>
      <c r="K835">
        <v>0</v>
      </c>
      <c r="L835">
        <v>0</v>
      </c>
      <c r="M835">
        <v>0</v>
      </c>
      <c r="N835">
        <v>0</v>
      </c>
      <c r="O835">
        <v>5000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5000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 s="1">
        <v>44562</v>
      </c>
      <c r="AE835" s="1">
        <v>44834</v>
      </c>
      <c r="AF835" s="1">
        <v>44835</v>
      </c>
      <c r="AG8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6" spans="1:33" x14ac:dyDescent="0.25">
      <c r="A836">
        <v>9</v>
      </c>
      <c r="B836">
        <v>902</v>
      </c>
      <c r="C836">
        <v>8</v>
      </c>
      <c r="D836">
        <v>244</v>
      </c>
      <c r="E836">
        <v>11</v>
      </c>
      <c r="F836">
        <v>0</v>
      </c>
      <c r="G836">
        <v>1004</v>
      </c>
      <c r="H836" s="10" t="s">
        <v>3843</v>
      </c>
      <c r="I836">
        <v>1103</v>
      </c>
      <c r="J836">
        <v>1429</v>
      </c>
      <c r="K836">
        <v>0</v>
      </c>
      <c r="L836">
        <v>0</v>
      </c>
      <c r="M836">
        <v>0</v>
      </c>
      <c r="N836">
        <v>0</v>
      </c>
      <c r="O836">
        <v>1429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1429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 s="1">
        <v>44562</v>
      </c>
      <c r="AE836" s="1">
        <v>44834</v>
      </c>
      <c r="AF836" s="1">
        <v>44835</v>
      </c>
      <c r="AG8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7" spans="1:33" x14ac:dyDescent="0.25">
      <c r="A837">
        <v>9</v>
      </c>
      <c r="B837">
        <v>902</v>
      </c>
      <c r="C837">
        <v>8</v>
      </c>
      <c r="D837">
        <v>244</v>
      </c>
      <c r="E837">
        <v>11</v>
      </c>
      <c r="F837">
        <v>0</v>
      </c>
      <c r="G837">
        <v>1068</v>
      </c>
      <c r="H837" s="10" t="s">
        <v>3838</v>
      </c>
      <c r="I837">
        <v>1042</v>
      </c>
      <c r="J837">
        <v>0</v>
      </c>
      <c r="K837">
        <v>0</v>
      </c>
      <c r="L837">
        <v>0</v>
      </c>
      <c r="M837">
        <v>6000</v>
      </c>
      <c r="N837">
        <v>0</v>
      </c>
      <c r="O837">
        <v>0</v>
      </c>
      <c r="P837">
        <v>0</v>
      </c>
      <c r="Q837">
        <v>0</v>
      </c>
      <c r="R837">
        <v>5998.85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 s="1">
        <v>44562</v>
      </c>
      <c r="AE837" s="1">
        <v>44834</v>
      </c>
      <c r="AF837" s="1">
        <v>44835</v>
      </c>
      <c r="AG8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838" spans="1:33" x14ac:dyDescent="0.25">
      <c r="A838">
        <v>9</v>
      </c>
      <c r="B838">
        <v>902</v>
      </c>
      <c r="C838">
        <v>8</v>
      </c>
      <c r="D838">
        <v>244</v>
      </c>
      <c r="E838">
        <v>11</v>
      </c>
      <c r="F838">
        <v>0</v>
      </c>
      <c r="G838">
        <v>1068</v>
      </c>
      <c r="H838" s="10" t="s">
        <v>3843</v>
      </c>
      <c r="I838">
        <v>1042</v>
      </c>
      <c r="J838">
        <v>0</v>
      </c>
      <c r="K838">
        <v>0</v>
      </c>
      <c r="L838">
        <v>0</v>
      </c>
      <c r="M838">
        <v>4000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 s="1">
        <v>44562</v>
      </c>
      <c r="AE838" s="1">
        <v>44834</v>
      </c>
      <c r="AF838" s="1">
        <v>44835</v>
      </c>
      <c r="AG8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39" spans="1:33" x14ac:dyDescent="0.25">
      <c r="A839">
        <v>9</v>
      </c>
      <c r="B839">
        <v>902</v>
      </c>
      <c r="C839">
        <v>8</v>
      </c>
      <c r="D839">
        <v>244</v>
      </c>
      <c r="E839">
        <v>11</v>
      </c>
      <c r="F839">
        <v>0</v>
      </c>
      <c r="G839">
        <v>2012</v>
      </c>
      <c r="H839" s="10" t="s">
        <v>3838</v>
      </c>
      <c r="I839">
        <v>1</v>
      </c>
      <c r="J839">
        <v>3500</v>
      </c>
      <c r="K839">
        <v>0</v>
      </c>
      <c r="L839">
        <v>10000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11042</v>
      </c>
      <c r="S839">
        <v>10882</v>
      </c>
      <c r="T839">
        <v>10882</v>
      </c>
      <c r="U839">
        <v>0</v>
      </c>
      <c r="V839">
        <v>0</v>
      </c>
      <c r="W839">
        <v>3500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 s="1">
        <v>44562</v>
      </c>
      <c r="AE839" s="1">
        <v>44834</v>
      </c>
      <c r="AF839" s="1">
        <v>44835</v>
      </c>
      <c r="AG8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13500</v>
      </c>
    </row>
    <row r="840" spans="1:33" x14ac:dyDescent="0.25">
      <c r="A840">
        <v>9</v>
      </c>
      <c r="B840">
        <v>902</v>
      </c>
      <c r="C840">
        <v>8</v>
      </c>
      <c r="D840">
        <v>244</v>
      </c>
      <c r="E840">
        <v>11</v>
      </c>
      <c r="F840">
        <v>0</v>
      </c>
      <c r="G840">
        <v>2012</v>
      </c>
      <c r="H840" s="10" t="s">
        <v>3839</v>
      </c>
      <c r="I840">
        <v>1</v>
      </c>
      <c r="J840">
        <v>500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 s="1">
        <v>44562</v>
      </c>
      <c r="AE840" s="1">
        <v>44834</v>
      </c>
      <c r="AF840" s="1">
        <v>44835</v>
      </c>
      <c r="AG8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1" spans="1:33" x14ac:dyDescent="0.25">
      <c r="A841">
        <v>9</v>
      </c>
      <c r="B841">
        <v>902</v>
      </c>
      <c r="C841">
        <v>8</v>
      </c>
      <c r="D841">
        <v>244</v>
      </c>
      <c r="E841">
        <v>11</v>
      </c>
      <c r="F841">
        <v>0</v>
      </c>
      <c r="G841">
        <v>2012</v>
      </c>
      <c r="H841" s="10" t="s">
        <v>3840</v>
      </c>
      <c r="I841">
        <v>1</v>
      </c>
      <c r="J841">
        <v>15000</v>
      </c>
      <c r="K841">
        <v>0</v>
      </c>
      <c r="L841">
        <v>8000</v>
      </c>
      <c r="M841">
        <v>0</v>
      </c>
      <c r="N841">
        <v>0</v>
      </c>
      <c r="O841">
        <v>9000</v>
      </c>
      <c r="P841">
        <v>0</v>
      </c>
      <c r="Q841">
        <v>0</v>
      </c>
      <c r="R841">
        <v>12126.45</v>
      </c>
      <c r="S841">
        <v>12126.45</v>
      </c>
      <c r="T841">
        <v>12126.45</v>
      </c>
      <c r="U841">
        <v>0</v>
      </c>
      <c r="V841">
        <v>0</v>
      </c>
      <c r="W841">
        <v>15000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 s="1">
        <v>44562</v>
      </c>
      <c r="AE841" s="1">
        <v>44834</v>
      </c>
      <c r="AF841" s="1">
        <v>44835</v>
      </c>
      <c r="AG8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842" spans="1:33" x14ac:dyDescent="0.25">
      <c r="A842">
        <v>9</v>
      </c>
      <c r="B842">
        <v>902</v>
      </c>
      <c r="C842">
        <v>8</v>
      </c>
      <c r="D842">
        <v>244</v>
      </c>
      <c r="E842">
        <v>11</v>
      </c>
      <c r="F842">
        <v>0</v>
      </c>
      <c r="G842">
        <v>2012</v>
      </c>
      <c r="H842" s="10" t="s">
        <v>3843</v>
      </c>
      <c r="I842">
        <v>1</v>
      </c>
      <c r="J842">
        <v>500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 s="1">
        <v>44562</v>
      </c>
      <c r="AE842" s="1">
        <v>44834</v>
      </c>
      <c r="AF842" s="1">
        <v>44835</v>
      </c>
      <c r="AG8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3" spans="1:33" x14ac:dyDescent="0.25">
      <c r="A843">
        <v>9</v>
      </c>
      <c r="B843">
        <v>902</v>
      </c>
      <c r="C843">
        <v>8</v>
      </c>
      <c r="D843">
        <v>244</v>
      </c>
      <c r="E843">
        <v>11</v>
      </c>
      <c r="F843">
        <v>0</v>
      </c>
      <c r="G843">
        <v>2015</v>
      </c>
      <c r="H843" s="10" t="s">
        <v>3857</v>
      </c>
      <c r="I843">
        <v>1</v>
      </c>
      <c r="J843">
        <v>60000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59927.94</v>
      </c>
      <c r="S843">
        <v>52637.38</v>
      </c>
      <c r="T843">
        <v>52637.38</v>
      </c>
      <c r="U843">
        <v>0</v>
      </c>
      <c r="V843">
        <v>0</v>
      </c>
      <c r="W843">
        <v>60000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 s="1">
        <v>44562</v>
      </c>
      <c r="AE843" s="1">
        <v>44834</v>
      </c>
      <c r="AF843" s="1">
        <v>44835</v>
      </c>
      <c r="AG8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</v>
      </c>
    </row>
    <row r="844" spans="1:33" x14ac:dyDescent="0.25">
      <c r="A844">
        <v>9</v>
      </c>
      <c r="B844">
        <v>902</v>
      </c>
      <c r="C844">
        <v>8</v>
      </c>
      <c r="D844">
        <v>244</v>
      </c>
      <c r="E844">
        <v>11</v>
      </c>
      <c r="F844">
        <v>0</v>
      </c>
      <c r="G844">
        <v>2015</v>
      </c>
      <c r="H844" s="10" t="s">
        <v>3860</v>
      </c>
      <c r="I844">
        <v>1</v>
      </c>
      <c r="J844">
        <v>2000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 s="1">
        <v>44562</v>
      </c>
      <c r="AE844" s="1">
        <v>44834</v>
      </c>
      <c r="AF844" s="1">
        <v>44835</v>
      </c>
      <c r="AG8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45" spans="1:33" x14ac:dyDescent="0.25">
      <c r="A845">
        <v>9</v>
      </c>
      <c r="B845">
        <v>902</v>
      </c>
      <c r="C845">
        <v>8</v>
      </c>
      <c r="D845">
        <v>244</v>
      </c>
      <c r="E845">
        <v>11</v>
      </c>
      <c r="F845">
        <v>0</v>
      </c>
      <c r="G845">
        <v>2016</v>
      </c>
      <c r="H845" s="10" t="s">
        <v>3837</v>
      </c>
      <c r="I845">
        <v>1037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 s="1">
        <v>44562</v>
      </c>
      <c r="AE845" s="1">
        <v>44834</v>
      </c>
      <c r="AF845" s="1">
        <v>44835</v>
      </c>
      <c r="AG8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46" spans="1:33" x14ac:dyDescent="0.25">
      <c r="A846">
        <v>9</v>
      </c>
      <c r="B846">
        <v>902</v>
      </c>
      <c r="C846">
        <v>8</v>
      </c>
      <c r="D846">
        <v>244</v>
      </c>
      <c r="E846">
        <v>11</v>
      </c>
      <c r="F846">
        <v>0</v>
      </c>
      <c r="G846">
        <v>2016</v>
      </c>
      <c r="H846" s="10" t="s">
        <v>3837</v>
      </c>
      <c r="I846">
        <v>1038</v>
      </c>
      <c r="J846">
        <v>2000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 s="1">
        <v>44562</v>
      </c>
      <c r="AE846" s="1">
        <v>44834</v>
      </c>
      <c r="AF846" s="1">
        <v>44835</v>
      </c>
      <c r="AG8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47" spans="1:33" x14ac:dyDescent="0.25">
      <c r="A847">
        <v>9</v>
      </c>
      <c r="B847">
        <v>902</v>
      </c>
      <c r="C847">
        <v>8</v>
      </c>
      <c r="D847">
        <v>244</v>
      </c>
      <c r="E847">
        <v>11</v>
      </c>
      <c r="F847">
        <v>0</v>
      </c>
      <c r="G847">
        <v>2016</v>
      </c>
      <c r="H847" s="10" t="s">
        <v>3838</v>
      </c>
      <c r="I847">
        <v>1037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 s="1">
        <v>44562</v>
      </c>
      <c r="AE847" s="1">
        <v>44834</v>
      </c>
      <c r="AF847" s="1">
        <v>44835</v>
      </c>
      <c r="AG8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48" spans="1:33" x14ac:dyDescent="0.25">
      <c r="A848">
        <v>9</v>
      </c>
      <c r="B848">
        <v>902</v>
      </c>
      <c r="C848">
        <v>8</v>
      </c>
      <c r="D848">
        <v>244</v>
      </c>
      <c r="E848">
        <v>11</v>
      </c>
      <c r="F848">
        <v>0</v>
      </c>
      <c r="G848">
        <v>2016</v>
      </c>
      <c r="H848" s="10" t="s">
        <v>3838</v>
      </c>
      <c r="I848">
        <v>1038</v>
      </c>
      <c r="J848">
        <v>8000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6912.55</v>
      </c>
      <c r="S848">
        <v>6874.75</v>
      </c>
      <c r="T848">
        <v>6874.75</v>
      </c>
      <c r="U848">
        <v>0</v>
      </c>
      <c r="V848">
        <v>0</v>
      </c>
      <c r="W848">
        <v>8000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 s="1">
        <v>44562</v>
      </c>
      <c r="AE848" s="1">
        <v>44834</v>
      </c>
      <c r="AF848" s="1">
        <v>44835</v>
      </c>
      <c r="AG8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49" spans="1:33" x14ac:dyDescent="0.25">
      <c r="A849">
        <v>9</v>
      </c>
      <c r="B849">
        <v>902</v>
      </c>
      <c r="C849">
        <v>8</v>
      </c>
      <c r="D849">
        <v>244</v>
      </c>
      <c r="E849">
        <v>11</v>
      </c>
      <c r="F849">
        <v>0</v>
      </c>
      <c r="G849">
        <v>2016</v>
      </c>
      <c r="H849" s="10" t="s">
        <v>3857</v>
      </c>
      <c r="I849">
        <v>1</v>
      </c>
      <c r="J849">
        <v>500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 s="1">
        <v>44562</v>
      </c>
      <c r="AE849" s="1">
        <v>44834</v>
      </c>
      <c r="AF849" s="1">
        <v>44835</v>
      </c>
      <c r="AG8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0" spans="1:33" x14ac:dyDescent="0.25">
      <c r="A850">
        <v>9</v>
      </c>
      <c r="B850">
        <v>902</v>
      </c>
      <c r="C850">
        <v>8</v>
      </c>
      <c r="D850">
        <v>244</v>
      </c>
      <c r="E850">
        <v>11</v>
      </c>
      <c r="F850">
        <v>0</v>
      </c>
      <c r="G850">
        <v>2016</v>
      </c>
      <c r="H850" s="10" t="s">
        <v>3839</v>
      </c>
      <c r="I850">
        <v>1</v>
      </c>
      <c r="J850">
        <v>500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 s="1">
        <v>44562</v>
      </c>
      <c r="AE850" s="1">
        <v>44834</v>
      </c>
      <c r="AF850" s="1">
        <v>44835</v>
      </c>
      <c r="AG8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1" spans="1:33" x14ac:dyDescent="0.25">
      <c r="A851">
        <v>9</v>
      </c>
      <c r="B851">
        <v>902</v>
      </c>
      <c r="C851">
        <v>8</v>
      </c>
      <c r="D851">
        <v>244</v>
      </c>
      <c r="E851">
        <v>11</v>
      </c>
      <c r="F851">
        <v>0</v>
      </c>
      <c r="G851">
        <v>2016</v>
      </c>
      <c r="H851" s="10" t="s">
        <v>3839</v>
      </c>
      <c r="I851">
        <v>1037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 s="1">
        <v>44562</v>
      </c>
      <c r="AE851" s="1">
        <v>44834</v>
      </c>
      <c r="AF851" s="1">
        <v>44835</v>
      </c>
      <c r="AG8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52" spans="1:33" x14ac:dyDescent="0.25">
      <c r="A852">
        <v>9</v>
      </c>
      <c r="B852">
        <v>902</v>
      </c>
      <c r="C852">
        <v>8</v>
      </c>
      <c r="D852">
        <v>244</v>
      </c>
      <c r="E852">
        <v>11</v>
      </c>
      <c r="F852">
        <v>0</v>
      </c>
      <c r="G852">
        <v>2016</v>
      </c>
      <c r="H852" s="10" t="s">
        <v>3840</v>
      </c>
      <c r="I852">
        <v>1</v>
      </c>
      <c r="J852">
        <v>1911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 s="1">
        <v>44562</v>
      </c>
      <c r="AE852" s="1">
        <v>44834</v>
      </c>
      <c r="AF852" s="1">
        <v>44835</v>
      </c>
      <c r="AG8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1911</v>
      </c>
    </row>
    <row r="853" spans="1:33" x14ac:dyDescent="0.25">
      <c r="A853">
        <v>9</v>
      </c>
      <c r="B853">
        <v>902</v>
      </c>
      <c r="C853">
        <v>8</v>
      </c>
      <c r="D853">
        <v>244</v>
      </c>
      <c r="E853">
        <v>11</v>
      </c>
      <c r="F853">
        <v>0</v>
      </c>
      <c r="G853">
        <v>2016</v>
      </c>
      <c r="H853" s="10" t="s">
        <v>3840</v>
      </c>
      <c r="I853">
        <v>1037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 s="1">
        <v>44562</v>
      </c>
      <c r="AE853" s="1">
        <v>44834</v>
      </c>
      <c r="AF853" s="1">
        <v>44835</v>
      </c>
      <c r="AG8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54" spans="1:33" x14ac:dyDescent="0.25">
      <c r="A854">
        <v>9</v>
      </c>
      <c r="B854">
        <v>902</v>
      </c>
      <c r="C854">
        <v>8</v>
      </c>
      <c r="D854">
        <v>244</v>
      </c>
      <c r="E854">
        <v>11</v>
      </c>
      <c r="F854">
        <v>0</v>
      </c>
      <c r="G854">
        <v>2016</v>
      </c>
      <c r="H854" s="10" t="s">
        <v>3840</v>
      </c>
      <c r="I854">
        <v>1038</v>
      </c>
      <c r="J854">
        <v>7089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 s="1">
        <v>44562</v>
      </c>
      <c r="AE854" s="1">
        <v>44834</v>
      </c>
      <c r="AF854" s="1">
        <v>44835</v>
      </c>
      <c r="AG8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7089</v>
      </c>
    </row>
    <row r="855" spans="1:33" x14ac:dyDescent="0.25">
      <c r="A855">
        <v>9</v>
      </c>
      <c r="B855">
        <v>902</v>
      </c>
      <c r="C855">
        <v>8</v>
      </c>
      <c r="D855">
        <v>244</v>
      </c>
      <c r="E855">
        <v>11</v>
      </c>
      <c r="F855">
        <v>0</v>
      </c>
      <c r="G855">
        <v>2016</v>
      </c>
      <c r="H855" s="10" t="s">
        <v>3842</v>
      </c>
      <c r="I855">
        <v>1</v>
      </c>
      <c r="J855">
        <v>500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 s="1">
        <v>44562</v>
      </c>
      <c r="AE855" s="1">
        <v>44834</v>
      </c>
      <c r="AF855" s="1">
        <v>44835</v>
      </c>
      <c r="AG8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6" spans="1:33" x14ac:dyDescent="0.25">
      <c r="A856">
        <v>9</v>
      </c>
      <c r="B856">
        <v>902</v>
      </c>
      <c r="C856">
        <v>8</v>
      </c>
      <c r="D856">
        <v>244</v>
      </c>
      <c r="E856">
        <v>11</v>
      </c>
      <c r="F856">
        <v>0</v>
      </c>
      <c r="G856">
        <v>2016</v>
      </c>
      <c r="H856" s="10" t="s">
        <v>3843</v>
      </c>
      <c r="I856">
        <v>1</v>
      </c>
      <c r="J856">
        <v>500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 s="1">
        <v>44562</v>
      </c>
      <c r="AE856" s="1">
        <v>44834</v>
      </c>
      <c r="AF856" s="1">
        <v>44835</v>
      </c>
      <c r="AG8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7" spans="1:33" x14ac:dyDescent="0.25">
      <c r="A857">
        <v>9</v>
      </c>
      <c r="B857">
        <v>902</v>
      </c>
      <c r="C857">
        <v>8</v>
      </c>
      <c r="D857">
        <v>244</v>
      </c>
      <c r="E857">
        <v>11</v>
      </c>
      <c r="F857">
        <v>0</v>
      </c>
      <c r="G857">
        <v>2016</v>
      </c>
      <c r="H857" s="10" t="s">
        <v>3843</v>
      </c>
      <c r="I857">
        <v>1037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 s="1">
        <v>44562</v>
      </c>
      <c r="AE857" s="1">
        <v>44834</v>
      </c>
      <c r="AF857" s="1">
        <v>44835</v>
      </c>
      <c r="AG8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58" spans="1:33" x14ac:dyDescent="0.25">
      <c r="A858">
        <v>9</v>
      </c>
      <c r="B858">
        <v>902</v>
      </c>
      <c r="C858">
        <v>8</v>
      </c>
      <c r="D858">
        <v>244</v>
      </c>
      <c r="E858">
        <v>11</v>
      </c>
      <c r="F858">
        <v>0</v>
      </c>
      <c r="G858">
        <v>2017</v>
      </c>
      <c r="H858" s="10" t="s">
        <v>3838</v>
      </c>
      <c r="I858">
        <v>1</v>
      </c>
      <c r="J858">
        <v>15000</v>
      </c>
      <c r="K858">
        <v>0</v>
      </c>
      <c r="L858">
        <v>5000</v>
      </c>
      <c r="M858">
        <v>0</v>
      </c>
      <c r="N858">
        <v>0</v>
      </c>
      <c r="O858">
        <v>5000</v>
      </c>
      <c r="P858">
        <v>0</v>
      </c>
      <c r="Q858">
        <v>0</v>
      </c>
      <c r="R858">
        <v>11500.63</v>
      </c>
      <c r="S858">
        <v>10009.379999999999</v>
      </c>
      <c r="T858">
        <v>10009.379999999999</v>
      </c>
      <c r="U858">
        <v>0</v>
      </c>
      <c r="V858">
        <v>0</v>
      </c>
      <c r="W858">
        <v>15000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 s="1">
        <v>44562</v>
      </c>
      <c r="AE858" s="1">
        <v>44834</v>
      </c>
      <c r="AF858" s="1">
        <v>44835</v>
      </c>
      <c r="AG8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59" spans="1:33" x14ac:dyDescent="0.25">
      <c r="A859">
        <v>9</v>
      </c>
      <c r="B859">
        <v>902</v>
      </c>
      <c r="C859">
        <v>8</v>
      </c>
      <c r="D859">
        <v>244</v>
      </c>
      <c r="E859">
        <v>11</v>
      </c>
      <c r="F859">
        <v>0</v>
      </c>
      <c r="G859">
        <v>2017</v>
      </c>
      <c r="H859" s="10" t="s">
        <v>3838</v>
      </c>
      <c r="I859">
        <v>1021</v>
      </c>
      <c r="J859">
        <v>10000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466.64</v>
      </c>
      <c r="S859">
        <v>466.64</v>
      </c>
      <c r="T859">
        <v>466.64</v>
      </c>
      <c r="U859">
        <v>0</v>
      </c>
      <c r="V859">
        <v>0</v>
      </c>
      <c r="W859">
        <v>10000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 s="1">
        <v>44562</v>
      </c>
      <c r="AE859" s="1">
        <v>44834</v>
      </c>
      <c r="AF859" s="1">
        <v>44835</v>
      </c>
      <c r="AG8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60" spans="1:33" x14ac:dyDescent="0.25">
      <c r="A860">
        <v>9</v>
      </c>
      <c r="B860">
        <v>902</v>
      </c>
      <c r="C860">
        <v>8</v>
      </c>
      <c r="D860">
        <v>244</v>
      </c>
      <c r="E860">
        <v>11</v>
      </c>
      <c r="F860">
        <v>0</v>
      </c>
      <c r="G860">
        <v>2017</v>
      </c>
      <c r="H860" s="10" t="s">
        <v>3838</v>
      </c>
      <c r="I860">
        <v>1064</v>
      </c>
      <c r="J860">
        <v>0</v>
      </c>
      <c r="K860">
        <v>0</v>
      </c>
      <c r="L860">
        <v>2000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540.02</v>
      </c>
      <c r="S860">
        <v>464.98</v>
      </c>
      <c r="T860">
        <v>464.98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 s="1">
        <v>44562</v>
      </c>
      <c r="AE860" s="1">
        <v>44834</v>
      </c>
      <c r="AF860" s="1">
        <v>44835</v>
      </c>
      <c r="AG8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61" spans="1:33" x14ac:dyDescent="0.25">
      <c r="A861">
        <v>9</v>
      </c>
      <c r="B861">
        <v>902</v>
      </c>
      <c r="C861">
        <v>8</v>
      </c>
      <c r="D861">
        <v>244</v>
      </c>
      <c r="E861">
        <v>11</v>
      </c>
      <c r="F861">
        <v>0</v>
      </c>
      <c r="G861">
        <v>2017</v>
      </c>
      <c r="H861" s="10" t="s">
        <v>3857</v>
      </c>
      <c r="I861">
        <v>1</v>
      </c>
      <c r="J861">
        <v>1000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 s="1">
        <v>44562</v>
      </c>
      <c r="AE861" s="1">
        <v>44834</v>
      </c>
      <c r="AF861" s="1">
        <v>44835</v>
      </c>
      <c r="AG8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62" spans="1:33" x14ac:dyDescent="0.25">
      <c r="A862">
        <v>9</v>
      </c>
      <c r="B862">
        <v>902</v>
      </c>
      <c r="C862">
        <v>8</v>
      </c>
      <c r="D862">
        <v>244</v>
      </c>
      <c r="E862">
        <v>11</v>
      </c>
      <c r="F862">
        <v>0</v>
      </c>
      <c r="G862">
        <v>2017</v>
      </c>
      <c r="H862" s="10" t="s">
        <v>3839</v>
      </c>
      <c r="I862">
        <v>1</v>
      </c>
      <c r="J862">
        <v>500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 s="1">
        <v>44562</v>
      </c>
      <c r="AE862" s="1">
        <v>44834</v>
      </c>
      <c r="AF862" s="1">
        <v>44835</v>
      </c>
      <c r="AG8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3" spans="1:33" x14ac:dyDescent="0.25">
      <c r="A863">
        <v>9</v>
      </c>
      <c r="B863">
        <v>902</v>
      </c>
      <c r="C863">
        <v>8</v>
      </c>
      <c r="D863">
        <v>244</v>
      </c>
      <c r="E863">
        <v>11</v>
      </c>
      <c r="F863">
        <v>0</v>
      </c>
      <c r="G863">
        <v>2017</v>
      </c>
      <c r="H863" s="10" t="s">
        <v>3840</v>
      </c>
      <c r="I863">
        <v>1</v>
      </c>
      <c r="J863">
        <v>15000</v>
      </c>
      <c r="K863">
        <v>0</v>
      </c>
      <c r="L863">
        <v>0</v>
      </c>
      <c r="M863">
        <v>0</v>
      </c>
      <c r="N863">
        <v>0</v>
      </c>
      <c r="O863">
        <v>14200</v>
      </c>
      <c r="P863">
        <v>0</v>
      </c>
      <c r="Q863">
        <v>0</v>
      </c>
      <c r="R863">
        <v>745.4</v>
      </c>
      <c r="S863">
        <v>585.4</v>
      </c>
      <c r="T863">
        <v>585.4</v>
      </c>
      <c r="U863">
        <v>0</v>
      </c>
      <c r="V863">
        <v>0</v>
      </c>
      <c r="W863">
        <v>15000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 s="1">
        <v>44562</v>
      </c>
      <c r="AE863" s="1">
        <v>44834</v>
      </c>
      <c r="AF863" s="1">
        <v>44835</v>
      </c>
      <c r="AG8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</v>
      </c>
    </row>
    <row r="864" spans="1:33" x14ac:dyDescent="0.25">
      <c r="A864">
        <v>9</v>
      </c>
      <c r="B864">
        <v>902</v>
      </c>
      <c r="C864">
        <v>8</v>
      </c>
      <c r="D864">
        <v>244</v>
      </c>
      <c r="E864">
        <v>11</v>
      </c>
      <c r="F864">
        <v>0</v>
      </c>
      <c r="G864">
        <v>2017</v>
      </c>
      <c r="H864" s="10" t="s">
        <v>3840</v>
      </c>
      <c r="I864">
        <v>1019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3825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 s="1">
        <v>44562</v>
      </c>
      <c r="AE864" s="1">
        <v>44834</v>
      </c>
      <c r="AF864" s="1">
        <v>44835</v>
      </c>
      <c r="AG8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65" spans="1:33" x14ac:dyDescent="0.25">
      <c r="A865">
        <v>9</v>
      </c>
      <c r="B865">
        <v>902</v>
      </c>
      <c r="C865">
        <v>8</v>
      </c>
      <c r="D865">
        <v>244</v>
      </c>
      <c r="E865">
        <v>11</v>
      </c>
      <c r="F865">
        <v>0</v>
      </c>
      <c r="G865">
        <v>2017</v>
      </c>
      <c r="H865" s="10" t="s">
        <v>3840</v>
      </c>
      <c r="I865">
        <v>1019</v>
      </c>
      <c r="J865">
        <v>0</v>
      </c>
      <c r="K865">
        <v>0</v>
      </c>
      <c r="L865">
        <v>15192.1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3160</v>
      </c>
      <c r="Y865">
        <v>0</v>
      </c>
      <c r="Z865">
        <v>0</v>
      </c>
      <c r="AA865">
        <v>0</v>
      </c>
      <c r="AB865">
        <v>0</v>
      </c>
      <c r="AC865">
        <v>0</v>
      </c>
      <c r="AD865" s="1">
        <v>44562</v>
      </c>
      <c r="AE865" s="1">
        <v>44834</v>
      </c>
      <c r="AF865" s="1">
        <v>44835</v>
      </c>
      <c r="AG8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15192.1</v>
      </c>
    </row>
    <row r="866" spans="1:33" x14ac:dyDescent="0.25">
      <c r="A866">
        <v>9</v>
      </c>
      <c r="B866">
        <v>902</v>
      </c>
      <c r="C866">
        <v>8</v>
      </c>
      <c r="D866">
        <v>244</v>
      </c>
      <c r="E866">
        <v>11</v>
      </c>
      <c r="F866">
        <v>0</v>
      </c>
      <c r="G866">
        <v>2017</v>
      </c>
      <c r="H866" s="10" t="s">
        <v>3840</v>
      </c>
      <c r="I866">
        <v>1064</v>
      </c>
      <c r="J866">
        <v>20000</v>
      </c>
      <c r="K866">
        <v>0</v>
      </c>
      <c r="L866">
        <v>0</v>
      </c>
      <c r="M866">
        <v>0</v>
      </c>
      <c r="N866">
        <v>0</v>
      </c>
      <c r="O866">
        <v>5000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20000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 s="1">
        <v>44562</v>
      </c>
      <c r="AE866" s="1">
        <v>44834</v>
      </c>
      <c r="AF866" s="1">
        <v>44835</v>
      </c>
      <c r="AG8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67" spans="1:33" x14ac:dyDescent="0.25">
      <c r="A867">
        <v>9</v>
      </c>
      <c r="B867">
        <v>902</v>
      </c>
      <c r="C867">
        <v>8</v>
      </c>
      <c r="D867">
        <v>244</v>
      </c>
      <c r="E867">
        <v>11</v>
      </c>
      <c r="F867">
        <v>0</v>
      </c>
      <c r="G867">
        <v>2017</v>
      </c>
      <c r="H867" s="10" t="s">
        <v>3843</v>
      </c>
      <c r="I867">
        <v>1</v>
      </c>
      <c r="J867">
        <v>500</v>
      </c>
      <c r="K867">
        <v>0</v>
      </c>
      <c r="L867">
        <v>500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770</v>
      </c>
      <c r="S867">
        <v>770</v>
      </c>
      <c r="T867">
        <v>770</v>
      </c>
      <c r="U867">
        <v>0</v>
      </c>
      <c r="V867">
        <v>0</v>
      </c>
      <c r="W867">
        <v>500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s="1">
        <v>44562</v>
      </c>
      <c r="AE867" s="1">
        <v>44834</v>
      </c>
      <c r="AF867" s="1">
        <v>44835</v>
      </c>
      <c r="AG8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68" spans="1:33" x14ac:dyDescent="0.25">
      <c r="A868">
        <v>9</v>
      </c>
      <c r="B868">
        <v>902</v>
      </c>
      <c r="C868">
        <v>8</v>
      </c>
      <c r="D868">
        <v>244</v>
      </c>
      <c r="E868">
        <v>11</v>
      </c>
      <c r="F868">
        <v>0</v>
      </c>
      <c r="G868">
        <v>2018</v>
      </c>
      <c r="H868" s="10" t="s">
        <v>3849</v>
      </c>
      <c r="I868">
        <v>1</v>
      </c>
      <c r="J868">
        <v>9000</v>
      </c>
      <c r="K868">
        <v>0</v>
      </c>
      <c r="L868">
        <v>33000</v>
      </c>
      <c r="M868">
        <v>0</v>
      </c>
      <c r="N868">
        <v>0</v>
      </c>
      <c r="O868">
        <v>2000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9000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 s="1">
        <v>44562</v>
      </c>
      <c r="AE868" s="1">
        <v>44834</v>
      </c>
      <c r="AF868" s="1">
        <v>44835</v>
      </c>
      <c r="AG8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69" spans="1:33" x14ac:dyDescent="0.25">
      <c r="A869">
        <v>9</v>
      </c>
      <c r="B869">
        <v>902</v>
      </c>
      <c r="C869">
        <v>8</v>
      </c>
      <c r="D869">
        <v>244</v>
      </c>
      <c r="E869">
        <v>11</v>
      </c>
      <c r="F869">
        <v>0</v>
      </c>
      <c r="G869">
        <v>2018</v>
      </c>
      <c r="H869" s="10" t="s">
        <v>4925</v>
      </c>
      <c r="I869">
        <v>1</v>
      </c>
      <c r="J869">
        <v>1000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 s="1">
        <v>44562</v>
      </c>
      <c r="AE869" s="1">
        <v>44834</v>
      </c>
      <c r="AF869" s="1">
        <v>44835</v>
      </c>
      <c r="AG8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0" spans="1:33" x14ac:dyDescent="0.25">
      <c r="A870">
        <v>9</v>
      </c>
      <c r="B870">
        <v>902</v>
      </c>
      <c r="C870">
        <v>8</v>
      </c>
      <c r="D870">
        <v>244</v>
      </c>
      <c r="E870">
        <v>11</v>
      </c>
      <c r="F870">
        <v>0</v>
      </c>
      <c r="G870">
        <v>2018</v>
      </c>
      <c r="H870" s="10" t="s">
        <v>3832</v>
      </c>
      <c r="I870">
        <v>1</v>
      </c>
      <c r="J870">
        <v>174000</v>
      </c>
      <c r="K870">
        <v>0</v>
      </c>
      <c r="L870">
        <v>0</v>
      </c>
      <c r="M870">
        <v>0</v>
      </c>
      <c r="N870">
        <v>0</v>
      </c>
      <c r="O870">
        <v>33000</v>
      </c>
      <c r="P870">
        <v>0</v>
      </c>
      <c r="Q870">
        <v>0</v>
      </c>
      <c r="R870">
        <v>88048.35</v>
      </c>
      <c r="S870">
        <v>88048.35</v>
      </c>
      <c r="T870">
        <v>88048.35</v>
      </c>
      <c r="U870">
        <v>0</v>
      </c>
      <c r="V870">
        <v>0</v>
      </c>
      <c r="W870">
        <v>174000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 s="1">
        <v>44562</v>
      </c>
      <c r="AE870" s="1">
        <v>44834</v>
      </c>
      <c r="AF870" s="1">
        <v>44835</v>
      </c>
      <c r="AG8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141000</v>
      </c>
    </row>
    <row r="871" spans="1:33" x14ac:dyDescent="0.25">
      <c r="A871">
        <v>9</v>
      </c>
      <c r="B871">
        <v>902</v>
      </c>
      <c r="C871">
        <v>8</v>
      </c>
      <c r="D871">
        <v>244</v>
      </c>
      <c r="E871">
        <v>11</v>
      </c>
      <c r="F871">
        <v>0</v>
      </c>
      <c r="G871">
        <v>2018</v>
      </c>
      <c r="H871" s="10" t="s">
        <v>3832</v>
      </c>
      <c r="I871">
        <v>1021</v>
      </c>
      <c r="J871">
        <v>30000</v>
      </c>
      <c r="K871">
        <v>0</v>
      </c>
      <c r="L871">
        <v>10000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16070.71</v>
      </c>
      <c r="S871">
        <v>16070.71</v>
      </c>
      <c r="T871">
        <v>16070.71</v>
      </c>
      <c r="U871">
        <v>0</v>
      </c>
      <c r="V871">
        <v>0</v>
      </c>
      <c r="W871">
        <v>30000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 s="1">
        <v>44562</v>
      </c>
      <c r="AE871" s="1">
        <v>44834</v>
      </c>
      <c r="AF871" s="1">
        <v>44835</v>
      </c>
      <c r="AG8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72" spans="1:33" x14ac:dyDescent="0.25">
      <c r="A872">
        <v>9</v>
      </c>
      <c r="B872">
        <v>902</v>
      </c>
      <c r="C872">
        <v>8</v>
      </c>
      <c r="D872">
        <v>244</v>
      </c>
      <c r="E872">
        <v>11</v>
      </c>
      <c r="F872">
        <v>0</v>
      </c>
      <c r="G872">
        <v>2018</v>
      </c>
      <c r="H872" s="10" t="s">
        <v>3834</v>
      </c>
      <c r="I872">
        <v>1</v>
      </c>
      <c r="J872">
        <v>1000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133.52000000000001</v>
      </c>
      <c r="S872">
        <v>133.52000000000001</v>
      </c>
      <c r="T872">
        <v>133.52000000000001</v>
      </c>
      <c r="U872">
        <v>0</v>
      </c>
      <c r="V872">
        <v>0</v>
      </c>
      <c r="W872">
        <v>1000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 s="1">
        <v>44562</v>
      </c>
      <c r="AE872" s="1">
        <v>44834</v>
      </c>
      <c r="AF872" s="1">
        <v>44835</v>
      </c>
      <c r="AG8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3" spans="1:33" x14ac:dyDescent="0.25">
      <c r="A873">
        <v>9</v>
      </c>
      <c r="B873">
        <v>902</v>
      </c>
      <c r="C873">
        <v>8</v>
      </c>
      <c r="D873">
        <v>244</v>
      </c>
      <c r="E873">
        <v>11</v>
      </c>
      <c r="F873">
        <v>0</v>
      </c>
      <c r="G873">
        <v>2018</v>
      </c>
      <c r="H873" s="10" t="s">
        <v>3835</v>
      </c>
      <c r="I873">
        <v>1</v>
      </c>
      <c r="J873">
        <v>1000</v>
      </c>
      <c r="K873">
        <v>0</v>
      </c>
      <c r="L873">
        <v>10000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10937.45</v>
      </c>
      <c r="S873">
        <v>10937.45</v>
      </c>
      <c r="T873">
        <v>10937.45</v>
      </c>
      <c r="U873">
        <v>0</v>
      </c>
      <c r="V873">
        <v>0</v>
      </c>
      <c r="W873">
        <v>1000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 s="1">
        <v>44562</v>
      </c>
      <c r="AE873" s="1">
        <v>44834</v>
      </c>
      <c r="AF873" s="1">
        <v>44835</v>
      </c>
      <c r="AG8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874" spans="1:33" x14ac:dyDescent="0.25">
      <c r="A874">
        <v>9</v>
      </c>
      <c r="B874">
        <v>902</v>
      </c>
      <c r="C874">
        <v>8</v>
      </c>
      <c r="D874">
        <v>244</v>
      </c>
      <c r="E874">
        <v>11</v>
      </c>
      <c r="F874">
        <v>0</v>
      </c>
      <c r="G874">
        <v>2018</v>
      </c>
      <c r="H874" s="10" t="s">
        <v>3836</v>
      </c>
      <c r="I874">
        <v>1</v>
      </c>
      <c r="J874">
        <v>33000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16400.34</v>
      </c>
      <c r="S874">
        <v>16400.34</v>
      </c>
      <c r="T874">
        <v>14948.02</v>
      </c>
      <c r="U874">
        <v>0</v>
      </c>
      <c r="V874">
        <v>0</v>
      </c>
      <c r="W874">
        <v>33000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 s="1">
        <v>44562</v>
      </c>
      <c r="AE874" s="1">
        <v>44834</v>
      </c>
      <c r="AF874" s="1">
        <v>44835</v>
      </c>
      <c r="AG8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875" spans="1:33" x14ac:dyDescent="0.25">
      <c r="A875">
        <v>9</v>
      </c>
      <c r="B875">
        <v>902</v>
      </c>
      <c r="C875">
        <v>8</v>
      </c>
      <c r="D875">
        <v>244</v>
      </c>
      <c r="E875">
        <v>11</v>
      </c>
      <c r="F875">
        <v>0</v>
      </c>
      <c r="G875">
        <v>2018</v>
      </c>
      <c r="H875" s="10" t="s">
        <v>3844</v>
      </c>
      <c r="I875">
        <v>1</v>
      </c>
      <c r="J875">
        <v>1000</v>
      </c>
      <c r="K875">
        <v>0</v>
      </c>
      <c r="L875">
        <v>3000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3681.02</v>
      </c>
      <c r="S875">
        <v>3681.02</v>
      </c>
      <c r="T875">
        <v>3681.02</v>
      </c>
      <c r="U875">
        <v>0</v>
      </c>
      <c r="V875">
        <v>0</v>
      </c>
      <c r="W875">
        <v>1000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 s="1">
        <v>44562</v>
      </c>
      <c r="AE875" s="1">
        <v>44834</v>
      </c>
      <c r="AF875" s="1">
        <v>44835</v>
      </c>
      <c r="AG8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76" spans="1:33" x14ac:dyDescent="0.25">
      <c r="A876">
        <v>9</v>
      </c>
      <c r="B876">
        <v>902</v>
      </c>
      <c r="C876">
        <v>8</v>
      </c>
      <c r="D876">
        <v>244</v>
      </c>
      <c r="E876">
        <v>11</v>
      </c>
      <c r="F876">
        <v>0</v>
      </c>
      <c r="G876">
        <v>2018</v>
      </c>
      <c r="H876" s="10" t="s">
        <v>3838</v>
      </c>
      <c r="I876">
        <v>1</v>
      </c>
      <c r="J876">
        <v>1442</v>
      </c>
      <c r="K876">
        <v>0</v>
      </c>
      <c r="L876">
        <v>8000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8074.69</v>
      </c>
      <c r="S876">
        <v>2714.93</v>
      </c>
      <c r="T876">
        <v>2714.93</v>
      </c>
      <c r="U876">
        <v>0</v>
      </c>
      <c r="V876">
        <v>0</v>
      </c>
      <c r="W876">
        <v>1442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 s="1">
        <v>44562</v>
      </c>
      <c r="AE876" s="1">
        <v>44834</v>
      </c>
      <c r="AF876" s="1">
        <v>44835</v>
      </c>
      <c r="AG8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9442</v>
      </c>
    </row>
    <row r="877" spans="1:33" x14ac:dyDescent="0.25">
      <c r="A877">
        <v>9</v>
      </c>
      <c r="B877">
        <v>902</v>
      </c>
      <c r="C877">
        <v>8</v>
      </c>
      <c r="D877">
        <v>244</v>
      </c>
      <c r="E877">
        <v>11</v>
      </c>
      <c r="F877">
        <v>0</v>
      </c>
      <c r="G877">
        <v>2018</v>
      </c>
      <c r="H877" s="10" t="s">
        <v>3838</v>
      </c>
      <c r="I877">
        <v>1064</v>
      </c>
      <c r="J877">
        <v>3558</v>
      </c>
      <c r="K877">
        <v>0</v>
      </c>
      <c r="L877">
        <v>6000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8474.7000000000007</v>
      </c>
      <c r="S877">
        <v>6900.76</v>
      </c>
      <c r="T877">
        <v>6900.76</v>
      </c>
      <c r="U877">
        <v>0</v>
      </c>
      <c r="V877">
        <v>0</v>
      </c>
      <c r="W877">
        <v>3558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 s="1">
        <v>44562</v>
      </c>
      <c r="AE877" s="1">
        <v>44834</v>
      </c>
      <c r="AF877" s="1">
        <v>44835</v>
      </c>
      <c r="AG8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9558</v>
      </c>
    </row>
    <row r="878" spans="1:33" x14ac:dyDescent="0.25">
      <c r="A878">
        <v>9</v>
      </c>
      <c r="B878">
        <v>902</v>
      </c>
      <c r="C878">
        <v>8</v>
      </c>
      <c r="D878">
        <v>244</v>
      </c>
      <c r="E878">
        <v>11</v>
      </c>
      <c r="F878">
        <v>0</v>
      </c>
      <c r="G878">
        <v>2018</v>
      </c>
      <c r="H878" s="10" t="s">
        <v>3839</v>
      </c>
      <c r="I878">
        <v>1</v>
      </c>
      <c r="J878">
        <v>500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 s="1">
        <v>44562</v>
      </c>
      <c r="AE878" s="1">
        <v>44834</v>
      </c>
      <c r="AF878" s="1">
        <v>44835</v>
      </c>
      <c r="AG8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79" spans="1:33" x14ac:dyDescent="0.25">
      <c r="A879">
        <v>9</v>
      </c>
      <c r="B879">
        <v>902</v>
      </c>
      <c r="C879">
        <v>8</v>
      </c>
      <c r="D879">
        <v>244</v>
      </c>
      <c r="E879">
        <v>11</v>
      </c>
      <c r="F879">
        <v>0</v>
      </c>
      <c r="G879">
        <v>2018</v>
      </c>
      <c r="H879" s="10" t="s">
        <v>3840</v>
      </c>
      <c r="I879">
        <v>1</v>
      </c>
      <c r="J879">
        <v>1000</v>
      </c>
      <c r="K879">
        <v>0</v>
      </c>
      <c r="L879">
        <v>1500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720</v>
      </c>
      <c r="S879">
        <v>720</v>
      </c>
      <c r="T879">
        <v>720</v>
      </c>
      <c r="U879">
        <v>0</v>
      </c>
      <c r="V879">
        <v>0</v>
      </c>
      <c r="W879">
        <v>1000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 s="1">
        <v>44562</v>
      </c>
      <c r="AE879" s="1">
        <v>44834</v>
      </c>
      <c r="AF879" s="1">
        <v>44835</v>
      </c>
      <c r="AG8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80" spans="1:33" x14ac:dyDescent="0.25">
      <c r="A880">
        <v>9</v>
      </c>
      <c r="B880">
        <v>902</v>
      </c>
      <c r="C880">
        <v>8</v>
      </c>
      <c r="D880">
        <v>244</v>
      </c>
      <c r="E880">
        <v>11</v>
      </c>
      <c r="F880">
        <v>0</v>
      </c>
      <c r="G880">
        <v>2018</v>
      </c>
      <c r="H880" s="10" t="s">
        <v>3840</v>
      </c>
      <c r="I880">
        <v>1064</v>
      </c>
      <c r="J880">
        <v>10000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1923.93</v>
      </c>
      <c r="S880">
        <v>151.4</v>
      </c>
      <c r="T880">
        <v>151.4</v>
      </c>
      <c r="U880">
        <v>0</v>
      </c>
      <c r="V880">
        <v>0</v>
      </c>
      <c r="W880">
        <v>10000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 s="1">
        <v>44562</v>
      </c>
      <c r="AE880" s="1">
        <v>44834</v>
      </c>
      <c r="AF880" s="1">
        <v>44835</v>
      </c>
      <c r="AG8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81" spans="1:33" x14ac:dyDescent="0.25">
      <c r="A881">
        <v>9</v>
      </c>
      <c r="B881">
        <v>902</v>
      </c>
      <c r="C881">
        <v>8</v>
      </c>
      <c r="D881">
        <v>244</v>
      </c>
      <c r="E881">
        <v>11</v>
      </c>
      <c r="F881">
        <v>0</v>
      </c>
      <c r="G881">
        <v>2018</v>
      </c>
      <c r="H881" s="10" t="s">
        <v>3845</v>
      </c>
      <c r="I881">
        <v>1</v>
      </c>
      <c r="J881">
        <v>18000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10438.11</v>
      </c>
      <c r="S881">
        <v>10438.11</v>
      </c>
      <c r="T881">
        <v>10438.11</v>
      </c>
      <c r="U881">
        <v>0</v>
      </c>
      <c r="V881">
        <v>0</v>
      </c>
      <c r="W881">
        <v>18000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 s="1">
        <v>44562</v>
      </c>
      <c r="AE881" s="1">
        <v>44834</v>
      </c>
      <c r="AF881" s="1">
        <v>44835</v>
      </c>
      <c r="AG8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882" spans="1:33" x14ac:dyDescent="0.25">
      <c r="A882">
        <v>9</v>
      </c>
      <c r="B882">
        <v>902</v>
      </c>
      <c r="C882">
        <v>8</v>
      </c>
      <c r="D882">
        <v>244</v>
      </c>
      <c r="E882">
        <v>11</v>
      </c>
      <c r="F882">
        <v>0</v>
      </c>
      <c r="G882">
        <v>2018</v>
      </c>
      <c r="H882" s="10" t="s">
        <v>3843</v>
      </c>
      <c r="I882">
        <v>1</v>
      </c>
      <c r="J882">
        <v>500</v>
      </c>
      <c r="K882">
        <v>0</v>
      </c>
      <c r="L882">
        <v>8000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8260</v>
      </c>
      <c r="S882">
        <v>8260</v>
      </c>
      <c r="T882">
        <v>8260</v>
      </c>
      <c r="U882">
        <v>0</v>
      </c>
      <c r="V882">
        <v>0</v>
      </c>
      <c r="W882">
        <v>500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 s="1">
        <v>44562</v>
      </c>
      <c r="AE882" s="1">
        <v>44834</v>
      </c>
      <c r="AF882" s="1">
        <v>44835</v>
      </c>
      <c r="AG8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8500</v>
      </c>
    </row>
    <row r="883" spans="1:33" x14ac:dyDescent="0.25">
      <c r="A883">
        <v>9</v>
      </c>
      <c r="B883">
        <v>902</v>
      </c>
      <c r="C883">
        <v>8</v>
      </c>
      <c r="D883">
        <v>334</v>
      </c>
      <c r="E883">
        <v>11</v>
      </c>
      <c r="F883">
        <v>0</v>
      </c>
      <c r="G883">
        <v>2021</v>
      </c>
      <c r="H883" s="10" t="s">
        <v>3838</v>
      </c>
      <c r="I883">
        <v>1</v>
      </c>
      <c r="J883">
        <v>500</v>
      </c>
      <c r="K883">
        <v>0</v>
      </c>
      <c r="L883">
        <v>0</v>
      </c>
      <c r="M883">
        <v>0</v>
      </c>
      <c r="N883">
        <v>0</v>
      </c>
      <c r="O883">
        <v>500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500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 s="1">
        <v>44562</v>
      </c>
      <c r="AE883" s="1">
        <v>44834</v>
      </c>
      <c r="AF883" s="1">
        <v>44835</v>
      </c>
      <c r="AG8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84" spans="1:33" x14ac:dyDescent="0.25">
      <c r="A884">
        <v>9</v>
      </c>
      <c r="B884">
        <v>902</v>
      </c>
      <c r="C884">
        <v>8</v>
      </c>
      <c r="D884">
        <v>334</v>
      </c>
      <c r="E884">
        <v>11</v>
      </c>
      <c r="F884">
        <v>0</v>
      </c>
      <c r="G884">
        <v>2021</v>
      </c>
      <c r="H884" s="10" t="s">
        <v>3857</v>
      </c>
      <c r="I884">
        <v>1</v>
      </c>
      <c r="J884">
        <v>500</v>
      </c>
      <c r="K884">
        <v>0</v>
      </c>
      <c r="L884">
        <v>500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576</v>
      </c>
      <c r="S884">
        <v>576</v>
      </c>
      <c r="T884">
        <v>576</v>
      </c>
      <c r="U884">
        <v>0</v>
      </c>
      <c r="V884">
        <v>0</v>
      </c>
      <c r="W884">
        <v>500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 s="1">
        <v>44562</v>
      </c>
      <c r="AE884" s="1">
        <v>44834</v>
      </c>
      <c r="AF884" s="1">
        <v>44835</v>
      </c>
      <c r="AG8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85" spans="1:33" x14ac:dyDescent="0.25">
      <c r="A885">
        <v>9</v>
      </c>
      <c r="B885">
        <v>902</v>
      </c>
      <c r="C885">
        <v>8</v>
      </c>
      <c r="D885">
        <v>334</v>
      </c>
      <c r="E885">
        <v>11</v>
      </c>
      <c r="F885">
        <v>0</v>
      </c>
      <c r="G885">
        <v>2021</v>
      </c>
      <c r="H885" s="10" t="s">
        <v>3860</v>
      </c>
      <c r="I885">
        <v>1</v>
      </c>
      <c r="J885">
        <v>500</v>
      </c>
      <c r="K885">
        <v>0</v>
      </c>
      <c r="L885">
        <v>0</v>
      </c>
      <c r="M885">
        <v>0</v>
      </c>
      <c r="N885">
        <v>0</v>
      </c>
      <c r="O885">
        <v>500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500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 s="1">
        <v>44562</v>
      </c>
      <c r="AE885" s="1">
        <v>44834</v>
      </c>
      <c r="AF885" s="1">
        <v>44835</v>
      </c>
      <c r="AG8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86" spans="1:33" x14ac:dyDescent="0.25">
      <c r="A886">
        <v>9</v>
      </c>
      <c r="B886">
        <v>902</v>
      </c>
      <c r="C886">
        <v>8</v>
      </c>
      <c r="D886">
        <v>334</v>
      </c>
      <c r="E886">
        <v>11</v>
      </c>
      <c r="F886">
        <v>0</v>
      </c>
      <c r="G886">
        <v>2021</v>
      </c>
      <c r="H886" s="10" t="s">
        <v>3839</v>
      </c>
      <c r="I886">
        <v>1</v>
      </c>
      <c r="J886">
        <v>500</v>
      </c>
      <c r="K886">
        <v>0</v>
      </c>
      <c r="L886">
        <v>0</v>
      </c>
      <c r="M886">
        <v>0</v>
      </c>
      <c r="N886">
        <v>0</v>
      </c>
      <c r="O886">
        <v>500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500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 s="1">
        <v>44562</v>
      </c>
      <c r="AE886" s="1">
        <v>44834</v>
      </c>
      <c r="AF886" s="1">
        <v>44835</v>
      </c>
      <c r="AG8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87" spans="1:33" x14ac:dyDescent="0.25">
      <c r="A887">
        <v>9</v>
      </c>
      <c r="B887">
        <v>902</v>
      </c>
      <c r="C887">
        <v>8</v>
      </c>
      <c r="D887">
        <v>334</v>
      </c>
      <c r="E887">
        <v>11</v>
      </c>
      <c r="F887">
        <v>0</v>
      </c>
      <c r="G887">
        <v>2021</v>
      </c>
      <c r="H887" s="10" t="s">
        <v>3840</v>
      </c>
      <c r="I887">
        <v>1</v>
      </c>
      <c r="J887">
        <v>5000</v>
      </c>
      <c r="K887">
        <v>0</v>
      </c>
      <c r="L887">
        <v>0</v>
      </c>
      <c r="M887">
        <v>0</v>
      </c>
      <c r="N887">
        <v>0</v>
      </c>
      <c r="O887">
        <v>5000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5000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 s="1">
        <v>44562</v>
      </c>
      <c r="AE887" s="1">
        <v>44834</v>
      </c>
      <c r="AF887" s="1">
        <v>44835</v>
      </c>
      <c r="AG8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88" spans="1:33" x14ac:dyDescent="0.25">
      <c r="A888">
        <v>9</v>
      </c>
      <c r="B888">
        <v>903</v>
      </c>
      <c r="C888">
        <v>16</v>
      </c>
      <c r="D888">
        <v>244</v>
      </c>
      <c r="E888">
        <v>16</v>
      </c>
      <c r="F888">
        <v>0</v>
      </c>
      <c r="G888">
        <v>2113</v>
      </c>
      <c r="H888" s="10" t="s">
        <v>3857</v>
      </c>
      <c r="I888">
        <v>1</v>
      </c>
      <c r="J888">
        <v>38000</v>
      </c>
      <c r="K888">
        <v>0</v>
      </c>
      <c r="L888">
        <v>0</v>
      </c>
      <c r="M888">
        <v>0</v>
      </c>
      <c r="N888">
        <v>0</v>
      </c>
      <c r="O888">
        <v>30000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38000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 s="1">
        <v>44562</v>
      </c>
      <c r="AE888" s="1">
        <v>44834</v>
      </c>
      <c r="AF888" s="1">
        <v>44835</v>
      </c>
      <c r="AG8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89" spans="1:33" x14ac:dyDescent="0.25">
      <c r="A889">
        <v>9</v>
      </c>
      <c r="B889">
        <v>903</v>
      </c>
      <c r="C889">
        <v>16</v>
      </c>
      <c r="D889">
        <v>481</v>
      </c>
      <c r="E889">
        <v>16</v>
      </c>
      <c r="F889">
        <v>0</v>
      </c>
      <c r="G889">
        <v>2019</v>
      </c>
      <c r="H889" s="10" t="s">
        <v>3857</v>
      </c>
      <c r="I889">
        <v>1</v>
      </c>
      <c r="J889">
        <v>2000</v>
      </c>
      <c r="K889">
        <v>0</v>
      </c>
      <c r="L889">
        <v>0</v>
      </c>
      <c r="M889">
        <v>0</v>
      </c>
      <c r="N889">
        <v>0</v>
      </c>
      <c r="O889">
        <v>2000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2000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 s="1">
        <v>44562</v>
      </c>
      <c r="AE889" s="1">
        <v>44834</v>
      </c>
      <c r="AF889" s="1">
        <v>44835</v>
      </c>
      <c r="AG8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0" spans="1:33" x14ac:dyDescent="0.25">
      <c r="A890">
        <v>9</v>
      </c>
      <c r="B890">
        <v>903</v>
      </c>
      <c r="C890">
        <v>16</v>
      </c>
      <c r="D890">
        <v>482</v>
      </c>
      <c r="E890">
        <v>16</v>
      </c>
      <c r="F890">
        <v>0</v>
      </c>
      <c r="G890">
        <v>2020</v>
      </c>
      <c r="H890" s="10" t="s">
        <v>3838</v>
      </c>
      <c r="I890">
        <v>1</v>
      </c>
      <c r="J890">
        <v>500</v>
      </c>
      <c r="K890">
        <v>0</v>
      </c>
      <c r="L890">
        <v>0</v>
      </c>
      <c r="M890">
        <v>0</v>
      </c>
      <c r="N890">
        <v>0</v>
      </c>
      <c r="O890">
        <v>500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500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 s="1">
        <v>44562</v>
      </c>
      <c r="AE890" s="1">
        <v>44834</v>
      </c>
      <c r="AF890" s="1">
        <v>44835</v>
      </c>
      <c r="AG8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1" spans="1:33" x14ac:dyDescent="0.25">
      <c r="A891">
        <v>9</v>
      </c>
      <c r="B891">
        <v>903</v>
      </c>
      <c r="C891">
        <v>16</v>
      </c>
      <c r="D891">
        <v>482</v>
      </c>
      <c r="E891">
        <v>16</v>
      </c>
      <c r="F891">
        <v>0</v>
      </c>
      <c r="G891">
        <v>2020</v>
      </c>
      <c r="H891" s="10" t="s">
        <v>3857</v>
      </c>
      <c r="I891">
        <v>1</v>
      </c>
      <c r="J891">
        <v>500</v>
      </c>
      <c r="K891">
        <v>0</v>
      </c>
      <c r="L891">
        <v>0</v>
      </c>
      <c r="M891">
        <v>0</v>
      </c>
      <c r="N891">
        <v>0</v>
      </c>
      <c r="O891">
        <v>500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500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 s="1">
        <v>44562</v>
      </c>
      <c r="AE891" s="1">
        <v>44834</v>
      </c>
      <c r="AF891" s="1">
        <v>44835</v>
      </c>
      <c r="AG8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2" spans="1:33" x14ac:dyDescent="0.25">
      <c r="A892">
        <v>9</v>
      </c>
      <c r="B892">
        <v>903</v>
      </c>
      <c r="C892">
        <v>16</v>
      </c>
      <c r="D892">
        <v>482</v>
      </c>
      <c r="E892">
        <v>16</v>
      </c>
      <c r="F892">
        <v>0</v>
      </c>
      <c r="G892">
        <v>2020</v>
      </c>
      <c r="H892" s="10" t="s">
        <v>3839</v>
      </c>
      <c r="I892">
        <v>1</v>
      </c>
      <c r="J892">
        <v>500</v>
      </c>
      <c r="K892">
        <v>0</v>
      </c>
      <c r="L892">
        <v>2500</v>
      </c>
      <c r="M892">
        <v>0</v>
      </c>
      <c r="N892">
        <v>0</v>
      </c>
      <c r="O892">
        <v>500</v>
      </c>
      <c r="P892">
        <v>0</v>
      </c>
      <c r="Q892">
        <v>0</v>
      </c>
      <c r="R892">
        <v>2500</v>
      </c>
      <c r="S892">
        <v>1942.4</v>
      </c>
      <c r="T892">
        <v>1942.4</v>
      </c>
      <c r="U892">
        <v>0</v>
      </c>
      <c r="V892">
        <v>0</v>
      </c>
      <c r="W892">
        <v>500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 s="1">
        <v>44562</v>
      </c>
      <c r="AE892" s="1">
        <v>44834</v>
      </c>
      <c r="AF892" s="1">
        <v>44835</v>
      </c>
      <c r="AG8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93" spans="1:33" x14ac:dyDescent="0.25">
      <c r="A893">
        <v>9</v>
      </c>
      <c r="B893">
        <v>903</v>
      </c>
      <c r="C893">
        <v>16</v>
      </c>
      <c r="D893">
        <v>482</v>
      </c>
      <c r="E893">
        <v>16</v>
      </c>
      <c r="F893">
        <v>0</v>
      </c>
      <c r="G893">
        <v>2020</v>
      </c>
      <c r="H893" s="10" t="s">
        <v>3840</v>
      </c>
      <c r="I893">
        <v>1</v>
      </c>
      <c r="J893">
        <v>500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97.95</v>
      </c>
      <c r="S893">
        <v>0</v>
      </c>
      <c r="T893">
        <v>0</v>
      </c>
      <c r="U893">
        <v>0</v>
      </c>
      <c r="V893">
        <v>0</v>
      </c>
      <c r="W893">
        <v>500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 s="1">
        <v>44562</v>
      </c>
      <c r="AE893" s="1">
        <v>44834</v>
      </c>
      <c r="AF893" s="1">
        <v>44835</v>
      </c>
      <c r="AG8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94" spans="1:33" x14ac:dyDescent="0.25">
      <c r="A894">
        <v>9</v>
      </c>
      <c r="B894">
        <v>904</v>
      </c>
      <c r="C894">
        <v>8</v>
      </c>
      <c r="D894">
        <v>243</v>
      </c>
      <c r="E894">
        <v>11</v>
      </c>
      <c r="F894">
        <v>0</v>
      </c>
      <c r="G894">
        <v>2107</v>
      </c>
      <c r="H894" s="10" t="s">
        <v>4925</v>
      </c>
      <c r="I894">
        <v>1</v>
      </c>
      <c r="J894">
        <v>1000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 s="1">
        <v>44562</v>
      </c>
      <c r="AE894" s="1">
        <v>44834</v>
      </c>
      <c r="AF894" s="1">
        <v>44835</v>
      </c>
      <c r="AG8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95" spans="1:33" x14ac:dyDescent="0.25">
      <c r="A895">
        <v>9</v>
      </c>
      <c r="B895">
        <v>904</v>
      </c>
      <c r="C895">
        <v>8</v>
      </c>
      <c r="D895">
        <v>243</v>
      </c>
      <c r="E895">
        <v>11</v>
      </c>
      <c r="F895">
        <v>0</v>
      </c>
      <c r="G895">
        <v>2107</v>
      </c>
      <c r="H895" s="10" t="s">
        <v>3832</v>
      </c>
      <c r="I895">
        <v>1</v>
      </c>
      <c r="J895">
        <v>136000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108097.55</v>
      </c>
      <c r="S895">
        <v>108097.55</v>
      </c>
      <c r="T895">
        <v>108097.55</v>
      </c>
      <c r="U895">
        <v>0</v>
      </c>
      <c r="V895">
        <v>0</v>
      </c>
      <c r="W895">
        <v>136000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 s="1">
        <v>44562</v>
      </c>
      <c r="AE895" s="1">
        <v>44834</v>
      </c>
      <c r="AF895" s="1">
        <v>44835</v>
      </c>
      <c r="AG8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136000</v>
      </c>
    </row>
    <row r="896" spans="1:33" x14ac:dyDescent="0.25">
      <c r="A896">
        <v>9</v>
      </c>
      <c r="B896">
        <v>904</v>
      </c>
      <c r="C896">
        <v>8</v>
      </c>
      <c r="D896">
        <v>243</v>
      </c>
      <c r="E896">
        <v>11</v>
      </c>
      <c r="F896">
        <v>0</v>
      </c>
      <c r="G896">
        <v>2107</v>
      </c>
      <c r="H896" s="10" t="s">
        <v>3833</v>
      </c>
      <c r="I896">
        <v>1</v>
      </c>
      <c r="J896">
        <v>27000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21938.73</v>
      </c>
      <c r="S896">
        <v>21938.73</v>
      </c>
      <c r="T896">
        <v>21938.73</v>
      </c>
      <c r="U896">
        <v>0</v>
      </c>
      <c r="V896">
        <v>0</v>
      </c>
      <c r="W896">
        <v>27000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 s="1">
        <v>44562</v>
      </c>
      <c r="AE896" s="1">
        <v>44834</v>
      </c>
      <c r="AF896" s="1">
        <v>44835</v>
      </c>
      <c r="AG8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897" spans="1:33" x14ac:dyDescent="0.25">
      <c r="A897">
        <v>9</v>
      </c>
      <c r="B897">
        <v>904</v>
      </c>
      <c r="C897">
        <v>8</v>
      </c>
      <c r="D897">
        <v>243</v>
      </c>
      <c r="E897">
        <v>11</v>
      </c>
      <c r="F897">
        <v>0</v>
      </c>
      <c r="G897">
        <v>2107</v>
      </c>
      <c r="H897" s="10" t="s">
        <v>3834</v>
      </c>
      <c r="I897">
        <v>1</v>
      </c>
      <c r="J897">
        <v>1000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 s="1">
        <v>44562</v>
      </c>
      <c r="AE897" s="1">
        <v>44834</v>
      </c>
      <c r="AF897" s="1">
        <v>44835</v>
      </c>
      <c r="AG8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98" spans="1:33" x14ac:dyDescent="0.25">
      <c r="A898">
        <v>9</v>
      </c>
      <c r="B898">
        <v>904</v>
      </c>
      <c r="C898">
        <v>8</v>
      </c>
      <c r="D898">
        <v>243</v>
      </c>
      <c r="E898">
        <v>11</v>
      </c>
      <c r="F898">
        <v>0</v>
      </c>
      <c r="G898">
        <v>2107</v>
      </c>
      <c r="H898" s="10" t="s">
        <v>3835</v>
      </c>
      <c r="I898">
        <v>1</v>
      </c>
      <c r="J898">
        <v>1000</v>
      </c>
      <c r="K898">
        <v>0</v>
      </c>
      <c r="L898">
        <v>4000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4197.22</v>
      </c>
      <c r="S898">
        <v>4197.22</v>
      </c>
      <c r="T898">
        <v>4197.22</v>
      </c>
      <c r="U898">
        <v>0</v>
      </c>
      <c r="V898">
        <v>0</v>
      </c>
      <c r="W898">
        <v>1000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 s="1">
        <v>44562</v>
      </c>
      <c r="AE898" s="1">
        <v>44834</v>
      </c>
      <c r="AF898" s="1">
        <v>44835</v>
      </c>
      <c r="AG8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899" spans="1:33" x14ac:dyDescent="0.25">
      <c r="A899">
        <v>9</v>
      </c>
      <c r="B899">
        <v>904</v>
      </c>
      <c r="C899">
        <v>8</v>
      </c>
      <c r="D899">
        <v>243</v>
      </c>
      <c r="E899">
        <v>11</v>
      </c>
      <c r="F899">
        <v>0</v>
      </c>
      <c r="G899">
        <v>2107</v>
      </c>
      <c r="H899" s="10" t="s">
        <v>3844</v>
      </c>
      <c r="I899">
        <v>1</v>
      </c>
      <c r="J899">
        <v>1000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 s="1">
        <v>44562</v>
      </c>
      <c r="AE899" s="1">
        <v>44834</v>
      </c>
      <c r="AF899" s="1">
        <v>44835</v>
      </c>
      <c r="AG8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0" spans="1:33" x14ac:dyDescent="0.25">
      <c r="A900">
        <v>9</v>
      </c>
      <c r="B900">
        <v>904</v>
      </c>
      <c r="C900">
        <v>8</v>
      </c>
      <c r="D900">
        <v>243</v>
      </c>
      <c r="E900">
        <v>11</v>
      </c>
      <c r="F900">
        <v>0</v>
      </c>
      <c r="G900">
        <v>2107</v>
      </c>
      <c r="H900" s="10" t="s">
        <v>3837</v>
      </c>
      <c r="I900">
        <v>1</v>
      </c>
      <c r="J900">
        <v>1000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427.5</v>
      </c>
      <c r="S900">
        <v>427.5</v>
      </c>
      <c r="T900">
        <v>427.5</v>
      </c>
      <c r="U900">
        <v>0</v>
      </c>
      <c r="V900">
        <v>0</v>
      </c>
      <c r="W900">
        <v>1000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 s="1">
        <v>44562</v>
      </c>
      <c r="AE900" s="1">
        <v>44834</v>
      </c>
      <c r="AF900" s="1">
        <v>44835</v>
      </c>
      <c r="AG9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1" spans="1:33" x14ac:dyDescent="0.25">
      <c r="A901">
        <v>9</v>
      </c>
      <c r="B901">
        <v>904</v>
      </c>
      <c r="C901">
        <v>8</v>
      </c>
      <c r="D901">
        <v>243</v>
      </c>
      <c r="E901">
        <v>11</v>
      </c>
      <c r="F901">
        <v>0</v>
      </c>
      <c r="G901">
        <v>2107</v>
      </c>
      <c r="H901" s="10" t="s">
        <v>3838</v>
      </c>
      <c r="I901">
        <v>1</v>
      </c>
      <c r="J901">
        <v>8000</v>
      </c>
      <c r="K901">
        <v>0</v>
      </c>
      <c r="L901">
        <v>9500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16292.51</v>
      </c>
      <c r="S901">
        <v>12937.26</v>
      </c>
      <c r="T901">
        <v>12937.26</v>
      </c>
      <c r="U901">
        <v>0</v>
      </c>
      <c r="V901">
        <v>0</v>
      </c>
      <c r="W901">
        <v>8000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 s="1">
        <v>44562</v>
      </c>
      <c r="AE901" s="1">
        <v>44834</v>
      </c>
      <c r="AF901" s="1">
        <v>44835</v>
      </c>
      <c r="AG9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17500</v>
      </c>
    </row>
    <row r="902" spans="1:33" x14ac:dyDescent="0.25">
      <c r="A902">
        <v>9</v>
      </c>
      <c r="B902">
        <v>904</v>
      </c>
      <c r="C902">
        <v>8</v>
      </c>
      <c r="D902">
        <v>243</v>
      </c>
      <c r="E902">
        <v>11</v>
      </c>
      <c r="F902">
        <v>0</v>
      </c>
      <c r="G902">
        <v>2107</v>
      </c>
      <c r="H902" s="10" t="s">
        <v>3839</v>
      </c>
      <c r="I902">
        <v>1</v>
      </c>
      <c r="J902">
        <v>500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 s="1">
        <v>44562</v>
      </c>
      <c r="AE902" s="1">
        <v>44834</v>
      </c>
      <c r="AF902" s="1">
        <v>44835</v>
      </c>
      <c r="AG9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3" spans="1:33" x14ac:dyDescent="0.25">
      <c r="A903">
        <v>9</v>
      </c>
      <c r="B903">
        <v>904</v>
      </c>
      <c r="C903">
        <v>8</v>
      </c>
      <c r="D903">
        <v>243</v>
      </c>
      <c r="E903">
        <v>11</v>
      </c>
      <c r="F903">
        <v>0</v>
      </c>
      <c r="G903">
        <v>2107</v>
      </c>
      <c r="H903" s="10" t="s">
        <v>3840</v>
      </c>
      <c r="I903">
        <v>1</v>
      </c>
      <c r="J903">
        <v>10000</v>
      </c>
      <c r="K903">
        <v>0</v>
      </c>
      <c r="L903">
        <v>3000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12147.24</v>
      </c>
      <c r="S903">
        <v>5724.26</v>
      </c>
      <c r="T903">
        <v>5640.76</v>
      </c>
      <c r="U903">
        <v>0</v>
      </c>
      <c r="V903">
        <v>0</v>
      </c>
      <c r="W903">
        <v>10000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 s="1">
        <v>44562</v>
      </c>
      <c r="AE903" s="1">
        <v>44834</v>
      </c>
      <c r="AF903" s="1">
        <v>44835</v>
      </c>
      <c r="AG9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904" spans="1:33" x14ac:dyDescent="0.25">
      <c r="A904">
        <v>9</v>
      </c>
      <c r="B904">
        <v>904</v>
      </c>
      <c r="C904">
        <v>8</v>
      </c>
      <c r="D904">
        <v>243</v>
      </c>
      <c r="E904">
        <v>11</v>
      </c>
      <c r="F904">
        <v>0</v>
      </c>
      <c r="G904">
        <v>2107</v>
      </c>
      <c r="H904" s="10" t="s">
        <v>3841</v>
      </c>
      <c r="I904">
        <v>1</v>
      </c>
      <c r="J904">
        <v>500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 s="1">
        <v>44562</v>
      </c>
      <c r="AE904" s="1">
        <v>44834</v>
      </c>
      <c r="AF904" s="1">
        <v>44835</v>
      </c>
      <c r="AG9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5" spans="1:33" x14ac:dyDescent="0.25">
      <c r="A905">
        <v>9</v>
      </c>
      <c r="B905">
        <v>904</v>
      </c>
      <c r="C905">
        <v>8</v>
      </c>
      <c r="D905">
        <v>243</v>
      </c>
      <c r="E905">
        <v>11</v>
      </c>
      <c r="F905">
        <v>0</v>
      </c>
      <c r="G905">
        <v>2107</v>
      </c>
      <c r="H905" s="10" t="s">
        <v>3845</v>
      </c>
      <c r="I905">
        <v>1</v>
      </c>
      <c r="J905">
        <v>24000</v>
      </c>
      <c r="K905">
        <v>0</v>
      </c>
      <c r="L905">
        <v>0</v>
      </c>
      <c r="M905">
        <v>0</v>
      </c>
      <c r="N905">
        <v>0</v>
      </c>
      <c r="O905">
        <v>24000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24000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 s="1">
        <v>44562</v>
      </c>
      <c r="AE905" s="1">
        <v>44834</v>
      </c>
      <c r="AF905" s="1">
        <v>44835</v>
      </c>
      <c r="AG9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06" spans="1:33" x14ac:dyDescent="0.25">
      <c r="A906">
        <v>9</v>
      </c>
      <c r="B906">
        <v>904</v>
      </c>
      <c r="C906">
        <v>8</v>
      </c>
      <c r="D906">
        <v>243</v>
      </c>
      <c r="E906">
        <v>11</v>
      </c>
      <c r="F906">
        <v>0</v>
      </c>
      <c r="G906">
        <v>2107</v>
      </c>
      <c r="H906" s="10" t="s">
        <v>3842</v>
      </c>
      <c r="I906">
        <v>1</v>
      </c>
      <c r="J906">
        <v>1000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100</v>
      </c>
      <c r="S906">
        <v>50</v>
      </c>
      <c r="T906">
        <v>50</v>
      </c>
      <c r="U906">
        <v>0</v>
      </c>
      <c r="V906">
        <v>0</v>
      </c>
      <c r="W906">
        <v>1000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 s="1">
        <v>44562</v>
      </c>
      <c r="AE906" s="1">
        <v>44834</v>
      </c>
      <c r="AF906" s="1">
        <v>44835</v>
      </c>
      <c r="AG9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7" spans="1:33" x14ac:dyDescent="0.25">
      <c r="A907">
        <v>9</v>
      </c>
      <c r="B907">
        <v>904</v>
      </c>
      <c r="C907">
        <v>8</v>
      </c>
      <c r="D907">
        <v>243</v>
      </c>
      <c r="E907">
        <v>11</v>
      </c>
      <c r="F907">
        <v>0</v>
      </c>
      <c r="G907">
        <v>2107</v>
      </c>
      <c r="H907" s="10" t="s">
        <v>3853</v>
      </c>
      <c r="I907">
        <v>1</v>
      </c>
      <c r="J907">
        <v>500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 s="1">
        <v>44562</v>
      </c>
      <c r="AE907" s="1">
        <v>44834</v>
      </c>
      <c r="AF907" s="1">
        <v>44835</v>
      </c>
      <c r="AG9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8" spans="1:33" x14ac:dyDescent="0.25">
      <c r="A908">
        <v>9</v>
      </c>
      <c r="B908">
        <v>904</v>
      </c>
      <c r="C908">
        <v>8</v>
      </c>
      <c r="D908">
        <v>243</v>
      </c>
      <c r="E908">
        <v>11</v>
      </c>
      <c r="F908">
        <v>0</v>
      </c>
      <c r="G908">
        <v>2107</v>
      </c>
      <c r="H908" s="10" t="s">
        <v>3843</v>
      </c>
      <c r="I908">
        <v>1</v>
      </c>
      <c r="J908">
        <v>500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 s="1">
        <v>44562</v>
      </c>
      <c r="AE908" s="1">
        <v>44834</v>
      </c>
      <c r="AF908" s="1">
        <v>44835</v>
      </c>
      <c r="AG9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9" spans="1:33" x14ac:dyDescent="0.25">
      <c r="A909">
        <v>10</v>
      </c>
      <c r="B909">
        <v>1001</v>
      </c>
      <c r="C909">
        <v>4</v>
      </c>
      <c r="D909">
        <v>122</v>
      </c>
      <c r="E909">
        <v>1</v>
      </c>
      <c r="F909">
        <v>0</v>
      </c>
      <c r="G909">
        <v>1062</v>
      </c>
      <c r="H909" s="10" t="s">
        <v>3850</v>
      </c>
      <c r="I909">
        <v>1</v>
      </c>
      <c r="J909">
        <v>0</v>
      </c>
      <c r="K909">
        <v>0</v>
      </c>
      <c r="L909">
        <v>0</v>
      </c>
      <c r="M909">
        <v>15000</v>
      </c>
      <c r="N909">
        <v>0</v>
      </c>
      <c r="O909">
        <v>0</v>
      </c>
      <c r="P909">
        <v>0</v>
      </c>
      <c r="Q909">
        <v>0</v>
      </c>
      <c r="R909">
        <v>5409.55</v>
      </c>
      <c r="S909">
        <v>2464.15</v>
      </c>
      <c r="T909">
        <v>2464.15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 s="1">
        <v>44562</v>
      </c>
      <c r="AE909" s="1">
        <v>44834</v>
      </c>
      <c r="AF909" s="1">
        <v>44835</v>
      </c>
      <c r="AG9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910" spans="1:33" x14ac:dyDescent="0.25">
      <c r="A910">
        <v>10</v>
      </c>
      <c r="B910">
        <v>1001</v>
      </c>
      <c r="C910">
        <v>4</v>
      </c>
      <c r="D910">
        <v>122</v>
      </c>
      <c r="E910">
        <v>1</v>
      </c>
      <c r="F910">
        <v>0</v>
      </c>
      <c r="G910">
        <v>2050</v>
      </c>
      <c r="H910" s="10" t="s">
        <v>3849</v>
      </c>
      <c r="I910">
        <v>1</v>
      </c>
      <c r="J910">
        <v>0</v>
      </c>
      <c r="K910">
        <v>0</v>
      </c>
      <c r="L910">
        <v>0</v>
      </c>
      <c r="M910">
        <v>40000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s="1">
        <v>44562</v>
      </c>
      <c r="AE910" s="1">
        <v>44834</v>
      </c>
      <c r="AF910" s="1">
        <v>44835</v>
      </c>
      <c r="AG9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911" spans="1:33" x14ac:dyDescent="0.25">
      <c r="A911">
        <v>10</v>
      </c>
      <c r="B911">
        <v>1001</v>
      </c>
      <c r="C911">
        <v>4</v>
      </c>
      <c r="D911">
        <v>122</v>
      </c>
      <c r="E911">
        <v>1</v>
      </c>
      <c r="F911">
        <v>0</v>
      </c>
      <c r="G911">
        <v>2050</v>
      </c>
      <c r="H911" s="10" t="s">
        <v>4925</v>
      </c>
      <c r="I911">
        <v>1</v>
      </c>
      <c r="J911">
        <v>1000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 s="1">
        <v>44562</v>
      </c>
      <c r="AE911" s="1">
        <v>44834</v>
      </c>
      <c r="AF911" s="1">
        <v>44835</v>
      </c>
      <c r="AG9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12" spans="1:33" x14ac:dyDescent="0.25">
      <c r="A912">
        <v>10</v>
      </c>
      <c r="B912">
        <v>1001</v>
      </c>
      <c r="C912">
        <v>4</v>
      </c>
      <c r="D912">
        <v>122</v>
      </c>
      <c r="E912">
        <v>1</v>
      </c>
      <c r="F912">
        <v>0</v>
      </c>
      <c r="G912">
        <v>2050</v>
      </c>
      <c r="H912" s="10" t="s">
        <v>3832</v>
      </c>
      <c r="I912">
        <v>1</v>
      </c>
      <c r="J912">
        <v>373000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312402.44</v>
      </c>
      <c r="S912">
        <v>312402.44</v>
      </c>
      <c r="T912">
        <v>312402.44</v>
      </c>
      <c r="U912">
        <v>0</v>
      </c>
      <c r="V912">
        <v>0</v>
      </c>
      <c r="W912">
        <v>373000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 s="1">
        <v>44562</v>
      </c>
      <c r="AE912" s="1">
        <v>44834</v>
      </c>
      <c r="AF912" s="1">
        <v>44835</v>
      </c>
      <c r="AG9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373000</v>
      </c>
    </row>
    <row r="913" spans="1:33" x14ac:dyDescent="0.25">
      <c r="A913">
        <v>10</v>
      </c>
      <c r="B913">
        <v>1001</v>
      </c>
      <c r="C913">
        <v>4</v>
      </c>
      <c r="D913">
        <v>122</v>
      </c>
      <c r="E913">
        <v>1</v>
      </c>
      <c r="F913">
        <v>0</v>
      </c>
      <c r="G913">
        <v>2050</v>
      </c>
      <c r="H913" s="10" t="s">
        <v>3833</v>
      </c>
      <c r="I913">
        <v>1</v>
      </c>
      <c r="J913">
        <v>8000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5453.58</v>
      </c>
      <c r="S913">
        <v>5453.58</v>
      </c>
      <c r="T913">
        <v>5453.58</v>
      </c>
      <c r="U913">
        <v>0</v>
      </c>
      <c r="V913">
        <v>0</v>
      </c>
      <c r="W913">
        <v>8000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 s="1">
        <v>44562</v>
      </c>
      <c r="AE913" s="1">
        <v>44834</v>
      </c>
      <c r="AF913" s="1">
        <v>44835</v>
      </c>
      <c r="AG9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14" spans="1:33" x14ac:dyDescent="0.25">
      <c r="A914">
        <v>10</v>
      </c>
      <c r="B914">
        <v>1001</v>
      </c>
      <c r="C914">
        <v>4</v>
      </c>
      <c r="D914">
        <v>122</v>
      </c>
      <c r="E914">
        <v>1</v>
      </c>
      <c r="F914">
        <v>0</v>
      </c>
      <c r="G914">
        <v>2050</v>
      </c>
      <c r="H914" s="10" t="s">
        <v>3834</v>
      </c>
      <c r="I914">
        <v>1</v>
      </c>
      <c r="J914">
        <v>12000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8941.2099999999991</v>
      </c>
      <c r="S914">
        <v>8941.2099999999991</v>
      </c>
      <c r="T914">
        <v>8941.2099999999991</v>
      </c>
      <c r="U914">
        <v>0</v>
      </c>
      <c r="V914">
        <v>0</v>
      </c>
      <c r="W914">
        <v>12000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 s="1">
        <v>44562</v>
      </c>
      <c r="AE914" s="1">
        <v>44834</v>
      </c>
      <c r="AF914" s="1">
        <v>44835</v>
      </c>
      <c r="AG9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915" spans="1:33" x14ac:dyDescent="0.25">
      <c r="A915">
        <v>10</v>
      </c>
      <c r="B915">
        <v>1001</v>
      </c>
      <c r="C915">
        <v>4</v>
      </c>
      <c r="D915">
        <v>122</v>
      </c>
      <c r="E915">
        <v>1</v>
      </c>
      <c r="F915">
        <v>0</v>
      </c>
      <c r="G915">
        <v>2050</v>
      </c>
      <c r="H915" s="10" t="s">
        <v>3835</v>
      </c>
      <c r="I915">
        <v>1</v>
      </c>
      <c r="J915">
        <v>1000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 s="1">
        <v>44562</v>
      </c>
      <c r="AE915" s="1">
        <v>44834</v>
      </c>
      <c r="AF915" s="1">
        <v>44835</v>
      </c>
      <c r="AG9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16" spans="1:33" x14ac:dyDescent="0.25">
      <c r="A916">
        <v>10</v>
      </c>
      <c r="B916">
        <v>1001</v>
      </c>
      <c r="C916">
        <v>4</v>
      </c>
      <c r="D916">
        <v>122</v>
      </c>
      <c r="E916">
        <v>1</v>
      </c>
      <c r="F916">
        <v>0</v>
      </c>
      <c r="G916">
        <v>2050</v>
      </c>
      <c r="H916" s="10" t="s">
        <v>3836</v>
      </c>
      <c r="I916">
        <v>1</v>
      </c>
      <c r="J916">
        <v>50000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44695.44</v>
      </c>
      <c r="S916">
        <v>44695.44</v>
      </c>
      <c r="T916">
        <v>39645.64</v>
      </c>
      <c r="U916">
        <v>0</v>
      </c>
      <c r="V916">
        <v>0</v>
      </c>
      <c r="W916">
        <v>50000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 s="1">
        <v>44562</v>
      </c>
      <c r="AE916" s="1">
        <v>44834</v>
      </c>
      <c r="AF916" s="1">
        <v>44835</v>
      </c>
      <c r="AG9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917" spans="1:33" x14ac:dyDescent="0.25">
      <c r="A917">
        <v>10</v>
      </c>
      <c r="B917">
        <v>1001</v>
      </c>
      <c r="C917">
        <v>4</v>
      </c>
      <c r="D917">
        <v>122</v>
      </c>
      <c r="E917">
        <v>1</v>
      </c>
      <c r="F917">
        <v>0</v>
      </c>
      <c r="G917">
        <v>2050</v>
      </c>
      <c r="H917" s="10" t="s">
        <v>3844</v>
      </c>
      <c r="I917">
        <v>1</v>
      </c>
      <c r="J917">
        <v>1000</v>
      </c>
      <c r="K917">
        <v>0</v>
      </c>
      <c r="L917">
        <v>19000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19079.93</v>
      </c>
      <c r="S917">
        <v>19079.93</v>
      </c>
      <c r="T917">
        <v>19079.93</v>
      </c>
      <c r="U917">
        <v>0</v>
      </c>
      <c r="V917">
        <v>0</v>
      </c>
      <c r="W917">
        <v>1000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 s="1">
        <v>44562</v>
      </c>
      <c r="AE917" s="1">
        <v>44834</v>
      </c>
      <c r="AF917" s="1">
        <v>44835</v>
      </c>
      <c r="AG9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18" spans="1:33" x14ac:dyDescent="0.25">
      <c r="A918">
        <v>10</v>
      </c>
      <c r="B918">
        <v>1001</v>
      </c>
      <c r="C918">
        <v>4</v>
      </c>
      <c r="D918">
        <v>122</v>
      </c>
      <c r="E918">
        <v>1</v>
      </c>
      <c r="F918">
        <v>0</v>
      </c>
      <c r="G918">
        <v>2050</v>
      </c>
      <c r="H918" s="10" t="s">
        <v>3837</v>
      </c>
      <c r="I918">
        <v>1</v>
      </c>
      <c r="J918">
        <v>500</v>
      </c>
      <c r="K918">
        <v>0</v>
      </c>
      <c r="L918">
        <v>6000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4004.92</v>
      </c>
      <c r="S918">
        <v>4004.92</v>
      </c>
      <c r="T918">
        <v>4004.92</v>
      </c>
      <c r="U918">
        <v>0</v>
      </c>
      <c r="V918">
        <v>0</v>
      </c>
      <c r="W918">
        <v>500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 s="1">
        <v>44562</v>
      </c>
      <c r="AE918" s="1">
        <v>44834</v>
      </c>
      <c r="AF918" s="1">
        <v>44835</v>
      </c>
      <c r="AG9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</v>
      </c>
    </row>
    <row r="919" spans="1:33" x14ac:dyDescent="0.25">
      <c r="A919">
        <v>10</v>
      </c>
      <c r="B919">
        <v>1001</v>
      </c>
      <c r="C919">
        <v>4</v>
      </c>
      <c r="D919">
        <v>122</v>
      </c>
      <c r="E919">
        <v>1</v>
      </c>
      <c r="F919">
        <v>0</v>
      </c>
      <c r="G919">
        <v>2050</v>
      </c>
      <c r="H919" s="10" t="s">
        <v>3838</v>
      </c>
      <c r="I919">
        <v>1</v>
      </c>
      <c r="J919">
        <v>5000</v>
      </c>
      <c r="K919">
        <v>0</v>
      </c>
      <c r="L919">
        <v>14000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18683.189999999999</v>
      </c>
      <c r="S919">
        <v>14926.2</v>
      </c>
      <c r="T919">
        <v>14926.2</v>
      </c>
      <c r="U919">
        <v>0</v>
      </c>
      <c r="V919">
        <v>0</v>
      </c>
      <c r="W919">
        <v>5000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s="1">
        <v>44562</v>
      </c>
      <c r="AE919" s="1">
        <v>44834</v>
      </c>
      <c r="AF919" s="1">
        <v>44835</v>
      </c>
      <c r="AG9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920" spans="1:33" x14ac:dyDescent="0.25">
      <c r="A920">
        <v>10</v>
      </c>
      <c r="B920">
        <v>1001</v>
      </c>
      <c r="C920">
        <v>4</v>
      </c>
      <c r="D920">
        <v>122</v>
      </c>
      <c r="E920">
        <v>1</v>
      </c>
      <c r="F920">
        <v>0</v>
      </c>
      <c r="G920">
        <v>2050</v>
      </c>
      <c r="H920" s="10" t="s">
        <v>3839</v>
      </c>
      <c r="I920">
        <v>1</v>
      </c>
      <c r="J920">
        <v>500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s="1">
        <v>44562</v>
      </c>
      <c r="AE920" s="1">
        <v>44834</v>
      </c>
      <c r="AF920" s="1">
        <v>44835</v>
      </c>
      <c r="AG9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21" spans="1:33" x14ac:dyDescent="0.25">
      <c r="A921">
        <v>10</v>
      </c>
      <c r="B921">
        <v>1001</v>
      </c>
      <c r="C921">
        <v>4</v>
      </c>
      <c r="D921">
        <v>122</v>
      </c>
      <c r="E921">
        <v>1</v>
      </c>
      <c r="F921">
        <v>0</v>
      </c>
      <c r="G921">
        <v>2050</v>
      </c>
      <c r="H921" s="10" t="s">
        <v>3840</v>
      </c>
      <c r="I921">
        <v>1</v>
      </c>
      <c r="J921">
        <v>5000</v>
      </c>
      <c r="K921">
        <v>0</v>
      </c>
      <c r="L921">
        <v>4000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8480.2000000000007</v>
      </c>
      <c r="S921">
        <v>8274.32</v>
      </c>
      <c r="T921">
        <v>8274.32</v>
      </c>
      <c r="U921">
        <v>0</v>
      </c>
      <c r="V921">
        <v>0</v>
      </c>
      <c r="W921">
        <v>5000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 s="1">
        <v>44562</v>
      </c>
      <c r="AE921" s="1">
        <v>44834</v>
      </c>
      <c r="AF921" s="1">
        <v>44835</v>
      </c>
      <c r="AG9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22" spans="1:33" x14ac:dyDescent="0.25">
      <c r="A922">
        <v>10</v>
      </c>
      <c r="B922">
        <v>1001</v>
      </c>
      <c r="C922">
        <v>4</v>
      </c>
      <c r="D922">
        <v>122</v>
      </c>
      <c r="E922">
        <v>1</v>
      </c>
      <c r="F922">
        <v>0</v>
      </c>
      <c r="G922">
        <v>2050</v>
      </c>
      <c r="H922" s="10" t="s">
        <v>3841</v>
      </c>
      <c r="I922">
        <v>1</v>
      </c>
      <c r="J922">
        <v>500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 s="1">
        <v>44562</v>
      </c>
      <c r="AE922" s="1">
        <v>44834</v>
      </c>
      <c r="AF922" s="1">
        <v>44835</v>
      </c>
      <c r="AG9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23" spans="1:33" x14ac:dyDescent="0.25">
      <c r="A923">
        <v>10</v>
      </c>
      <c r="B923">
        <v>1001</v>
      </c>
      <c r="C923">
        <v>4</v>
      </c>
      <c r="D923">
        <v>122</v>
      </c>
      <c r="E923">
        <v>1</v>
      </c>
      <c r="F923">
        <v>0</v>
      </c>
      <c r="G923">
        <v>2050</v>
      </c>
      <c r="H923" s="10" t="s">
        <v>3845</v>
      </c>
      <c r="I923">
        <v>1</v>
      </c>
      <c r="J923">
        <v>47000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29415.59</v>
      </c>
      <c r="S923">
        <v>29415.59</v>
      </c>
      <c r="T923">
        <v>29415.59</v>
      </c>
      <c r="U923">
        <v>0</v>
      </c>
      <c r="V923">
        <v>0</v>
      </c>
      <c r="W923">
        <v>47000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 s="1">
        <v>44562</v>
      </c>
      <c r="AE923" s="1">
        <v>44834</v>
      </c>
      <c r="AF923" s="1">
        <v>44835</v>
      </c>
      <c r="AG9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924" spans="1:33" x14ac:dyDescent="0.25">
      <c r="A924">
        <v>10</v>
      </c>
      <c r="B924">
        <v>1001</v>
      </c>
      <c r="C924">
        <v>4</v>
      </c>
      <c r="D924">
        <v>122</v>
      </c>
      <c r="E924">
        <v>1</v>
      </c>
      <c r="F924">
        <v>0</v>
      </c>
      <c r="G924">
        <v>2050</v>
      </c>
      <c r="H924" s="10" t="s">
        <v>3842</v>
      </c>
      <c r="I924">
        <v>1</v>
      </c>
      <c r="J924">
        <v>500</v>
      </c>
      <c r="K924">
        <v>0</v>
      </c>
      <c r="L924">
        <v>3700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4119.2</v>
      </c>
      <c r="S924">
        <v>4119.2</v>
      </c>
      <c r="T924">
        <v>4119.2</v>
      </c>
      <c r="U924">
        <v>0</v>
      </c>
      <c r="V924">
        <v>0</v>
      </c>
      <c r="W924">
        <v>500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 s="1">
        <v>44562</v>
      </c>
      <c r="AE924" s="1">
        <v>44834</v>
      </c>
      <c r="AF924" s="1">
        <v>44835</v>
      </c>
      <c r="AG9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4200</v>
      </c>
    </row>
    <row r="925" spans="1:33" x14ac:dyDescent="0.25">
      <c r="A925">
        <v>10</v>
      </c>
      <c r="B925">
        <v>1001</v>
      </c>
      <c r="C925">
        <v>4</v>
      </c>
      <c r="D925">
        <v>122</v>
      </c>
      <c r="E925">
        <v>1</v>
      </c>
      <c r="F925">
        <v>0</v>
      </c>
      <c r="G925">
        <v>2050</v>
      </c>
      <c r="H925" s="10" t="s">
        <v>3853</v>
      </c>
      <c r="I925">
        <v>1</v>
      </c>
      <c r="J925">
        <v>500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 s="1">
        <v>44562</v>
      </c>
      <c r="AE925" s="1">
        <v>44834</v>
      </c>
      <c r="AF925" s="1">
        <v>44835</v>
      </c>
      <c r="AG9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26" spans="1:33" x14ac:dyDescent="0.25">
      <c r="A926">
        <v>10</v>
      </c>
      <c r="B926">
        <v>1001</v>
      </c>
      <c r="C926">
        <v>4</v>
      </c>
      <c r="D926">
        <v>122</v>
      </c>
      <c r="E926">
        <v>1</v>
      </c>
      <c r="F926">
        <v>0</v>
      </c>
      <c r="G926">
        <v>2050</v>
      </c>
      <c r="H926" s="10" t="s">
        <v>3843</v>
      </c>
      <c r="I926">
        <v>1</v>
      </c>
      <c r="J926">
        <v>500</v>
      </c>
      <c r="K926">
        <v>0</v>
      </c>
      <c r="L926">
        <v>14000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8907.42</v>
      </c>
      <c r="S926">
        <v>5157.42</v>
      </c>
      <c r="T926">
        <v>5157.42</v>
      </c>
      <c r="U926">
        <v>0</v>
      </c>
      <c r="V926">
        <v>0</v>
      </c>
      <c r="W926">
        <v>500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 s="1">
        <v>44562</v>
      </c>
      <c r="AE926" s="1">
        <v>44834</v>
      </c>
      <c r="AF926" s="1">
        <v>44835</v>
      </c>
      <c r="AG9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14500</v>
      </c>
    </row>
    <row r="927" spans="1:33" x14ac:dyDescent="0.25">
      <c r="A927">
        <v>10</v>
      </c>
      <c r="B927">
        <v>1002</v>
      </c>
      <c r="C927">
        <v>20</v>
      </c>
      <c r="D927">
        <v>128</v>
      </c>
      <c r="E927">
        <v>4</v>
      </c>
      <c r="F927">
        <v>0</v>
      </c>
      <c r="G927">
        <v>2051</v>
      </c>
      <c r="H927" s="10" t="s">
        <v>3838</v>
      </c>
      <c r="I927">
        <v>1</v>
      </c>
      <c r="J927">
        <v>1000</v>
      </c>
      <c r="K927">
        <v>0</v>
      </c>
      <c r="L927">
        <v>0</v>
      </c>
      <c r="M927">
        <v>0</v>
      </c>
      <c r="N927">
        <v>0</v>
      </c>
      <c r="O927">
        <v>1000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1000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 s="1">
        <v>44562</v>
      </c>
      <c r="AE927" s="1">
        <v>44834</v>
      </c>
      <c r="AF927" s="1">
        <v>44835</v>
      </c>
      <c r="AG9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28" spans="1:33" x14ac:dyDescent="0.25">
      <c r="A928">
        <v>10</v>
      </c>
      <c r="B928">
        <v>1002</v>
      </c>
      <c r="C928">
        <v>20</v>
      </c>
      <c r="D928">
        <v>128</v>
      </c>
      <c r="E928">
        <v>4</v>
      </c>
      <c r="F928">
        <v>0</v>
      </c>
      <c r="G928">
        <v>2051</v>
      </c>
      <c r="H928" s="10" t="s">
        <v>3857</v>
      </c>
      <c r="I928">
        <v>1</v>
      </c>
      <c r="J928">
        <v>1000</v>
      </c>
      <c r="K928">
        <v>0</v>
      </c>
      <c r="L928">
        <v>0</v>
      </c>
      <c r="M928">
        <v>0</v>
      </c>
      <c r="N928">
        <v>0</v>
      </c>
      <c r="O928">
        <v>1000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1000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 s="1">
        <v>44562</v>
      </c>
      <c r="AE928" s="1">
        <v>44834</v>
      </c>
      <c r="AF928" s="1">
        <v>44835</v>
      </c>
      <c r="AG9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29" spans="1:33" x14ac:dyDescent="0.25">
      <c r="A929">
        <v>10</v>
      </c>
      <c r="B929">
        <v>1002</v>
      </c>
      <c r="C929">
        <v>20</v>
      </c>
      <c r="D929">
        <v>128</v>
      </c>
      <c r="E929">
        <v>4</v>
      </c>
      <c r="F929">
        <v>0</v>
      </c>
      <c r="G929">
        <v>2051</v>
      </c>
      <c r="H929" s="10" t="s">
        <v>3840</v>
      </c>
      <c r="I929">
        <v>1</v>
      </c>
      <c r="J929">
        <v>8000</v>
      </c>
      <c r="K929">
        <v>0</v>
      </c>
      <c r="L929">
        <v>5000</v>
      </c>
      <c r="M929">
        <v>0</v>
      </c>
      <c r="N929">
        <v>0</v>
      </c>
      <c r="O929">
        <v>8000</v>
      </c>
      <c r="P929">
        <v>0</v>
      </c>
      <c r="Q929">
        <v>0</v>
      </c>
      <c r="R929">
        <v>5000</v>
      </c>
      <c r="S929">
        <v>0</v>
      </c>
      <c r="T929">
        <v>0</v>
      </c>
      <c r="U929">
        <v>0</v>
      </c>
      <c r="V929">
        <v>0</v>
      </c>
      <c r="W929">
        <v>8000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 s="1">
        <v>44562</v>
      </c>
      <c r="AE929" s="1">
        <v>44834</v>
      </c>
      <c r="AF929" s="1">
        <v>44835</v>
      </c>
      <c r="AG9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930" spans="1:33" x14ac:dyDescent="0.25">
      <c r="A930">
        <v>10</v>
      </c>
      <c r="B930">
        <v>1002</v>
      </c>
      <c r="C930">
        <v>20</v>
      </c>
      <c r="D930">
        <v>607</v>
      </c>
      <c r="E930">
        <v>4</v>
      </c>
      <c r="F930">
        <v>0</v>
      </c>
      <c r="G930">
        <v>1063</v>
      </c>
      <c r="H930" s="10" t="s">
        <v>3840</v>
      </c>
      <c r="I930">
        <v>1025</v>
      </c>
      <c r="J930">
        <v>0</v>
      </c>
      <c r="K930">
        <v>0</v>
      </c>
      <c r="L930">
        <v>0</v>
      </c>
      <c r="M930">
        <v>97920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 s="1">
        <v>44562</v>
      </c>
      <c r="AE930" s="1">
        <v>44834</v>
      </c>
      <c r="AF930" s="1">
        <v>44835</v>
      </c>
      <c r="AG9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97920</v>
      </c>
    </row>
    <row r="931" spans="1:33" x14ac:dyDescent="0.25">
      <c r="A931">
        <v>10</v>
      </c>
      <c r="B931">
        <v>1002</v>
      </c>
      <c r="C931">
        <v>20</v>
      </c>
      <c r="D931">
        <v>608</v>
      </c>
      <c r="E931">
        <v>4</v>
      </c>
      <c r="F931">
        <v>0</v>
      </c>
      <c r="G931">
        <v>1020</v>
      </c>
      <c r="H931" s="10" t="s">
        <v>3843</v>
      </c>
      <c r="I931">
        <v>1</v>
      </c>
      <c r="J931">
        <v>100000</v>
      </c>
      <c r="K931">
        <v>0</v>
      </c>
      <c r="L931">
        <v>664845.72</v>
      </c>
      <c r="M931">
        <v>0</v>
      </c>
      <c r="N931">
        <v>0</v>
      </c>
      <c r="O931">
        <v>230290</v>
      </c>
      <c r="P931">
        <v>0</v>
      </c>
      <c r="Q931">
        <v>0</v>
      </c>
      <c r="R931">
        <v>507059.19</v>
      </c>
      <c r="S931">
        <v>200690.8</v>
      </c>
      <c r="T931">
        <v>200690.8</v>
      </c>
      <c r="U931">
        <v>0</v>
      </c>
      <c r="V931">
        <v>0</v>
      </c>
      <c r="W931">
        <v>100000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 s="1">
        <v>44562</v>
      </c>
      <c r="AE931" s="1">
        <v>44834</v>
      </c>
      <c r="AF931" s="1">
        <v>44835</v>
      </c>
      <c r="AG9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534555.72</v>
      </c>
    </row>
    <row r="932" spans="1:33" x14ac:dyDescent="0.25">
      <c r="A932">
        <v>10</v>
      </c>
      <c r="B932">
        <v>1002</v>
      </c>
      <c r="C932">
        <v>20</v>
      </c>
      <c r="D932">
        <v>608</v>
      </c>
      <c r="E932">
        <v>4</v>
      </c>
      <c r="F932">
        <v>0</v>
      </c>
      <c r="G932">
        <v>1020</v>
      </c>
      <c r="H932" s="10" t="s">
        <v>3843</v>
      </c>
      <c r="I932">
        <v>1008</v>
      </c>
      <c r="J932">
        <v>0</v>
      </c>
      <c r="K932">
        <v>0</v>
      </c>
      <c r="L932">
        <v>212721.7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212721.7</v>
      </c>
      <c r="S932">
        <v>212721.7</v>
      </c>
      <c r="T932">
        <v>212721.7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 s="1">
        <v>44562</v>
      </c>
      <c r="AE932" s="1">
        <v>44834</v>
      </c>
      <c r="AF932" s="1">
        <v>44835</v>
      </c>
      <c r="AG9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212721.7</v>
      </c>
    </row>
    <row r="933" spans="1:33" x14ac:dyDescent="0.25">
      <c r="A933">
        <v>10</v>
      </c>
      <c r="B933">
        <v>1002</v>
      </c>
      <c r="C933">
        <v>20</v>
      </c>
      <c r="D933">
        <v>608</v>
      </c>
      <c r="E933">
        <v>4</v>
      </c>
      <c r="F933">
        <v>0</v>
      </c>
      <c r="G933">
        <v>1020</v>
      </c>
      <c r="H933" s="10" t="s">
        <v>3843</v>
      </c>
      <c r="I933">
        <v>1208</v>
      </c>
      <c r="J933">
        <v>0</v>
      </c>
      <c r="K933">
        <v>0</v>
      </c>
      <c r="L933">
        <v>231587.5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231587.5</v>
      </c>
      <c r="S933">
        <v>231587.5</v>
      </c>
      <c r="T933">
        <v>231587.5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 s="1">
        <v>44562</v>
      </c>
      <c r="AE933" s="1">
        <v>44834</v>
      </c>
      <c r="AF933" s="1">
        <v>44835</v>
      </c>
      <c r="AG9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231587.5</v>
      </c>
    </row>
    <row r="934" spans="1:33" x14ac:dyDescent="0.25">
      <c r="A934">
        <v>10</v>
      </c>
      <c r="B934">
        <v>1002</v>
      </c>
      <c r="C934">
        <v>20</v>
      </c>
      <c r="D934">
        <v>608</v>
      </c>
      <c r="E934">
        <v>4</v>
      </c>
      <c r="F934">
        <v>0</v>
      </c>
      <c r="G934">
        <v>1020</v>
      </c>
      <c r="H934" s="10" t="s">
        <v>3843</v>
      </c>
      <c r="I934">
        <v>1211</v>
      </c>
      <c r="J934">
        <v>0</v>
      </c>
      <c r="K934">
        <v>0</v>
      </c>
      <c r="L934">
        <v>162566.78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155931.60999999999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s="1">
        <v>44562</v>
      </c>
      <c r="AE934" s="1">
        <v>44834</v>
      </c>
      <c r="AF934" s="1">
        <v>44835</v>
      </c>
      <c r="AG9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162566.78</v>
      </c>
    </row>
    <row r="935" spans="1:33" x14ac:dyDescent="0.25">
      <c r="A935">
        <v>10</v>
      </c>
      <c r="B935">
        <v>1002</v>
      </c>
      <c r="C935">
        <v>20</v>
      </c>
      <c r="D935">
        <v>608</v>
      </c>
      <c r="E935">
        <v>4</v>
      </c>
      <c r="F935">
        <v>0</v>
      </c>
      <c r="G935">
        <v>1051</v>
      </c>
      <c r="H935" s="10" t="s">
        <v>3840</v>
      </c>
      <c r="I935">
        <v>1</v>
      </c>
      <c r="J935">
        <v>10394</v>
      </c>
      <c r="K935">
        <v>0</v>
      </c>
      <c r="L935">
        <v>50000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32963</v>
      </c>
      <c r="S935">
        <v>32963</v>
      </c>
      <c r="T935">
        <v>32963</v>
      </c>
      <c r="U935">
        <v>0</v>
      </c>
      <c r="V935">
        <v>0</v>
      </c>
      <c r="W935">
        <v>10394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 s="1">
        <v>44562</v>
      </c>
      <c r="AE935" s="1">
        <v>44834</v>
      </c>
      <c r="AF935" s="1">
        <v>44835</v>
      </c>
      <c r="AG9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60394</v>
      </c>
    </row>
    <row r="936" spans="1:33" x14ac:dyDescent="0.25">
      <c r="A936">
        <v>10</v>
      </c>
      <c r="B936">
        <v>1002</v>
      </c>
      <c r="C936">
        <v>20</v>
      </c>
      <c r="D936">
        <v>608</v>
      </c>
      <c r="E936">
        <v>4</v>
      </c>
      <c r="F936">
        <v>0</v>
      </c>
      <c r="G936">
        <v>1052</v>
      </c>
      <c r="H936" s="10" t="s">
        <v>3851</v>
      </c>
      <c r="I936">
        <v>1</v>
      </c>
      <c r="J936">
        <v>8000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 s="1">
        <v>44562</v>
      </c>
      <c r="AE936" s="1">
        <v>44834</v>
      </c>
      <c r="AF936" s="1">
        <v>44835</v>
      </c>
      <c r="AG9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37" spans="1:33" x14ac:dyDescent="0.25">
      <c r="A937">
        <v>10</v>
      </c>
      <c r="B937">
        <v>1002</v>
      </c>
      <c r="C937">
        <v>20</v>
      </c>
      <c r="D937">
        <v>608</v>
      </c>
      <c r="E937">
        <v>4</v>
      </c>
      <c r="F937">
        <v>0</v>
      </c>
      <c r="G937">
        <v>1052</v>
      </c>
      <c r="H937" s="10" t="s">
        <v>3852</v>
      </c>
      <c r="I937">
        <v>1</v>
      </c>
      <c r="J937">
        <v>8000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 s="1">
        <v>44562</v>
      </c>
      <c r="AE937" s="1">
        <v>44834</v>
      </c>
      <c r="AF937" s="1">
        <v>44835</v>
      </c>
      <c r="AG9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38" spans="1:33" x14ac:dyDescent="0.25">
      <c r="A938">
        <v>10</v>
      </c>
      <c r="B938">
        <v>1002</v>
      </c>
      <c r="C938">
        <v>20</v>
      </c>
      <c r="D938">
        <v>608</v>
      </c>
      <c r="E938">
        <v>4</v>
      </c>
      <c r="F938">
        <v>0</v>
      </c>
      <c r="G938">
        <v>1055</v>
      </c>
      <c r="H938" s="10" t="s">
        <v>3838</v>
      </c>
      <c r="I938">
        <v>1</v>
      </c>
      <c r="J938">
        <v>13197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 s="1">
        <v>44562</v>
      </c>
      <c r="AE938" s="1">
        <v>44834</v>
      </c>
      <c r="AF938" s="1">
        <v>44835</v>
      </c>
      <c r="AG9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39" spans="1:33" x14ac:dyDescent="0.25">
      <c r="A939">
        <v>10</v>
      </c>
      <c r="B939">
        <v>1002</v>
      </c>
      <c r="C939">
        <v>20</v>
      </c>
      <c r="D939">
        <v>608</v>
      </c>
      <c r="E939">
        <v>4</v>
      </c>
      <c r="F939">
        <v>0</v>
      </c>
      <c r="G939">
        <v>1055</v>
      </c>
      <c r="H939" s="10" t="s">
        <v>3840</v>
      </c>
      <c r="I939">
        <v>1</v>
      </c>
      <c r="J939">
        <v>13197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13090</v>
      </c>
      <c r="S939">
        <v>13090</v>
      </c>
      <c r="T939">
        <v>13090</v>
      </c>
      <c r="U939">
        <v>0</v>
      </c>
      <c r="V939">
        <v>0</v>
      </c>
      <c r="W939">
        <v>13197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 s="1">
        <v>44562</v>
      </c>
      <c r="AE939" s="1">
        <v>44834</v>
      </c>
      <c r="AF939" s="1">
        <v>44835</v>
      </c>
      <c r="AG9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40" spans="1:33" x14ac:dyDescent="0.25">
      <c r="A940">
        <v>10</v>
      </c>
      <c r="B940">
        <v>1002</v>
      </c>
      <c r="C940">
        <v>20</v>
      </c>
      <c r="D940">
        <v>608</v>
      </c>
      <c r="E940">
        <v>4</v>
      </c>
      <c r="F940">
        <v>0</v>
      </c>
      <c r="G940">
        <v>1061</v>
      </c>
      <c r="H940" s="10" t="s">
        <v>3843</v>
      </c>
      <c r="I940">
        <v>1</v>
      </c>
      <c r="J940">
        <v>0</v>
      </c>
      <c r="K940">
        <v>0</v>
      </c>
      <c r="L940">
        <v>0</v>
      </c>
      <c r="M940">
        <v>17000</v>
      </c>
      <c r="N940">
        <v>0</v>
      </c>
      <c r="O940">
        <v>17000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 s="1">
        <v>44562</v>
      </c>
      <c r="AE940" s="1">
        <v>44834</v>
      </c>
      <c r="AF940" s="1">
        <v>44835</v>
      </c>
      <c r="AG9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1" spans="1:33" x14ac:dyDescent="0.25">
      <c r="A941">
        <v>10</v>
      </c>
      <c r="B941">
        <v>1002</v>
      </c>
      <c r="C941">
        <v>20</v>
      </c>
      <c r="D941">
        <v>608</v>
      </c>
      <c r="E941">
        <v>4</v>
      </c>
      <c r="F941">
        <v>0</v>
      </c>
      <c r="G941">
        <v>2052</v>
      </c>
      <c r="H941" s="10" t="s">
        <v>3838</v>
      </c>
      <c r="I941">
        <v>1</v>
      </c>
      <c r="J941">
        <v>200000</v>
      </c>
      <c r="K941">
        <v>0</v>
      </c>
      <c r="L941">
        <v>0</v>
      </c>
      <c r="M941">
        <v>0</v>
      </c>
      <c r="N941">
        <v>0</v>
      </c>
      <c r="O941">
        <v>180000</v>
      </c>
      <c r="P941">
        <v>0</v>
      </c>
      <c r="Q941">
        <v>0</v>
      </c>
      <c r="R941">
        <v>1250</v>
      </c>
      <c r="S941">
        <v>1250</v>
      </c>
      <c r="T941">
        <v>1250</v>
      </c>
      <c r="U941">
        <v>0</v>
      </c>
      <c r="V941">
        <v>0</v>
      </c>
      <c r="W941">
        <v>200000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 s="1">
        <v>44562</v>
      </c>
      <c r="AE941" s="1">
        <v>44834</v>
      </c>
      <c r="AF941" s="1">
        <v>44835</v>
      </c>
      <c r="AG9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42" spans="1:33" x14ac:dyDescent="0.25">
      <c r="A942">
        <v>10</v>
      </c>
      <c r="B942">
        <v>1002</v>
      </c>
      <c r="C942">
        <v>20</v>
      </c>
      <c r="D942">
        <v>608</v>
      </c>
      <c r="E942">
        <v>4</v>
      </c>
      <c r="F942">
        <v>0</v>
      </c>
      <c r="G942">
        <v>2052</v>
      </c>
      <c r="H942" s="10" t="s">
        <v>3840</v>
      </c>
      <c r="I942">
        <v>1</v>
      </c>
      <c r="J942">
        <v>150000</v>
      </c>
      <c r="K942">
        <v>0</v>
      </c>
      <c r="L942">
        <v>4000</v>
      </c>
      <c r="M942">
        <v>0</v>
      </c>
      <c r="N942">
        <v>0</v>
      </c>
      <c r="O942">
        <v>50000</v>
      </c>
      <c r="P942">
        <v>0</v>
      </c>
      <c r="Q942">
        <v>0</v>
      </c>
      <c r="R942">
        <v>103586.89</v>
      </c>
      <c r="S942">
        <v>75633.84</v>
      </c>
      <c r="T942">
        <v>68809.490000000005</v>
      </c>
      <c r="U942">
        <v>0</v>
      </c>
      <c r="V942">
        <v>0</v>
      </c>
      <c r="W942">
        <v>150000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 s="1">
        <v>44562</v>
      </c>
      <c r="AE942" s="1">
        <v>44834</v>
      </c>
      <c r="AF942" s="1">
        <v>44835</v>
      </c>
      <c r="AG9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104000</v>
      </c>
    </row>
    <row r="943" spans="1:33" x14ac:dyDescent="0.25">
      <c r="A943">
        <v>10</v>
      </c>
      <c r="B943">
        <v>1002</v>
      </c>
      <c r="C943">
        <v>20</v>
      </c>
      <c r="D943">
        <v>608</v>
      </c>
      <c r="E943">
        <v>4</v>
      </c>
      <c r="F943">
        <v>0</v>
      </c>
      <c r="G943">
        <v>2053</v>
      </c>
      <c r="H943" s="10" t="s">
        <v>3861</v>
      </c>
      <c r="I943">
        <v>1</v>
      </c>
      <c r="J943">
        <v>55000</v>
      </c>
      <c r="K943">
        <v>0</v>
      </c>
      <c r="L943">
        <v>12660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67660</v>
      </c>
      <c r="S943">
        <v>67660</v>
      </c>
      <c r="T943">
        <v>67660</v>
      </c>
      <c r="U943">
        <v>0</v>
      </c>
      <c r="V943">
        <v>0</v>
      </c>
      <c r="W943">
        <v>55000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 s="1">
        <v>44562</v>
      </c>
      <c r="AE943" s="1">
        <v>44834</v>
      </c>
      <c r="AF943" s="1">
        <v>44835</v>
      </c>
      <c r="AG9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67660</v>
      </c>
    </row>
    <row r="944" spans="1:33" x14ac:dyDescent="0.25">
      <c r="A944">
        <v>10</v>
      </c>
      <c r="B944">
        <v>1002</v>
      </c>
      <c r="C944">
        <v>20</v>
      </c>
      <c r="D944">
        <v>608</v>
      </c>
      <c r="E944">
        <v>4</v>
      </c>
      <c r="F944">
        <v>0</v>
      </c>
      <c r="G944">
        <v>2054</v>
      </c>
      <c r="H944" s="10" t="s">
        <v>3838</v>
      </c>
      <c r="I944">
        <v>1</v>
      </c>
      <c r="J944">
        <v>5000</v>
      </c>
      <c r="K944">
        <v>0</v>
      </c>
      <c r="L944">
        <v>0</v>
      </c>
      <c r="M944">
        <v>0</v>
      </c>
      <c r="N944">
        <v>0</v>
      </c>
      <c r="O944">
        <v>5000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5000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 s="1">
        <v>44562</v>
      </c>
      <c r="AE944" s="1">
        <v>44834</v>
      </c>
      <c r="AF944" s="1">
        <v>44835</v>
      </c>
      <c r="AG9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5" spans="1:33" x14ac:dyDescent="0.25">
      <c r="A945">
        <v>10</v>
      </c>
      <c r="B945">
        <v>1002</v>
      </c>
      <c r="C945">
        <v>20</v>
      </c>
      <c r="D945">
        <v>608</v>
      </c>
      <c r="E945">
        <v>4</v>
      </c>
      <c r="F945">
        <v>0</v>
      </c>
      <c r="G945">
        <v>2054</v>
      </c>
      <c r="H945" s="10" t="s">
        <v>3840</v>
      </c>
      <c r="I945">
        <v>1</v>
      </c>
      <c r="J945">
        <v>5000</v>
      </c>
      <c r="K945">
        <v>0</v>
      </c>
      <c r="L945">
        <v>0</v>
      </c>
      <c r="M945">
        <v>0</v>
      </c>
      <c r="N945">
        <v>0</v>
      </c>
      <c r="O945">
        <v>4000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5000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 s="1">
        <v>44562</v>
      </c>
      <c r="AE945" s="1">
        <v>44834</v>
      </c>
      <c r="AF945" s="1">
        <v>44835</v>
      </c>
      <c r="AG9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46" spans="1:33" x14ac:dyDescent="0.25">
      <c r="A946">
        <v>10</v>
      </c>
      <c r="B946">
        <v>1002</v>
      </c>
      <c r="C946">
        <v>20</v>
      </c>
      <c r="D946">
        <v>608</v>
      </c>
      <c r="E946">
        <v>4</v>
      </c>
      <c r="F946">
        <v>0</v>
      </c>
      <c r="G946">
        <v>2055</v>
      </c>
      <c r="H946" s="10" t="s">
        <v>3838</v>
      </c>
      <c r="I946">
        <v>1</v>
      </c>
      <c r="J946">
        <v>10000</v>
      </c>
      <c r="K946">
        <v>0</v>
      </c>
      <c r="L946">
        <v>0</v>
      </c>
      <c r="M946">
        <v>0</v>
      </c>
      <c r="N946">
        <v>0</v>
      </c>
      <c r="O946">
        <v>10000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10000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 s="1">
        <v>44562</v>
      </c>
      <c r="AE946" s="1">
        <v>44834</v>
      </c>
      <c r="AF946" s="1">
        <v>44835</v>
      </c>
      <c r="AG9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7" spans="1:33" x14ac:dyDescent="0.25">
      <c r="A947">
        <v>10</v>
      </c>
      <c r="B947">
        <v>1002</v>
      </c>
      <c r="C947">
        <v>20</v>
      </c>
      <c r="D947">
        <v>608</v>
      </c>
      <c r="E947">
        <v>4</v>
      </c>
      <c r="F947">
        <v>0</v>
      </c>
      <c r="G947">
        <v>2055</v>
      </c>
      <c r="H947" s="10" t="s">
        <v>3857</v>
      </c>
      <c r="I947">
        <v>1</v>
      </c>
      <c r="J947">
        <v>73207</v>
      </c>
      <c r="K947">
        <v>0</v>
      </c>
      <c r="L947">
        <v>110000</v>
      </c>
      <c r="M947">
        <v>0</v>
      </c>
      <c r="N947">
        <v>0</v>
      </c>
      <c r="O947">
        <v>54160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73207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 s="1">
        <v>44562</v>
      </c>
      <c r="AE947" s="1">
        <v>44834</v>
      </c>
      <c r="AF947" s="1">
        <v>44835</v>
      </c>
      <c r="AG9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129047</v>
      </c>
    </row>
    <row r="948" spans="1:33" x14ac:dyDescent="0.25">
      <c r="A948">
        <v>10</v>
      </c>
      <c r="B948">
        <v>1002</v>
      </c>
      <c r="C948">
        <v>20</v>
      </c>
      <c r="D948">
        <v>608</v>
      </c>
      <c r="E948">
        <v>4</v>
      </c>
      <c r="F948">
        <v>0</v>
      </c>
      <c r="G948">
        <v>2055</v>
      </c>
      <c r="H948" s="10" t="s">
        <v>3840</v>
      </c>
      <c r="I948">
        <v>1</v>
      </c>
      <c r="J948">
        <v>10000</v>
      </c>
      <c r="K948">
        <v>0</v>
      </c>
      <c r="L948">
        <v>0</v>
      </c>
      <c r="M948">
        <v>0</v>
      </c>
      <c r="N948">
        <v>0</v>
      </c>
      <c r="O948">
        <v>8800</v>
      </c>
      <c r="P948">
        <v>0</v>
      </c>
      <c r="Q948">
        <v>0</v>
      </c>
      <c r="R948">
        <v>1125</v>
      </c>
      <c r="S948">
        <v>1125</v>
      </c>
      <c r="T948">
        <v>1125</v>
      </c>
      <c r="U948">
        <v>0</v>
      </c>
      <c r="V948">
        <v>0</v>
      </c>
      <c r="W948">
        <v>10000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 s="1">
        <v>44562</v>
      </c>
      <c r="AE948" s="1">
        <v>44834</v>
      </c>
      <c r="AF948" s="1">
        <v>44835</v>
      </c>
      <c r="AG9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949" spans="1:33" x14ac:dyDescent="0.25">
      <c r="A949">
        <v>10</v>
      </c>
      <c r="B949">
        <v>1002</v>
      </c>
      <c r="C949">
        <v>20</v>
      </c>
      <c r="D949">
        <v>608</v>
      </c>
      <c r="E949">
        <v>4</v>
      </c>
      <c r="F949">
        <v>0</v>
      </c>
      <c r="G949">
        <v>2056</v>
      </c>
      <c r="H949" s="10" t="s">
        <v>3838</v>
      </c>
      <c r="I949">
        <v>1</v>
      </c>
      <c r="J949">
        <v>100000</v>
      </c>
      <c r="K949">
        <v>0</v>
      </c>
      <c r="L949">
        <v>100000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193602.38</v>
      </c>
      <c r="S949">
        <v>148700.59</v>
      </c>
      <c r="T949">
        <v>148700.59</v>
      </c>
      <c r="U949">
        <v>0</v>
      </c>
      <c r="V949">
        <v>0</v>
      </c>
      <c r="W949">
        <v>100000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 s="1">
        <v>44562</v>
      </c>
      <c r="AE949" s="1">
        <v>44834</v>
      </c>
      <c r="AF949" s="1">
        <v>44835</v>
      </c>
      <c r="AG9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200000</v>
      </c>
    </row>
    <row r="950" spans="1:33" x14ac:dyDescent="0.25">
      <c r="A950">
        <v>10</v>
      </c>
      <c r="B950">
        <v>1002</v>
      </c>
      <c r="C950">
        <v>20</v>
      </c>
      <c r="D950">
        <v>608</v>
      </c>
      <c r="E950">
        <v>4</v>
      </c>
      <c r="F950">
        <v>0</v>
      </c>
      <c r="G950">
        <v>2056</v>
      </c>
      <c r="H950" s="10" t="s">
        <v>3840</v>
      </c>
      <c r="I950">
        <v>1</v>
      </c>
      <c r="J950">
        <v>100000</v>
      </c>
      <c r="K950">
        <v>0</v>
      </c>
      <c r="L950">
        <v>0</v>
      </c>
      <c r="M950">
        <v>0</v>
      </c>
      <c r="N950">
        <v>0</v>
      </c>
      <c r="O950">
        <v>5000</v>
      </c>
      <c r="P950">
        <v>0</v>
      </c>
      <c r="Q950">
        <v>0</v>
      </c>
      <c r="R950">
        <v>75296</v>
      </c>
      <c r="S950">
        <v>49953</v>
      </c>
      <c r="T950">
        <v>49953</v>
      </c>
      <c r="U950">
        <v>0</v>
      </c>
      <c r="V950">
        <v>0</v>
      </c>
      <c r="W950">
        <v>100000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 s="1">
        <v>44562</v>
      </c>
      <c r="AE950" s="1">
        <v>44834</v>
      </c>
      <c r="AF950" s="1">
        <v>44835</v>
      </c>
      <c r="AG9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95000</v>
      </c>
    </row>
    <row r="951" spans="1:33" x14ac:dyDescent="0.25">
      <c r="A951">
        <v>10</v>
      </c>
      <c r="B951">
        <v>1003</v>
      </c>
      <c r="C951">
        <v>22</v>
      </c>
      <c r="D951">
        <v>661</v>
      </c>
      <c r="E951">
        <v>4</v>
      </c>
      <c r="F951">
        <v>0</v>
      </c>
      <c r="G951">
        <v>2057</v>
      </c>
      <c r="H951" s="10" t="s">
        <v>3838</v>
      </c>
      <c r="I951">
        <v>1</v>
      </c>
      <c r="J951">
        <v>500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 s="1">
        <v>44562</v>
      </c>
      <c r="AE951" s="1">
        <v>44834</v>
      </c>
      <c r="AF951" s="1">
        <v>44835</v>
      </c>
      <c r="AG9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52" spans="1:33" x14ac:dyDescent="0.25">
      <c r="A952">
        <v>10</v>
      </c>
      <c r="B952">
        <v>1003</v>
      </c>
      <c r="C952">
        <v>22</v>
      </c>
      <c r="D952">
        <v>661</v>
      </c>
      <c r="E952">
        <v>4</v>
      </c>
      <c r="F952">
        <v>0</v>
      </c>
      <c r="G952">
        <v>2057</v>
      </c>
      <c r="H952" s="10" t="s">
        <v>3840</v>
      </c>
      <c r="I952">
        <v>1</v>
      </c>
      <c r="J952">
        <v>500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 s="1">
        <v>44562</v>
      </c>
      <c r="AE952" s="1">
        <v>44834</v>
      </c>
      <c r="AF952" s="1">
        <v>44835</v>
      </c>
      <c r="AG9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53" spans="1:33" x14ac:dyDescent="0.25">
      <c r="A953">
        <v>10</v>
      </c>
      <c r="B953">
        <v>1003</v>
      </c>
      <c r="C953">
        <v>23</v>
      </c>
      <c r="D953">
        <v>691</v>
      </c>
      <c r="E953">
        <v>4</v>
      </c>
      <c r="F953">
        <v>0</v>
      </c>
      <c r="G953">
        <v>23</v>
      </c>
      <c r="H953" s="10" t="s">
        <v>3846</v>
      </c>
      <c r="I953">
        <v>1</v>
      </c>
      <c r="J953">
        <v>0</v>
      </c>
      <c r="K953">
        <v>0</v>
      </c>
      <c r="L953">
        <v>0</v>
      </c>
      <c r="M953">
        <v>20000</v>
      </c>
      <c r="N953">
        <v>0</v>
      </c>
      <c r="O953">
        <v>0</v>
      </c>
      <c r="P953">
        <v>0</v>
      </c>
      <c r="Q953">
        <v>0</v>
      </c>
      <c r="R953">
        <v>20000</v>
      </c>
      <c r="S953">
        <v>10500</v>
      </c>
      <c r="T953">
        <v>10500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 s="1">
        <v>44562</v>
      </c>
      <c r="AE953" s="1">
        <v>44834</v>
      </c>
      <c r="AF953" s="1">
        <v>44835</v>
      </c>
      <c r="AG9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54" spans="1:33" x14ac:dyDescent="0.25">
      <c r="A954">
        <v>10</v>
      </c>
      <c r="B954">
        <v>1003</v>
      </c>
      <c r="C954">
        <v>23</v>
      </c>
      <c r="D954">
        <v>691</v>
      </c>
      <c r="E954">
        <v>4</v>
      </c>
      <c r="F954">
        <v>0</v>
      </c>
      <c r="G954">
        <v>1027</v>
      </c>
      <c r="H954" s="10" t="s">
        <v>3846</v>
      </c>
      <c r="I954">
        <v>1</v>
      </c>
      <c r="J954">
        <v>0</v>
      </c>
      <c r="K954">
        <v>0</v>
      </c>
      <c r="L954">
        <v>20000</v>
      </c>
      <c r="M954">
        <v>85000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 s="1">
        <v>44562</v>
      </c>
      <c r="AE954" s="1">
        <v>44834</v>
      </c>
      <c r="AF954" s="1">
        <v>44835</v>
      </c>
      <c r="AG9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105000</v>
      </c>
    </row>
    <row r="955" spans="1:33" x14ac:dyDescent="0.25">
      <c r="A955">
        <v>10</v>
      </c>
      <c r="B955">
        <v>1003</v>
      </c>
      <c r="C955">
        <v>23</v>
      </c>
      <c r="D955">
        <v>691</v>
      </c>
      <c r="E955">
        <v>4</v>
      </c>
      <c r="F955">
        <v>0</v>
      </c>
      <c r="G955">
        <v>1027</v>
      </c>
      <c r="H955" s="10" t="s">
        <v>3838</v>
      </c>
      <c r="I955">
        <v>1</v>
      </c>
      <c r="J955">
        <v>10000</v>
      </c>
      <c r="K955">
        <v>0</v>
      </c>
      <c r="L955">
        <v>0</v>
      </c>
      <c r="M955">
        <v>0</v>
      </c>
      <c r="N955">
        <v>0</v>
      </c>
      <c r="O955">
        <v>10000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10000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 s="1">
        <v>44562</v>
      </c>
      <c r="AE955" s="1">
        <v>44834</v>
      </c>
      <c r="AF955" s="1">
        <v>44835</v>
      </c>
      <c r="AG9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6" spans="1:33" x14ac:dyDescent="0.25">
      <c r="A956">
        <v>10</v>
      </c>
      <c r="B956">
        <v>1003</v>
      </c>
      <c r="C956">
        <v>23</v>
      </c>
      <c r="D956">
        <v>691</v>
      </c>
      <c r="E956">
        <v>4</v>
      </c>
      <c r="F956">
        <v>0</v>
      </c>
      <c r="G956">
        <v>1027</v>
      </c>
      <c r="H956" s="10" t="s">
        <v>3857</v>
      </c>
      <c r="I956">
        <v>1</v>
      </c>
      <c r="J956">
        <v>10000</v>
      </c>
      <c r="K956">
        <v>0</v>
      </c>
      <c r="L956">
        <v>0</v>
      </c>
      <c r="M956">
        <v>0</v>
      </c>
      <c r="N956">
        <v>0</v>
      </c>
      <c r="O956">
        <v>10000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10000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 s="1">
        <v>44562</v>
      </c>
      <c r="AE956" s="1">
        <v>44834</v>
      </c>
      <c r="AF956" s="1">
        <v>44835</v>
      </c>
      <c r="AG9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7" spans="1:33" x14ac:dyDescent="0.25">
      <c r="A957">
        <v>10</v>
      </c>
      <c r="B957">
        <v>1003</v>
      </c>
      <c r="C957">
        <v>23</v>
      </c>
      <c r="D957">
        <v>691</v>
      </c>
      <c r="E957">
        <v>4</v>
      </c>
      <c r="F957">
        <v>0</v>
      </c>
      <c r="G957">
        <v>1027</v>
      </c>
      <c r="H957" s="10" t="s">
        <v>3839</v>
      </c>
      <c r="I957">
        <v>1</v>
      </c>
      <c r="J957">
        <v>10000</v>
      </c>
      <c r="K957">
        <v>0</v>
      </c>
      <c r="L957">
        <v>0</v>
      </c>
      <c r="M957">
        <v>0</v>
      </c>
      <c r="N957">
        <v>0</v>
      </c>
      <c r="O957">
        <v>10000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10000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 s="1">
        <v>44562</v>
      </c>
      <c r="AE957" s="1">
        <v>44834</v>
      </c>
      <c r="AF957" s="1">
        <v>44835</v>
      </c>
      <c r="AG9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8" spans="1:33" x14ac:dyDescent="0.25">
      <c r="A958">
        <v>10</v>
      </c>
      <c r="B958">
        <v>1003</v>
      </c>
      <c r="C958">
        <v>23</v>
      </c>
      <c r="D958">
        <v>691</v>
      </c>
      <c r="E958">
        <v>4</v>
      </c>
      <c r="F958">
        <v>0</v>
      </c>
      <c r="G958">
        <v>1027</v>
      </c>
      <c r="H958" s="10" t="s">
        <v>3840</v>
      </c>
      <c r="I958">
        <v>1</v>
      </c>
      <c r="J958">
        <v>30000</v>
      </c>
      <c r="K958">
        <v>0</v>
      </c>
      <c r="L958">
        <v>0</v>
      </c>
      <c r="M958">
        <v>0</v>
      </c>
      <c r="N958">
        <v>0</v>
      </c>
      <c r="O958">
        <v>30000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30000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 s="1">
        <v>44562</v>
      </c>
      <c r="AE958" s="1">
        <v>44834</v>
      </c>
      <c r="AF958" s="1">
        <v>44835</v>
      </c>
      <c r="AG9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9" spans="1:33" x14ac:dyDescent="0.25">
      <c r="A959">
        <v>10</v>
      </c>
      <c r="B959">
        <v>1003</v>
      </c>
      <c r="C959">
        <v>23</v>
      </c>
      <c r="D959">
        <v>691</v>
      </c>
      <c r="E959">
        <v>4</v>
      </c>
      <c r="F959">
        <v>0</v>
      </c>
      <c r="G959">
        <v>2058</v>
      </c>
      <c r="H959" s="10" t="s">
        <v>3838</v>
      </c>
      <c r="I959">
        <v>1</v>
      </c>
      <c r="J959">
        <v>500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 s="1">
        <v>44562</v>
      </c>
      <c r="AE959" s="1">
        <v>44834</v>
      </c>
      <c r="AF959" s="1">
        <v>44835</v>
      </c>
      <c r="AG9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0" spans="1:33" x14ac:dyDescent="0.25">
      <c r="A960">
        <v>10</v>
      </c>
      <c r="B960">
        <v>1003</v>
      </c>
      <c r="C960">
        <v>23</v>
      </c>
      <c r="D960">
        <v>691</v>
      </c>
      <c r="E960">
        <v>4</v>
      </c>
      <c r="F960">
        <v>0</v>
      </c>
      <c r="G960">
        <v>2058</v>
      </c>
      <c r="H960" s="10" t="s">
        <v>3854</v>
      </c>
      <c r="I960">
        <v>1</v>
      </c>
      <c r="J960">
        <v>10000</v>
      </c>
      <c r="K960">
        <v>0</v>
      </c>
      <c r="L960">
        <v>2000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8000</v>
      </c>
      <c r="S960">
        <v>8000</v>
      </c>
      <c r="T960">
        <v>8000</v>
      </c>
      <c r="U960">
        <v>0</v>
      </c>
      <c r="V960">
        <v>0</v>
      </c>
      <c r="W960">
        <v>10000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 s="1">
        <v>44562</v>
      </c>
      <c r="AE960" s="1">
        <v>44834</v>
      </c>
      <c r="AF960" s="1">
        <v>44835</v>
      </c>
      <c r="AG9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961" spans="1:33" x14ac:dyDescent="0.25">
      <c r="A961">
        <v>10</v>
      </c>
      <c r="B961">
        <v>1003</v>
      </c>
      <c r="C961">
        <v>23</v>
      </c>
      <c r="D961">
        <v>691</v>
      </c>
      <c r="E961">
        <v>4</v>
      </c>
      <c r="F961">
        <v>0</v>
      </c>
      <c r="G961">
        <v>2058</v>
      </c>
      <c r="H961" s="10" t="s">
        <v>3857</v>
      </c>
      <c r="I961">
        <v>1</v>
      </c>
      <c r="J961">
        <v>500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 s="1">
        <v>44562</v>
      </c>
      <c r="AE961" s="1">
        <v>44834</v>
      </c>
      <c r="AF961" s="1">
        <v>44835</v>
      </c>
      <c r="AG9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2" spans="1:33" x14ac:dyDescent="0.25">
      <c r="A962">
        <v>10</v>
      </c>
      <c r="B962">
        <v>1003</v>
      </c>
      <c r="C962">
        <v>23</v>
      </c>
      <c r="D962">
        <v>691</v>
      </c>
      <c r="E962">
        <v>4</v>
      </c>
      <c r="F962">
        <v>0</v>
      </c>
      <c r="G962">
        <v>2058</v>
      </c>
      <c r="H962" s="10" t="s">
        <v>3840</v>
      </c>
      <c r="I962">
        <v>1</v>
      </c>
      <c r="J962">
        <v>500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 s="1">
        <v>44562</v>
      </c>
      <c r="AE962" s="1">
        <v>44834</v>
      </c>
      <c r="AF962" s="1">
        <v>44835</v>
      </c>
      <c r="AG9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3" spans="1:33" x14ac:dyDescent="0.25">
      <c r="A963">
        <v>10</v>
      </c>
      <c r="B963">
        <v>1003</v>
      </c>
      <c r="C963">
        <v>28</v>
      </c>
      <c r="D963">
        <v>846</v>
      </c>
      <c r="E963">
        <v>21</v>
      </c>
      <c r="F963">
        <v>0</v>
      </c>
      <c r="G963">
        <v>26</v>
      </c>
      <c r="H963" s="10" t="s">
        <v>6786</v>
      </c>
      <c r="I963">
        <v>1</v>
      </c>
      <c r="J963">
        <v>0</v>
      </c>
      <c r="K963">
        <v>0</v>
      </c>
      <c r="L963">
        <v>0</v>
      </c>
      <c r="M963">
        <v>50000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s="1">
        <v>44562</v>
      </c>
      <c r="AE963" s="1">
        <v>44834</v>
      </c>
      <c r="AF963" s="1">
        <v>44835</v>
      </c>
      <c r="AG9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964" spans="1:33" x14ac:dyDescent="0.25">
      <c r="A964">
        <v>10</v>
      </c>
      <c r="B964">
        <v>1003</v>
      </c>
      <c r="C964">
        <v>28</v>
      </c>
      <c r="D964">
        <v>846</v>
      </c>
      <c r="E964">
        <v>21</v>
      </c>
      <c r="F964">
        <v>0</v>
      </c>
      <c r="G964">
        <v>26</v>
      </c>
      <c r="H964" s="10" t="s">
        <v>6786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3160</v>
      </c>
      <c r="Y964">
        <v>0</v>
      </c>
      <c r="Z964">
        <v>0</v>
      </c>
      <c r="AA964">
        <v>0</v>
      </c>
      <c r="AB964">
        <v>0</v>
      </c>
      <c r="AC964">
        <v>0</v>
      </c>
      <c r="AD964" s="1">
        <v>44562</v>
      </c>
      <c r="AE964" s="1">
        <v>44834</v>
      </c>
      <c r="AF964" s="1">
        <v>44835</v>
      </c>
      <c r="AG9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65" spans="1:33" x14ac:dyDescent="0.25">
      <c r="A965">
        <v>10</v>
      </c>
      <c r="B965">
        <v>1004</v>
      </c>
      <c r="C965">
        <v>17</v>
      </c>
      <c r="D965">
        <v>511</v>
      </c>
      <c r="E965">
        <v>12</v>
      </c>
      <c r="F965">
        <v>0</v>
      </c>
      <c r="G965">
        <v>1021</v>
      </c>
      <c r="H965" s="10" t="s">
        <v>3851</v>
      </c>
      <c r="I965">
        <v>1</v>
      </c>
      <c r="J965">
        <v>10000</v>
      </c>
      <c r="K965">
        <v>0</v>
      </c>
      <c r="L965">
        <v>0</v>
      </c>
      <c r="M965">
        <v>0</v>
      </c>
      <c r="N965">
        <v>0</v>
      </c>
      <c r="O965">
        <v>3000</v>
      </c>
      <c r="P965">
        <v>0</v>
      </c>
      <c r="Q965">
        <v>0</v>
      </c>
      <c r="R965">
        <v>2340.9</v>
      </c>
      <c r="S965">
        <v>2340.9</v>
      </c>
      <c r="T965">
        <v>1610.9</v>
      </c>
      <c r="U965">
        <v>0</v>
      </c>
      <c r="V965">
        <v>0</v>
      </c>
      <c r="W965">
        <v>10000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 s="1">
        <v>44562</v>
      </c>
      <c r="AE965" s="1">
        <v>44834</v>
      </c>
      <c r="AF965" s="1">
        <v>44835</v>
      </c>
      <c r="AG9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966" spans="1:33" x14ac:dyDescent="0.25">
      <c r="A966">
        <v>10</v>
      </c>
      <c r="B966">
        <v>1004</v>
      </c>
      <c r="C966">
        <v>17</v>
      </c>
      <c r="D966">
        <v>511</v>
      </c>
      <c r="E966">
        <v>12</v>
      </c>
      <c r="F966">
        <v>0</v>
      </c>
      <c r="G966">
        <v>1021</v>
      </c>
      <c r="H966" s="10" t="s">
        <v>3852</v>
      </c>
      <c r="I966">
        <v>1</v>
      </c>
      <c r="J966">
        <v>10000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6000</v>
      </c>
      <c r="S966">
        <v>6000</v>
      </c>
      <c r="T966">
        <v>6000</v>
      </c>
      <c r="U966">
        <v>0</v>
      </c>
      <c r="V966">
        <v>0</v>
      </c>
      <c r="W966">
        <v>10000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 s="1">
        <v>44562</v>
      </c>
      <c r="AE966" s="1">
        <v>44834</v>
      </c>
      <c r="AF966" s="1">
        <v>44835</v>
      </c>
      <c r="AG9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67" spans="1:33" x14ac:dyDescent="0.25">
      <c r="A967">
        <v>10</v>
      </c>
      <c r="B967">
        <v>1004</v>
      </c>
      <c r="C967">
        <v>17</v>
      </c>
      <c r="D967">
        <v>511</v>
      </c>
      <c r="E967">
        <v>12</v>
      </c>
      <c r="F967">
        <v>0</v>
      </c>
      <c r="G967">
        <v>1021</v>
      </c>
      <c r="H967" s="10" t="s">
        <v>3850</v>
      </c>
      <c r="I967">
        <v>1</v>
      </c>
      <c r="J967">
        <v>30000</v>
      </c>
      <c r="K967">
        <v>0</v>
      </c>
      <c r="L967">
        <v>100000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30000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 s="1">
        <v>44562</v>
      </c>
      <c r="AE967" s="1">
        <v>44834</v>
      </c>
      <c r="AF967" s="1">
        <v>44835</v>
      </c>
      <c r="AG9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968" spans="1:33" x14ac:dyDescent="0.25">
      <c r="A968">
        <v>10</v>
      </c>
      <c r="B968">
        <v>1004</v>
      </c>
      <c r="C968">
        <v>17</v>
      </c>
      <c r="D968">
        <v>511</v>
      </c>
      <c r="E968">
        <v>12</v>
      </c>
      <c r="F968">
        <v>0</v>
      </c>
      <c r="G968">
        <v>2059</v>
      </c>
      <c r="H968" s="10" t="s">
        <v>3838</v>
      </c>
      <c r="I968">
        <v>1</v>
      </c>
      <c r="J968">
        <v>30000</v>
      </c>
      <c r="K968">
        <v>0</v>
      </c>
      <c r="L968">
        <v>9000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36596.699999999997</v>
      </c>
      <c r="S968">
        <v>33706.85</v>
      </c>
      <c r="T968">
        <v>28006.85</v>
      </c>
      <c r="U968">
        <v>0</v>
      </c>
      <c r="V968">
        <v>0</v>
      </c>
      <c r="W968">
        <v>30000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 s="1">
        <v>44562</v>
      </c>
      <c r="AE968" s="1">
        <v>44834</v>
      </c>
      <c r="AF968" s="1">
        <v>44835</v>
      </c>
      <c r="AG9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969" spans="1:33" x14ac:dyDescent="0.25">
      <c r="A969">
        <v>10</v>
      </c>
      <c r="B969">
        <v>1004</v>
      </c>
      <c r="C969">
        <v>17</v>
      </c>
      <c r="D969">
        <v>511</v>
      </c>
      <c r="E969">
        <v>12</v>
      </c>
      <c r="F969">
        <v>0</v>
      </c>
      <c r="G969">
        <v>2059</v>
      </c>
      <c r="H969" s="10" t="s">
        <v>3840</v>
      </c>
      <c r="I969">
        <v>1</v>
      </c>
      <c r="J969">
        <v>10000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9100</v>
      </c>
      <c r="S969">
        <v>9100</v>
      </c>
      <c r="T969">
        <v>5100</v>
      </c>
      <c r="U969">
        <v>0</v>
      </c>
      <c r="V969">
        <v>0</v>
      </c>
      <c r="W969">
        <v>10000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 s="1">
        <v>44562</v>
      </c>
      <c r="AE969" s="1">
        <v>44834</v>
      </c>
      <c r="AF969" s="1">
        <v>44835</v>
      </c>
      <c r="AG9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70" spans="1:33" x14ac:dyDescent="0.25">
      <c r="A970">
        <v>10</v>
      </c>
      <c r="B970">
        <v>1004</v>
      </c>
      <c r="C970">
        <v>17</v>
      </c>
      <c r="D970">
        <v>511</v>
      </c>
      <c r="E970">
        <v>12</v>
      </c>
      <c r="F970">
        <v>0</v>
      </c>
      <c r="G970">
        <v>2059</v>
      </c>
      <c r="H970" s="10" t="s">
        <v>3843</v>
      </c>
      <c r="I970">
        <v>1</v>
      </c>
      <c r="J970">
        <v>20000</v>
      </c>
      <c r="K970">
        <v>0</v>
      </c>
      <c r="L970">
        <v>0</v>
      </c>
      <c r="M970">
        <v>0</v>
      </c>
      <c r="N970">
        <v>0</v>
      </c>
      <c r="O970">
        <v>6000</v>
      </c>
      <c r="P970">
        <v>0</v>
      </c>
      <c r="Q970">
        <v>0</v>
      </c>
      <c r="R970">
        <v>3806.68</v>
      </c>
      <c r="S970">
        <v>3806.68</v>
      </c>
      <c r="T970">
        <v>3806.68</v>
      </c>
      <c r="U970">
        <v>0</v>
      </c>
      <c r="V970">
        <v>0</v>
      </c>
      <c r="W970">
        <v>20000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s="1">
        <v>44562</v>
      </c>
      <c r="AE970" s="1">
        <v>44834</v>
      </c>
      <c r="AF970" s="1">
        <v>44835</v>
      </c>
      <c r="AG9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971" spans="1:33" x14ac:dyDescent="0.25">
      <c r="A971">
        <v>10</v>
      </c>
      <c r="B971">
        <v>1005</v>
      </c>
      <c r="C971">
        <v>6</v>
      </c>
      <c r="D971">
        <v>182</v>
      </c>
      <c r="E971">
        <v>14</v>
      </c>
      <c r="F971">
        <v>0</v>
      </c>
      <c r="G971">
        <v>19</v>
      </c>
      <c r="H971" s="10" t="s">
        <v>3846</v>
      </c>
      <c r="I971">
        <v>1</v>
      </c>
      <c r="J971">
        <v>4000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4000</v>
      </c>
      <c r="S971">
        <v>4000</v>
      </c>
      <c r="T971">
        <v>4000</v>
      </c>
      <c r="U971">
        <v>0</v>
      </c>
      <c r="V971">
        <v>0</v>
      </c>
      <c r="W971">
        <v>4000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 s="1">
        <v>44562</v>
      </c>
      <c r="AE971" s="1">
        <v>44834</v>
      </c>
      <c r="AF971" s="1">
        <v>44835</v>
      </c>
      <c r="AG9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972" spans="1:33" x14ac:dyDescent="0.25">
      <c r="A972">
        <v>10</v>
      </c>
      <c r="B972">
        <v>1005</v>
      </c>
      <c r="C972">
        <v>6</v>
      </c>
      <c r="D972">
        <v>182</v>
      </c>
      <c r="E972">
        <v>14</v>
      </c>
      <c r="F972">
        <v>0</v>
      </c>
      <c r="G972">
        <v>2060</v>
      </c>
      <c r="H972" s="10" t="s">
        <v>3838</v>
      </c>
      <c r="I972">
        <v>1</v>
      </c>
      <c r="J972">
        <v>1000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 s="1">
        <v>44562</v>
      </c>
      <c r="AE972" s="1">
        <v>44834</v>
      </c>
      <c r="AF972" s="1">
        <v>44835</v>
      </c>
      <c r="AG9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73" spans="1:33" x14ac:dyDescent="0.25">
      <c r="A973">
        <v>10</v>
      </c>
      <c r="B973">
        <v>1005</v>
      </c>
      <c r="C973">
        <v>6</v>
      </c>
      <c r="D973">
        <v>182</v>
      </c>
      <c r="E973">
        <v>14</v>
      </c>
      <c r="F973">
        <v>0</v>
      </c>
      <c r="G973">
        <v>2060</v>
      </c>
      <c r="H973" s="10" t="s">
        <v>3857</v>
      </c>
      <c r="I973">
        <v>1</v>
      </c>
      <c r="J973">
        <v>3000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 s="1">
        <v>44562</v>
      </c>
      <c r="AE973" s="1">
        <v>44834</v>
      </c>
      <c r="AF973" s="1">
        <v>44835</v>
      </c>
      <c r="AG9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974" spans="1:33" x14ac:dyDescent="0.25">
      <c r="A974">
        <v>10</v>
      </c>
      <c r="B974">
        <v>1005</v>
      </c>
      <c r="C974">
        <v>6</v>
      </c>
      <c r="D974">
        <v>182</v>
      </c>
      <c r="E974">
        <v>14</v>
      </c>
      <c r="F974">
        <v>0</v>
      </c>
      <c r="G974">
        <v>2060</v>
      </c>
      <c r="H974" s="10" t="s">
        <v>3857</v>
      </c>
      <c r="I974">
        <v>1041</v>
      </c>
      <c r="J974">
        <v>0</v>
      </c>
      <c r="K974">
        <v>0</v>
      </c>
      <c r="L974">
        <v>330716.25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330716.25</v>
      </c>
      <c r="S974">
        <v>330716.25</v>
      </c>
      <c r="T974">
        <v>330716.25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 s="1">
        <v>44562</v>
      </c>
      <c r="AE974" s="1">
        <v>44834</v>
      </c>
      <c r="AF974" s="1">
        <v>44835</v>
      </c>
      <c r="AG9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330716.25</v>
      </c>
    </row>
    <row r="975" spans="1:33" x14ac:dyDescent="0.25">
      <c r="A975">
        <v>10</v>
      </c>
      <c r="B975">
        <v>1005</v>
      </c>
      <c r="C975">
        <v>6</v>
      </c>
      <c r="D975">
        <v>182</v>
      </c>
      <c r="E975">
        <v>14</v>
      </c>
      <c r="F975">
        <v>0</v>
      </c>
      <c r="G975">
        <v>2060</v>
      </c>
      <c r="H975" s="10" t="s">
        <v>3840</v>
      </c>
      <c r="I975">
        <v>1</v>
      </c>
      <c r="J975">
        <v>1000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 s="1">
        <v>44562</v>
      </c>
      <c r="AE975" s="1">
        <v>44834</v>
      </c>
      <c r="AF975" s="1">
        <v>44835</v>
      </c>
      <c r="AG9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76" spans="1:33" x14ac:dyDescent="0.25">
      <c r="A976">
        <v>10</v>
      </c>
      <c r="B976">
        <v>1006</v>
      </c>
      <c r="C976">
        <v>18</v>
      </c>
      <c r="D976">
        <v>541</v>
      </c>
      <c r="E976">
        <v>13</v>
      </c>
      <c r="F976">
        <v>0</v>
      </c>
      <c r="G976">
        <v>2061</v>
      </c>
      <c r="H976" s="10" t="s">
        <v>3838</v>
      </c>
      <c r="I976">
        <v>1</v>
      </c>
      <c r="J976">
        <v>1000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 s="1">
        <v>44562</v>
      </c>
      <c r="AE976" s="1">
        <v>44834</v>
      </c>
      <c r="AF976" s="1">
        <v>44835</v>
      </c>
      <c r="AG9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77" spans="1:33" x14ac:dyDescent="0.25">
      <c r="A977">
        <v>10</v>
      </c>
      <c r="B977">
        <v>1006</v>
      </c>
      <c r="C977">
        <v>18</v>
      </c>
      <c r="D977">
        <v>541</v>
      </c>
      <c r="E977">
        <v>13</v>
      </c>
      <c r="F977">
        <v>0</v>
      </c>
      <c r="G977">
        <v>2061</v>
      </c>
      <c r="H977" s="10" t="s">
        <v>3838</v>
      </c>
      <c r="I977">
        <v>1005</v>
      </c>
      <c r="J977">
        <v>6793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 s="1">
        <v>44562</v>
      </c>
      <c r="AE977" s="1">
        <v>44834</v>
      </c>
      <c r="AF977" s="1">
        <v>44835</v>
      </c>
      <c r="AG9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6793</v>
      </c>
    </row>
    <row r="978" spans="1:33" x14ac:dyDescent="0.25">
      <c r="A978">
        <v>10</v>
      </c>
      <c r="B978">
        <v>1006</v>
      </c>
      <c r="C978">
        <v>18</v>
      </c>
      <c r="D978">
        <v>541</v>
      </c>
      <c r="E978">
        <v>13</v>
      </c>
      <c r="F978">
        <v>0</v>
      </c>
      <c r="G978">
        <v>2061</v>
      </c>
      <c r="H978" s="10" t="s">
        <v>3857</v>
      </c>
      <c r="I978">
        <v>1</v>
      </c>
      <c r="J978">
        <v>1000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 s="1">
        <v>44562</v>
      </c>
      <c r="AE978" s="1">
        <v>44834</v>
      </c>
      <c r="AF978" s="1">
        <v>44835</v>
      </c>
      <c r="AG9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79" spans="1:33" x14ac:dyDescent="0.25">
      <c r="A979">
        <v>10</v>
      </c>
      <c r="B979">
        <v>1006</v>
      </c>
      <c r="C979">
        <v>18</v>
      </c>
      <c r="D979">
        <v>541</v>
      </c>
      <c r="E979">
        <v>13</v>
      </c>
      <c r="F979">
        <v>0</v>
      </c>
      <c r="G979">
        <v>2061</v>
      </c>
      <c r="H979" s="10" t="s">
        <v>3839</v>
      </c>
      <c r="I979">
        <v>1</v>
      </c>
      <c r="J979">
        <v>1000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 s="1">
        <v>44562</v>
      </c>
      <c r="AE979" s="1">
        <v>44834</v>
      </c>
      <c r="AF979" s="1">
        <v>44835</v>
      </c>
      <c r="AG9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0" spans="1:33" x14ac:dyDescent="0.25">
      <c r="A980">
        <v>10</v>
      </c>
      <c r="B980">
        <v>1006</v>
      </c>
      <c r="C980">
        <v>18</v>
      </c>
      <c r="D980">
        <v>541</v>
      </c>
      <c r="E980">
        <v>13</v>
      </c>
      <c r="F980">
        <v>0</v>
      </c>
      <c r="G980">
        <v>2061</v>
      </c>
      <c r="H980" s="10" t="s">
        <v>3840</v>
      </c>
      <c r="I980">
        <v>1</v>
      </c>
      <c r="J980">
        <v>9000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990</v>
      </c>
      <c r="S980">
        <v>550</v>
      </c>
      <c r="T980">
        <v>550</v>
      </c>
      <c r="U980">
        <v>0</v>
      </c>
      <c r="V980">
        <v>0</v>
      </c>
      <c r="W980">
        <v>9000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 s="1">
        <v>44562</v>
      </c>
      <c r="AE980" s="1">
        <v>44834</v>
      </c>
      <c r="AF980" s="1">
        <v>44835</v>
      </c>
      <c r="AG9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81" spans="1:33" x14ac:dyDescent="0.25">
      <c r="A981">
        <v>10</v>
      </c>
      <c r="B981">
        <v>1006</v>
      </c>
      <c r="C981">
        <v>18</v>
      </c>
      <c r="D981">
        <v>543</v>
      </c>
      <c r="E981">
        <v>13</v>
      </c>
      <c r="F981">
        <v>0</v>
      </c>
      <c r="G981">
        <v>2062</v>
      </c>
      <c r="H981" s="10" t="s">
        <v>3838</v>
      </c>
      <c r="I981">
        <v>1</v>
      </c>
      <c r="J981">
        <v>1000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 s="1">
        <v>44562</v>
      </c>
      <c r="AE981" s="1">
        <v>44834</v>
      </c>
      <c r="AF981" s="1">
        <v>44835</v>
      </c>
      <c r="AG9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2" spans="1:33" x14ac:dyDescent="0.25">
      <c r="A982">
        <v>10</v>
      </c>
      <c r="B982">
        <v>1006</v>
      </c>
      <c r="C982">
        <v>18</v>
      </c>
      <c r="D982">
        <v>543</v>
      </c>
      <c r="E982">
        <v>13</v>
      </c>
      <c r="F982">
        <v>0</v>
      </c>
      <c r="G982">
        <v>2062</v>
      </c>
      <c r="H982" s="10" t="s">
        <v>3840</v>
      </c>
      <c r="I982">
        <v>1</v>
      </c>
      <c r="J982">
        <v>1000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 s="1">
        <v>44562</v>
      </c>
      <c r="AE982" s="1">
        <v>44834</v>
      </c>
      <c r="AF982" s="1">
        <v>44835</v>
      </c>
      <c r="AG9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3" spans="1:33" x14ac:dyDescent="0.25">
      <c r="A983">
        <v>11</v>
      </c>
      <c r="B983">
        <v>1101</v>
      </c>
      <c r="C983">
        <v>6</v>
      </c>
      <c r="D983">
        <v>181</v>
      </c>
      <c r="E983">
        <v>0</v>
      </c>
      <c r="F983">
        <v>0</v>
      </c>
      <c r="G983">
        <v>24</v>
      </c>
      <c r="H983" s="10" t="s">
        <v>3846</v>
      </c>
      <c r="I983">
        <v>1</v>
      </c>
      <c r="J983">
        <v>0</v>
      </c>
      <c r="K983">
        <v>0</v>
      </c>
      <c r="L983">
        <v>0</v>
      </c>
      <c r="M983">
        <v>9000</v>
      </c>
      <c r="N983">
        <v>0</v>
      </c>
      <c r="O983">
        <v>0</v>
      </c>
      <c r="P983">
        <v>0</v>
      </c>
      <c r="Q983">
        <v>0</v>
      </c>
      <c r="R983">
        <v>9000</v>
      </c>
      <c r="S983">
        <v>4500</v>
      </c>
      <c r="T983">
        <v>4500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 s="1">
        <v>44562</v>
      </c>
      <c r="AE983" s="1">
        <v>44834</v>
      </c>
      <c r="AF983" s="1">
        <v>44835</v>
      </c>
      <c r="AG9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84" spans="1:33" x14ac:dyDescent="0.25">
      <c r="A984">
        <v>11</v>
      </c>
      <c r="B984">
        <v>1101</v>
      </c>
      <c r="C984">
        <v>10</v>
      </c>
      <c r="D984">
        <v>122</v>
      </c>
      <c r="E984">
        <v>5</v>
      </c>
      <c r="F984">
        <v>0</v>
      </c>
      <c r="G984">
        <v>11</v>
      </c>
      <c r="H984" s="10" t="s">
        <v>3858</v>
      </c>
      <c r="I984">
        <v>1</v>
      </c>
      <c r="J984">
        <v>20000</v>
      </c>
      <c r="K984">
        <v>0</v>
      </c>
      <c r="L984">
        <v>0</v>
      </c>
      <c r="M984">
        <v>0</v>
      </c>
      <c r="N984">
        <v>0</v>
      </c>
      <c r="O984">
        <v>2000</v>
      </c>
      <c r="P984">
        <v>0</v>
      </c>
      <c r="Q984">
        <v>0</v>
      </c>
      <c r="R984">
        <v>17109.48</v>
      </c>
      <c r="S984">
        <v>11406.32</v>
      </c>
      <c r="T984">
        <v>11406.32</v>
      </c>
      <c r="U984">
        <v>0</v>
      </c>
      <c r="V984">
        <v>0</v>
      </c>
      <c r="W984">
        <v>20000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 s="1">
        <v>44562</v>
      </c>
      <c r="AE984" s="1">
        <v>44834</v>
      </c>
      <c r="AF984" s="1">
        <v>44835</v>
      </c>
      <c r="AG9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985" spans="1:33" x14ac:dyDescent="0.25">
      <c r="A985">
        <v>11</v>
      </c>
      <c r="B985">
        <v>1101</v>
      </c>
      <c r="C985">
        <v>10</v>
      </c>
      <c r="D985">
        <v>122</v>
      </c>
      <c r="E985">
        <v>5</v>
      </c>
      <c r="F985">
        <v>0</v>
      </c>
      <c r="G985">
        <v>12</v>
      </c>
      <c r="H985" s="10" t="s">
        <v>3840</v>
      </c>
      <c r="I985">
        <v>1</v>
      </c>
      <c r="J985">
        <v>16400</v>
      </c>
      <c r="K985">
        <v>0</v>
      </c>
      <c r="L985">
        <v>0</v>
      </c>
      <c r="M985">
        <v>0</v>
      </c>
      <c r="N985">
        <v>0</v>
      </c>
      <c r="O985">
        <v>7000</v>
      </c>
      <c r="P985">
        <v>0</v>
      </c>
      <c r="Q985">
        <v>0</v>
      </c>
      <c r="R985">
        <v>9032.4</v>
      </c>
      <c r="S985">
        <v>7526.8</v>
      </c>
      <c r="T985">
        <v>7526.8</v>
      </c>
      <c r="U985">
        <v>0</v>
      </c>
      <c r="V985">
        <v>0</v>
      </c>
      <c r="W985">
        <v>16400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 s="1">
        <v>44562</v>
      </c>
      <c r="AE985" s="1">
        <v>44834</v>
      </c>
      <c r="AF985" s="1">
        <v>44835</v>
      </c>
      <c r="AG9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9400</v>
      </c>
    </row>
    <row r="986" spans="1:33" x14ac:dyDescent="0.25">
      <c r="A986">
        <v>11</v>
      </c>
      <c r="B986">
        <v>1101</v>
      </c>
      <c r="C986">
        <v>28</v>
      </c>
      <c r="D986">
        <v>843</v>
      </c>
      <c r="E986">
        <v>0</v>
      </c>
      <c r="F986">
        <v>0</v>
      </c>
      <c r="G986">
        <v>6</v>
      </c>
      <c r="H986" s="10" t="s">
        <v>3862</v>
      </c>
      <c r="I986">
        <v>1</v>
      </c>
      <c r="J986">
        <v>170000</v>
      </c>
      <c r="K986">
        <v>0</v>
      </c>
      <c r="L986">
        <v>0</v>
      </c>
      <c r="M986">
        <v>0</v>
      </c>
      <c r="N986">
        <v>0</v>
      </c>
      <c r="O986">
        <v>13520</v>
      </c>
      <c r="P986">
        <v>0</v>
      </c>
      <c r="Q986">
        <v>0</v>
      </c>
      <c r="R986">
        <v>156409.68</v>
      </c>
      <c r="S986">
        <v>156409.68</v>
      </c>
      <c r="T986">
        <v>156409.68</v>
      </c>
      <c r="U986">
        <v>0</v>
      </c>
      <c r="V986">
        <v>0</v>
      </c>
      <c r="W986">
        <v>170000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 s="1">
        <v>44562</v>
      </c>
      <c r="AE986" s="1">
        <v>44834</v>
      </c>
      <c r="AF986" s="1">
        <v>44835</v>
      </c>
      <c r="AG9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156480</v>
      </c>
    </row>
    <row r="987" spans="1:33" x14ac:dyDescent="0.25">
      <c r="A987">
        <v>11</v>
      </c>
      <c r="B987">
        <v>1101</v>
      </c>
      <c r="C987">
        <v>28</v>
      </c>
      <c r="D987">
        <v>845</v>
      </c>
      <c r="E987">
        <v>0</v>
      </c>
      <c r="F987">
        <v>0</v>
      </c>
      <c r="G987">
        <v>2083</v>
      </c>
      <c r="H987" s="10" t="s">
        <v>3842</v>
      </c>
      <c r="I987">
        <v>1</v>
      </c>
      <c r="J987">
        <v>1000</v>
      </c>
      <c r="K987">
        <v>0</v>
      </c>
      <c r="L987">
        <v>1200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2120.02</v>
      </c>
      <c r="S987">
        <v>2120.02</v>
      </c>
      <c r="T987">
        <v>2120.02</v>
      </c>
      <c r="U987">
        <v>0</v>
      </c>
      <c r="V987">
        <v>0</v>
      </c>
      <c r="W987">
        <v>1000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 s="1">
        <v>44562</v>
      </c>
      <c r="AE987" s="1">
        <v>44834</v>
      </c>
      <c r="AF987" s="1">
        <v>44835</v>
      </c>
      <c r="AG9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</v>
      </c>
    </row>
    <row r="988" spans="1:33" x14ac:dyDescent="0.25">
      <c r="A988">
        <v>11</v>
      </c>
      <c r="B988">
        <v>1101</v>
      </c>
      <c r="C988">
        <v>28</v>
      </c>
      <c r="D988">
        <v>845</v>
      </c>
      <c r="E988">
        <v>0</v>
      </c>
      <c r="F988">
        <v>0</v>
      </c>
      <c r="G988">
        <v>2083</v>
      </c>
      <c r="H988" s="10" t="s">
        <v>3842</v>
      </c>
      <c r="I988">
        <v>1210</v>
      </c>
      <c r="J988">
        <v>0</v>
      </c>
      <c r="K988">
        <v>0</v>
      </c>
      <c r="L988">
        <v>180.88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180.88</v>
      </c>
      <c r="S988">
        <v>180.88</v>
      </c>
      <c r="T988">
        <v>180.88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 s="1">
        <v>44562</v>
      </c>
      <c r="AE988" s="1">
        <v>44834</v>
      </c>
      <c r="AF988" s="1">
        <v>44835</v>
      </c>
      <c r="AG9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180.88</v>
      </c>
    </row>
    <row r="989" spans="1:33" x14ac:dyDescent="0.25">
      <c r="A989">
        <v>11</v>
      </c>
      <c r="B989">
        <v>1101</v>
      </c>
      <c r="C989">
        <v>28</v>
      </c>
      <c r="D989">
        <v>846</v>
      </c>
      <c r="E989">
        <v>0</v>
      </c>
      <c r="F989">
        <v>0</v>
      </c>
      <c r="G989">
        <v>7</v>
      </c>
      <c r="H989" s="10" t="s">
        <v>3863</v>
      </c>
      <c r="I989">
        <v>1</v>
      </c>
      <c r="J989">
        <v>399322</v>
      </c>
      <c r="K989">
        <v>0</v>
      </c>
      <c r="L989">
        <v>108000</v>
      </c>
      <c r="M989">
        <v>0</v>
      </c>
      <c r="N989">
        <v>0</v>
      </c>
      <c r="O989">
        <v>60</v>
      </c>
      <c r="P989">
        <v>0</v>
      </c>
      <c r="Q989">
        <v>0</v>
      </c>
      <c r="R989">
        <v>501439.07</v>
      </c>
      <c r="S989">
        <v>336663.74</v>
      </c>
      <c r="T989">
        <v>315709.06</v>
      </c>
      <c r="U989">
        <v>0</v>
      </c>
      <c r="V989">
        <v>0</v>
      </c>
      <c r="W989">
        <v>399322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 s="1">
        <v>44562</v>
      </c>
      <c r="AE989" s="1">
        <v>44834</v>
      </c>
      <c r="AF989" s="1">
        <v>44835</v>
      </c>
      <c r="AG9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507262</v>
      </c>
    </row>
    <row r="990" spans="1:33" x14ac:dyDescent="0.25">
      <c r="A990">
        <v>11</v>
      </c>
      <c r="B990">
        <v>1101</v>
      </c>
      <c r="C990">
        <v>28</v>
      </c>
      <c r="D990">
        <v>846</v>
      </c>
      <c r="E990">
        <v>0</v>
      </c>
      <c r="F990">
        <v>0</v>
      </c>
      <c r="G990">
        <v>7</v>
      </c>
      <c r="H990" s="10" t="s">
        <v>3863</v>
      </c>
      <c r="I990">
        <v>1008</v>
      </c>
      <c r="J990">
        <v>0</v>
      </c>
      <c r="K990">
        <v>0</v>
      </c>
      <c r="L990">
        <v>2108.27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2108.27</v>
      </c>
      <c r="S990">
        <v>2108.27</v>
      </c>
      <c r="T990">
        <v>2108.27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 s="1">
        <v>44562</v>
      </c>
      <c r="AE990" s="1">
        <v>44834</v>
      </c>
      <c r="AF990" s="1">
        <v>44835</v>
      </c>
      <c r="AG9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2108.27</v>
      </c>
    </row>
    <row r="991" spans="1:33" x14ac:dyDescent="0.25">
      <c r="A991">
        <v>11</v>
      </c>
      <c r="B991">
        <v>1101</v>
      </c>
      <c r="C991">
        <v>28</v>
      </c>
      <c r="D991">
        <v>846</v>
      </c>
      <c r="E991">
        <v>0</v>
      </c>
      <c r="F991">
        <v>0</v>
      </c>
      <c r="G991">
        <v>7</v>
      </c>
      <c r="H991" s="10" t="s">
        <v>3863</v>
      </c>
      <c r="I991">
        <v>1018</v>
      </c>
      <c r="J991">
        <v>678</v>
      </c>
      <c r="K991">
        <v>0</v>
      </c>
      <c r="L991">
        <v>60</v>
      </c>
      <c r="M991">
        <v>0</v>
      </c>
      <c r="N991">
        <v>0</v>
      </c>
      <c r="O991">
        <v>627.62</v>
      </c>
      <c r="P991">
        <v>0</v>
      </c>
      <c r="Q991">
        <v>0</v>
      </c>
      <c r="R991">
        <v>110.38</v>
      </c>
      <c r="S991">
        <v>72.2</v>
      </c>
      <c r="T991">
        <v>72.2</v>
      </c>
      <c r="U991">
        <v>0</v>
      </c>
      <c r="V991">
        <v>0</v>
      </c>
      <c r="W991">
        <v>678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s="1">
        <v>44562</v>
      </c>
      <c r="AE991" s="1">
        <v>44834</v>
      </c>
      <c r="AF991" s="1">
        <v>44835</v>
      </c>
      <c r="AG9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110.38</v>
      </c>
    </row>
    <row r="992" spans="1:33" x14ac:dyDescent="0.25">
      <c r="A992">
        <v>11</v>
      </c>
      <c r="B992">
        <v>1101</v>
      </c>
      <c r="C992">
        <v>28</v>
      </c>
      <c r="D992">
        <v>846</v>
      </c>
      <c r="E992">
        <v>0</v>
      </c>
      <c r="F992">
        <v>0</v>
      </c>
      <c r="G992">
        <v>8</v>
      </c>
      <c r="H992" s="10" t="s">
        <v>3833</v>
      </c>
      <c r="I992">
        <v>1</v>
      </c>
      <c r="J992">
        <v>1000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 s="1">
        <v>44562</v>
      </c>
      <c r="AE992" s="1">
        <v>44834</v>
      </c>
      <c r="AF992" s="1">
        <v>44835</v>
      </c>
      <c r="AG9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93" spans="1:33" x14ac:dyDescent="0.25">
      <c r="A993">
        <v>11</v>
      </c>
      <c r="B993">
        <v>1101</v>
      </c>
      <c r="C993">
        <v>28</v>
      </c>
      <c r="D993">
        <v>846</v>
      </c>
      <c r="E993">
        <v>0</v>
      </c>
      <c r="F993">
        <v>0</v>
      </c>
      <c r="G993">
        <v>8</v>
      </c>
      <c r="H993" s="10" t="s">
        <v>3864</v>
      </c>
      <c r="I993">
        <v>1</v>
      </c>
      <c r="J993">
        <v>200000</v>
      </c>
      <c r="K993">
        <v>0</v>
      </c>
      <c r="L993">
        <v>215600</v>
      </c>
      <c r="M993">
        <v>0</v>
      </c>
      <c r="N993">
        <v>0</v>
      </c>
      <c r="O993">
        <v>4500</v>
      </c>
      <c r="P993">
        <v>0</v>
      </c>
      <c r="Q993">
        <v>0</v>
      </c>
      <c r="R993">
        <v>409852.56</v>
      </c>
      <c r="S993">
        <v>409852.56</v>
      </c>
      <c r="T993">
        <v>409852.56</v>
      </c>
      <c r="U993">
        <v>0</v>
      </c>
      <c r="V993">
        <v>0</v>
      </c>
      <c r="W993">
        <v>200000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 s="1">
        <v>44562</v>
      </c>
      <c r="AE993" s="1">
        <v>44834</v>
      </c>
      <c r="AF993" s="1">
        <v>44835</v>
      </c>
      <c r="AG9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411100</v>
      </c>
    </row>
    <row r="994" spans="1:33" x14ac:dyDescent="0.25">
      <c r="A994">
        <v>11</v>
      </c>
      <c r="B994">
        <v>1101</v>
      </c>
      <c r="C994">
        <v>28</v>
      </c>
      <c r="D994">
        <v>846</v>
      </c>
      <c r="E994">
        <v>0</v>
      </c>
      <c r="F994">
        <v>0</v>
      </c>
      <c r="G994">
        <v>8</v>
      </c>
      <c r="H994" s="10" t="s">
        <v>3836</v>
      </c>
      <c r="I994">
        <v>1</v>
      </c>
      <c r="J994">
        <v>20000</v>
      </c>
      <c r="K994">
        <v>0</v>
      </c>
      <c r="L994">
        <v>0</v>
      </c>
      <c r="M994">
        <v>0</v>
      </c>
      <c r="N994">
        <v>0</v>
      </c>
      <c r="O994">
        <v>19600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20000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 s="1">
        <v>44562</v>
      </c>
      <c r="AE994" s="1">
        <v>44834</v>
      </c>
      <c r="AF994" s="1">
        <v>44835</v>
      </c>
      <c r="AG9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995" spans="1:33" x14ac:dyDescent="0.25">
      <c r="A995">
        <v>11</v>
      </c>
      <c r="B995">
        <v>1101</v>
      </c>
      <c r="C995">
        <v>28</v>
      </c>
      <c r="D995">
        <v>846</v>
      </c>
      <c r="E995">
        <v>0</v>
      </c>
      <c r="F995">
        <v>0</v>
      </c>
      <c r="G995">
        <v>8</v>
      </c>
      <c r="H995" s="10" t="s">
        <v>4928</v>
      </c>
      <c r="I995">
        <v>1</v>
      </c>
      <c r="J995">
        <v>10000</v>
      </c>
      <c r="K995">
        <v>0</v>
      </c>
      <c r="L995">
        <v>0</v>
      </c>
      <c r="M995">
        <v>0</v>
      </c>
      <c r="N995">
        <v>0</v>
      </c>
      <c r="O995">
        <v>1000</v>
      </c>
      <c r="P995">
        <v>0</v>
      </c>
      <c r="Q995">
        <v>0</v>
      </c>
      <c r="R995">
        <v>284.01</v>
      </c>
      <c r="S995">
        <v>284.01</v>
      </c>
      <c r="T995">
        <v>284.01</v>
      </c>
      <c r="U995">
        <v>0</v>
      </c>
      <c r="V995">
        <v>0</v>
      </c>
      <c r="W995">
        <v>10000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 s="1">
        <v>44562</v>
      </c>
      <c r="AE995" s="1">
        <v>44834</v>
      </c>
      <c r="AF995" s="1">
        <v>44835</v>
      </c>
      <c r="AG9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96" spans="1:33" x14ac:dyDescent="0.25">
      <c r="A996">
        <v>11</v>
      </c>
      <c r="B996">
        <v>1101</v>
      </c>
      <c r="C996">
        <v>28</v>
      </c>
      <c r="D996">
        <v>846</v>
      </c>
      <c r="E996">
        <v>0</v>
      </c>
      <c r="F996">
        <v>0</v>
      </c>
      <c r="G996">
        <v>8</v>
      </c>
      <c r="H996" s="10" t="s">
        <v>3865</v>
      </c>
      <c r="I996">
        <v>1</v>
      </c>
      <c r="J996">
        <v>50000</v>
      </c>
      <c r="K996">
        <v>0</v>
      </c>
      <c r="L996">
        <v>144500</v>
      </c>
      <c r="M996">
        <v>0</v>
      </c>
      <c r="N996">
        <v>0</v>
      </c>
      <c r="O996">
        <v>135000</v>
      </c>
      <c r="P996">
        <v>0</v>
      </c>
      <c r="Q996">
        <v>0</v>
      </c>
      <c r="R996">
        <v>59292.24</v>
      </c>
      <c r="S996">
        <v>59292.24</v>
      </c>
      <c r="T996">
        <v>59292.24</v>
      </c>
      <c r="U996">
        <v>0</v>
      </c>
      <c r="V996">
        <v>0</v>
      </c>
      <c r="W996">
        <v>50000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 s="1">
        <v>44562</v>
      </c>
      <c r="AE996" s="1">
        <v>44834</v>
      </c>
      <c r="AF996" s="1">
        <v>44835</v>
      </c>
      <c r="AG9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59500</v>
      </c>
    </row>
    <row r="997" spans="1:33" x14ac:dyDescent="0.25">
      <c r="A997">
        <v>11</v>
      </c>
      <c r="B997">
        <v>1101</v>
      </c>
      <c r="C997">
        <v>99</v>
      </c>
      <c r="D997">
        <v>999</v>
      </c>
      <c r="E997">
        <v>0</v>
      </c>
      <c r="F997">
        <v>0</v>
      </c>
      <c r="G997">
        <v>10</v>
      </c>
      <c r="H997" s="10" t="s">
        <v>3866</v>
      </c>
      <c r="I997">
        <v>1</v>
      </c>
      <c r="J997">
        <v>10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 s="1">
        <v>44562</v>
      </c>
      <c r="AE997" s="1">
        <v>44834</v>
      </c>
      <c r="AF997" s="1">
        <v>44835</v>
      </c>
      <c r="AG9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</v>
      </c>
    </row>
    <row r="998" spans="1:33" x14ac:dyDescent="0.25">
      <c r="A998">
        <v>11</v>
      </c>
      <c r="B998">
        <v>1101</v>
      </c>
      <c r="C998">
        <v>99</v>
      </c>
      <c r="D998">
        <v>999</v>
      </c>
      <c r="E998">
        <v>0</v>
      </c>
      <c r="F998">
        <v>0</v>
      </c>
      <c r="G998">
        <v>14</v>
      </c>
      <c r="H998" s="10" t="s">
        <v>3866</v>
      </c>
      <c r="I998">
        <v>1</v>
      </c>
      <c r="J998">
        <v>395918</v>
      </c>
      <c r="K998">
        <v>0</v>
      </c>
      <c r="L998">
        <v>40000</v>
      </c>
      <c r="M998">
        <v>0</v>
      </c>
      <c r="N998">
        <v>0</v>
      </c>
      <c r="O998">
        <v>435910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395918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 s="1">
        <v>44562</v>
      </c>
      <c r="AE998" s="1">
        <v>44834</v>
      </c>
      <c r="AF998" s="1">
        <v>44835</v>
      </c>
      <c r="AG9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</v>
      </c>
    </row>
    <row r="999" spans="1:33" x14ac:dyDescent="0.25">
      <c r="A999">
        <v>11</v>
      </c>
      <c r="B999">
        <v>1101</v>
      </c>
      <c r="C999">
        <v>99</v>
      </c>
      <c r="D999">
        <v>999</v>
      </c>
      <c r="E999">
        <v>0</v>
      </c>
      <c r="F999">
        <v>0</v>
      </c>
      <c r="G999">
        <v>14</v>
      </c>
      <c r="H999" s="10" t="s">
        <v>3866</v>
      </c>
      <c r="I999">
        <v>1050</v>
      </c>
      <c r="J999">
        <v>338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 s="1">
        <v>44562</v>
      </c>
      <c r="AE999" s="1">
        <v>44834</v>
      </c>
      <c r="AF999" s="1">
        <v>44835</v>
      </c>
      <c r="AG9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338</v>
      </c>
    </row>
    <row r="1000" spans="1:33" x14ac:dyDescent="0.25">
      <c r="A1000">
        <v>12</v>
      </c>
      <c r="B1000">
        <v>1201</v>
      </c>
      <c r="C1000">
        <v>9</v>
      </c>
      <c r="D1000">
        <v>122</v>
      </c>
      <c r="E1000">
        <v>1</v>
      </c>
      <c r="F1000">
        <v>0</v>
      </c>
      <c r="G1000">
        <v>2066</v>
      </c>
      <c r="H1000" s="10" t="s">
        <v>3832</v>
      </c>
      <c r="I1000">
        <v>50</v>
      </c>
      <c r="J1000">
        <v>10000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9520.65</v>
      </c>
      <c r="S1000">
        <v>9520.65</v>
      </c>
      <c r="T1000">
        <v>9520.65</v>
      </c>
      <c r="U1000">
        <v>0</v>
      </c>
      <c r="V1000">
        <v>0</v>
      </c>
      <c r="W1000">
        <v>10000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 s="1">
        <v>44562</v>
      </c>
      <c r="AE1000" s="1">
        <v>44834</v>
      </c>
      <c r="AF1000" s="1">
        <v>44835</v>
      </c>
      <c r="AG10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01" spans="1:33" x14ac:dyDescent="0.25">
      <c r="A1001">
        <v>12</v>
      </c>
      <c r="B1001">
        <v>1201</v>
      </c>
      <c r="C1001">
        <v>9</v>
      </c>
      <c r="D1001">
        <v>122</v>
      </c>
      <c r="E1001">
        <v>1</v>
      </c>
      <c r="F1001">
        <v>0</v>
      </c>
      <c r="G1001">
        <v>2066</v>
      </c>
      <c r="H1001" s="10" t="s">
        <v>3836</v>
      </c>
      <c r="I1001">
        <v>50</v>
      </c>
      <c r="J1001">
        <v>1400</v>
      </c>
      <c r="K1001">
        <v>0</v>
      </c>
      <c r="L1001">
        <v>22000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15453</v>
      </c>
      <c r="S1001">
        <v>15453</v>
      </c>
      <c r="T1001">
        <v>13736</v>
      </c>
      <c r="U1001">
        <v>0</v>
      </c>
      <c r="V1001">
        <v>0</v>
      </c>
      <c r="W1001">
        <v>1400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 s="1">
        <v>44562</v>
      </c>
      <c r="AE1001" s="1">
        <v>44834</v>
      </c>
      <c r="AF1001" s="1">
        <v>44835</v>
      </c>
      <c r="AG10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23400</v>
      </c>
    </row>
    <row r="1002" spans="1:33" x14ac:dyDescent="0.25">
      <c r="A1002">
        <v>12</v>
      </c>
      <c r="B1002">
        <v>1201</v>
      </c>
      <c r="C1002">
        <v>9</v>
      </c>
      <c r="D1002">
        <v>122</v>
      </c>
      <c r="E1002">
        <v>1</v>
      </c>
      <c r="F1002">
        <v>0</v>
      </c>
      <c r="G1002">
        <v>2066</v>
      </c>
      <c r="H1002" s="10" t="s">
        <v>3837</v>
      </c>
      <c r="I1002">
        <v>50</v>
      </c>
      <c r="J1002">
        <v>20000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1462.5</v>
      </c>
      <c r="S1002">
        <v>1462.5</v>
      </c>
      <c r="T1002">
        <v>1462.5</v>
      </c>
      <c r="U1002">
        <v>0</v>
      </c>
      <c r="V1002">
        <v>0</v>
      </c>
      <c r="W1002">
        <v>20000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 s="1">
        <v>44562</v>
      </c>
      <c r="AE1002" s="1">
        <v>44834</v>
      </c>
      <c r="AF1002" s="1">
        <v>44835</v>
      </c>
      <c r="AG10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003" spans="1:33" x14ac:dyDescent="0.25">
      <c r="A1003">
        <v>12</v>
      </c>
      <c r="B1003">
        <v>1201</v>
      </c>
      <c r="C1003">
        <v>9</v>
      </c>
      <c r="D1003">
        <v>122</v>
      </c>
      <c r="E1003">
        <v>1</v>
      </c>
      <c r="F1003">
        <v>0</v>
      </c>
      <c r="G1003">
        <v>2066</v>
      </c>
      <c r="H1003" s="10" t="s">
        <v>3838</v>
      </c>
      <c r="I1003">
        <v>50</v>
      </c>
      <c r="J1003">
        <v>1000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 s="1">
        <v>44562</v>
      </c>
      <c r="AE1003" s="1">
        <v>44834</v>
      </c>
      <c r="AF1003" s="1">
        <v>44835</v>
      </c>
      <c r="AG10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04" spans="1:33" x14ac:dyDescent="0.25">
      <c r="A1004">
        <v>12</v>
      </c>
      <c r="B1004">
        <v>1201</v>
      </c>
      <c r="C1004">
        <v>9</v>
      </c>
      <c r="D1004">
        <v>122</v>
      </c>
      <c r="E1004">
        <v>1</v>
      </c>
      <c r="F1004">
        <v>0</v>
      </c>
      <c r="G1004">
        <v>2066</v>
      </c>
      <c r="H1004" s="10" t="s">
        <v>3848</v>
      </c>
      <c r="I1004">
        <v>50</v>
      </c>
      <c r="J1004">
        <v>50000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8784.31</v>
      </c>
      <c r="S1004">
        <v>5840</v>
      </c>
      <c r="T1004">
        <v>5840</v>
      </c>
      <c r="U1004">
        <v>0</v>
      </c>
      <c r="V1004">
        <v>0</v>
      </c>
      <c r="W1004">
        <v>50000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 s="1">
        <v>44562</v>
      </c>
      <c r="AE1004" s="1">
        <v>44834</v>
      </c>
      <c r="AF1004" s="1">
        <v>44835</v>
      </c>
      <c r="AG10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05" spans="1:33" x14ac:dyDescent="0.25">
      <c r="A1005">
        <v>12</v>
      </c>
      <c r="B1005">
        <v>1201</v>
      </c>
      <c r="C1005">
        <v>9</v>
      </c>
      <c r="D1005">
        <v>122</v>
      </c>
      <c r="E1005">
        <v>1</v>
      </c>
      <c r="F1005">
        <v>0</v>
      </c>
      <c r="G1005">
        <v>2066</v>
      </c>
      <c r="H1005" s="10" t="s">
        <v>3839</v>
      </c>
      <c r="I1005">
        <v>50</v>
      </c>
      <c r="J1005">
        <v>30000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 s="1">
        <v>44562</v>
      </c>
      <c r="AE1005" s="1">
        <v>44834</v>
      </c>
      <c r="AF1005" s="1">
        <v>44835</v>
      </c>
      <c r="AG10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06" spans="1:33" x14ac:dyDescent="0.25">
      <c r="A1006">
        <v>12</v>
      </c>
      <c r="B1006">
        <v>1201</v>
      </c>
      <c r="C1006">
        <v>9</v>
      </c>
      <c r="D1006">
        <v>122</v>
      </c>
      <c r="E1006">
        <v>1</v>
      </c>
      <c r="F1006">
        <v>0</v>
      </c>
      <c r="G1006">
        <v>2066</v>
      </c>
      <c r="H1006" s="10" t="s">
        <v>3840</v>
      </c>
      <c r="I1006">
        <v>50</v>
      </c>
      <c r="J1006">
        <v>30000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15139</v>
      </c>
      <c r="S1006">
        <v>10029</v>
      </c>
      <c r="T1006">
        <v>10029</v>
      </c>
      <c r="U1006">
        <v>0</v>
      </c>
      <c r="V1006">
        <v>0</v>
      </c>
      <c r="W1006">
        <v>30000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 s="1">
        <v>44562</v>
      </c>
      <c r="AE1006" s="1">
        <v>44834</v>
      </c>
      <c r="AF1006" s="1">
        <v>44835</v>
      </c>
      <c r="AG10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07" spans="1:33" x14ac:dyDescent="0.25">
      <c r="A1007">
        <v>12</v>
      </c>
      <c r="B1007">
        <v>1201</v>
      </c>
      <c r="C1007">
        <v>9</v>
      </c>
      <c r="D1007">
        <v>122</v>
      </c>
      <c r="E1007">
        <v>1</v>
      </c>
      <c r="F1007">
        <v>0</v>
      </c>
      <c r="G1007">
        <v>2066</v>
      </c>
      <c r="H1007" s="10" t="s">
        <v>3842</v>
      </c>
      <c r="I1007">
        <v>50</v>
      </c>
      <c r="J1007">
        <v>1000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551.6</v>
      </c>
      <c r="S1007">
        <v>551.6</v>
      </c>
      <c r="T1007">
        <v>551.6</v>
      </c>
      <c r="U1007">
        <v>0</v>
      </c>
      <c r="V1007">
        <v>0</v>
      </c>
      <c r="W1007">
        <v>1000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 s="1">
        <v>44562</v>
      </c>
      <c r="AE1007" s="1">
        <v>44834</v>
      </c>
      <c r="AF1007" s="1">
        <v>44835</v>
      </c>
      <c r="AG10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08" spans="1:33" x14ac:dyDescent="0.25">
      <c r="A1008">
        <v>12</v>
      </c>
      <c r="B1008">
        <v>1201</v>
      </c>
      <c r="C1008">
        <v>9</v>
      </c>
      <c r="D1008">
        <v>272</v>
      </c>
      <c r="E1008">
        <v>20</v>
      </c>
      <c r="F1008">
        <v>0</v>
      </c>
      <c r="G1008">
        <v>2</v>
      </c>
      <c r="H1008" s="10" t="s">
        <v>3867</v>
      </c>
      <c r="I1008">
        <v>50</v>
      </c>
      <c r="J1008">
        <v>2308000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1803701.23</v>
      </c>
      <c r="S1008">
        <v>1803701.23</v>
      </c>
      <c r="T1008">
        <v>1803701.23</v>
      </c>
      <c r="U1008">
        <v>0</v>
      </c>
      <c r="V1008">
        <v>0</v>
      </c>
      <c r="W1008">
        <v>2308000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 s="1">
        <v>44562</v>
      </c>
      <c r="AE1008" s="1">
        <v>44834</v>
      </c>
      <c r="AF1008" s="1">
        <v>44835</v>
      </c>
      <c r="AG10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2308000</v>
      </c>
    </row>
    <row r="1009" spans="1:33" x14ac:dyDescent="0.25">
      <c r="A1009">
        <v>12</v>
      </c>
      <c r="B1009">
        <v>1201</v>
      </c>
      <c r="C1009">
        <v>9</v>
      </c>
      <c r="D1009">
        <v>272</v>
      </c>
      <c r="E1009">
        <v>20</v>
      </c>
      <c r="F1009">
        <v>0</v>
      </c>
      <c r="G1009">
        <v>2</v>
      </c>
      <c r="H1009" s="10" t="s">
        <v>3868</v>
      </c>
      <c r="I1009">
        <v>50</v>
      </c>
      <c r="J1009">
        <v>554000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386163.92</v>
      </c>
      <c r="S1009">
        <v>386163.92</v>
      </c>
      <c r="T1009">
        <v>386163.92</v>
      </c>
      <c r="U1009">
        <v>0</v>
      </c>
      <c r="V1009">
        <v>0</v>
      </c>
      <c r="W1009">
        <v>554000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 s="1">
        <v>44562</v>
      </c>
      <c r="AE1009" s="1">
        <v>44834</v>
      </c>
      <c r="AF1009" s="1">
        <v>44835</v>
      </c>
      <c r="AG10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554000</v>
      </c>
    </row>
    <row r="1010" spans="1:33" x14ac:dyDescent="0.25">
      <c r="A1010">
        <v>12</v>
      </c>
      <c r="B1010">
        <v>1201</v>
      </c>
      <c r="C1010">
        <v>9</v>
      </c>
      <c r="D1010">
        <v>272</v>
      </c>
      <c r="E1010">
        <v>20</v>
      </c>
      <c r="F1010">
        <v>0</v>
      </c>
      <c r="G1010">
        <v>3</v>
      </c>
      <c r="H1010" s="10" t="s">
        <v>3867</v>
      </c>
      <c r="I1010">
        <v>50</v>
      </c>
      <c r="J1010">
        <v>52000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 s="1">
        <v>44562</v>
      </c>
      <c r="AE1010" s="1">
        <v>44834</v>
      </c>
      <c r="AF1010" s="1">
        <v>44835</v>
      </c>
      <c r="AG10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11" spans="1:33" x14ac:dyDescent="0.25">
      <c r="A1011">
        <v>12</v>
      </c>
      <c r="B1011">
        <v>1201</v>
      </c>
      <c r="C1011">
        <v>9</v>
      </c>
      <c r="D1011">
        <v>272</v>
      </c>
      <c r="E1011">
        <v>20</v>
      </c>
      <c r="F1011">
        <v>0</v>
      </c>
      <c r="G1011">
        <v>3</v>
      </c>
      <c r="H1011" s="10" t="s">
        <v>3868</v>
      </c>
      <c r="I1011">
        <v>50</v>
      </c>
      <c r="J1011">
        <v>52000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 s="1">
        <v>44562</v>
      </c>
      <c r="AE1011" s="1">
        <v>44834</v>
      </c>
      <c r="AF1011" s="1">
        <v>44835</v>
      </c>
      <c r="AG10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12" spans="1:33" x14ac:dyDescent="0.25">
      <c r="A1012">
        <v>12</v>
      </c>
      <c r="B1012">
        <v>1201</v>
      </c>
      <c r="C1012">
        <v>9</v>
      </c>
      <c r="D1012">
        <v>272</v>
      </c>
      <c r="E1012">
        <v>20</v>
      </c>
      <c r="F1012">
        <v>0</v>
      </c>
      <c r="G1012">
        <v>4</v>
      </c>
      <c r="H1012" s="10" t="s">
        <v>3867</v>
      </c>
      <c r="I1012">
        <v>50</v>
      </c>
      <c r="J1012">
        <v>171000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115691.26</v>
      </c>
      <c r="S1012">
        <v>115691.26</v>
      </c>
      <c r="T1012">
        <v>115691.26</v>
      </c>
      <c r="U1012">
        <v>0</v>
      </c>
      <c r="V1012">
        <v>0</v>
      </c>
      <c r="W1012">
        <v>171000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 s="1">
        <v>44562</v>
      </c>
      <c r="AE1012" s="1">
        <v>44834</v>
      </c>
      <c r="AF1012" s="1">
        <v>44835</v>
      </c>
      <c r="AG10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171000</v>
      </c>
    </row>
    <row r="1013" spans="1:33" x14ac:dyDescent="0.25">
      <c r="A1013">
        <v>12</v>
      </c>
      <c r="B1013">
        <v>1201</v>
      </c>
      <c r="C1013">
        <v>9</v>
      </c>
      <c r="D1013">
        <v>272</v>
      </c>
      <c r="E1013">
        <v>20</v>
      </c>
      <c r="F1013">
        <v>0</v>
      </c>
      <c r="G1013">
        <v>4</v>
      </c>
      <c r="H1013" s="10" t="s">
        <v>3868</v>
      </c>
      <c r="I1013">
        <v>50</v>
      </c>
      <c r="J1013">
        <v>193000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132931.21</v>
      </c>
      <c r="S1013">
        <v>132931.21</v>
      </c>
      <c r="T1013">
        <v>132931.21</v>
      </c>
      <c r="U1013">
        <v>0</v>
      </c>
      <c r="V1013">
        <v>0</v>
      </c>
      <c r="W1013">
        <v>193000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 s="1">
        <v>44562</v>
      </c>
      <c r="AE1013" s="1">
        <v>44834</v>
      </c>
      <c r="AF1013" s="1">
        <v>44835</v>
      </c>
      <c r="AG10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193000</v>
      </c>
    </row>
    <row r="1014" spans="1:33" x14ac:dyDescent="0.25">
      <c r="A1014">
        <v>12</v>
      </c>
      <c r="B1014">
        <v>1201</v>
      </c>
      <c r="C1014">
        <v>28</v>
      </c>
      <c r="D1014">
        <v>845</v>
      </c>
      <c r="E1014">
        <v>0</v>
      </c>
      <c r="F1014">
        <v>0</v>
      </c>
      <c r="G1014">
        <v>22</v>
      </c>
      <c r="H1014" s="10" t="s">
        <v>4929</v>
      </c>
      <c r="I1014">
        <v>50</v>
      </c>
      <c r="J1014">
        <v>0</v>
      </c>
      <c r="K1014">
        <v>0</v>
      </c>
      <c r="L1014">
        <v>0</v>
      </c>
      <c r="M1014">
        <v>600000</v>
      </c>
      <c r="N1014">
        <v>0</v>
      </c>
      <c r="O1014">
        <v>0</v>
      </c>
      <c r="P1014">
        <v>0</v>
      </c>
      <c r="Q1014">
        <v>0</v>
      </c>
      <c r="R1014">
        <v>600000</v>
      </c>
      <c r="S1014">
        <v>536360.80000000005</v>
      </c>
      <c r="T1014">
        <v>536360.80000000005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 s="1">
        <v>44562</v>
      </c>
      <c r="AE1014" s="1">
        <v>44834</v>
      </c>
      <c r="AF1014" s="1">
        <v>44835</v>
      </c>
      <c r="AG10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600000</v>
      </c>
    </row>
    <row r="1015" spans="1:33" x14ac:dyDescent="0.25">
      <c r="A1015">
        <v>12</v>
      </c>
      <c r="B1015">
        <v>1201</v>
      </c>
      <c r="C1015">
        <v>99</v>
      </c>
      <c r="D1015">
        <v>997</v>
      </c>
      <c r="E1015">
        <v>0</v>
      </c>
      <c r="F1015">
        <v>0</v>
      </c>
      <c r="G1015">
        <v>13</v>
      </c>
      <c r="H1015" s="10" t="s">
        <v>3866</v>
      </c>
      <c r="I1015">
        <v>50</v>
      </c>
      <c r="J1015">
        <v>2218511</v>
      </c>
      <c r="K1015">
        <v>0</v>
      </c>
      <c r="L1015">
        <v>0</v>
      </c>
      <c r="M1015">
        <v>0</v>
      </c>
      <c r="N1015">
        <v>0</v>
      </c>
      <c r="O1015">
        <v>622000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2218511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 s="1">
        <v>44562</v>
      </c>
      <c r="AE1015" s="1">
        <v>44834</v>
      </c>
      <c r="AF1015" s="1">
        <v>44835</v>
      </c>
      <c r="AG10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1596511</v>
      </c>
    </row>
    <row r="1016" spans="1:33" x14ac:dyDescent="0.25">
      <c r="A1016">
        <v>1</v>
      </c>
      <c r="B1016">
        <v>101</v>
      </c>
      <c r="C1016">
        <v>1</v>
      </c>
      <c r="D1016">
        <v>31</v>
      </c>
      <c r="E1016">
        <v>15</v>
      </c>
      <c r="F1016">
        <v>0</v>
      </c>
      <c r="G1016">
        <v>2063</v>
      </c>
      <c r="H1016" s="10" t="s">
        <v>4925</v>
      </c>
      <c r="I1016">
        <v>1</v>
      </c>
      <c r="J1016">
        <v>500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 s="1">
        <v>44562</v>
      </c>
      <c r="AE1016" s="1">
        <v>44834</v>
      </c>
      <c r="AF1016" s="1">
        <v>44835</v>
      </c>
      <c r="AG10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17" spans="1:33" x14ac:dyDescent="0.25">
      <c r="A1017">
        <v>1</v>
      </c>
      <c r="B1017">
        <v>101</v>
      </c>
      <c r="C1017">
        <v>1</v>
      </c>
      <c r="D1017">
        <v>31</v>
      </c>
      <c r="E1017">
        <v>15</v>
      </c>
      <c r="F1017">
        <v>0</v>
      </c>
      <c r="G1017">
        <v>2063</v>
      </c>
      <c r="H1017" s="10" t="s">
        <v>3832</v>
      </c>
      <c r="I1017">
        <v>1</v>
      </c>
      <c r="J1017">
        <v>553000</v>
      </c>
      <c r="K1017">
        <v>0</v>
      </c>
      <c r="L1017">
        <v>10000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383630.99</v>
      </c>
      <c r="S1017">
        <v>383630.99</v>
      </c>
      <c r="T1017">
        <v>383630.99</v>
      </c>
      <c r="U1017">
        <v>0</v>
      </c>
      <c r="V1017">
        <v>0</v>
      </c>
      <c r="W1017">
        <v>553000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 s="1">
        <v>44562</v>
      </c>
      <c r="AE1017" s="1">
        <v>44834</v>
      </c>
      <c r="AF1017" s="1">
        <v>44835</v>
      </c>
      <c r="AG10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563000</v>
      </c>
    </row>
    <row r="1018" spans="1:33" x14ac:dyDescent="0.25">
      <c r="A1018">
        <v>1</v>
      </c>
      <c r="B1018">
        <v>101</v>
      </c>
      <c r="C1018">
        <v>1</v>
      </c>
      <c r="D1018">
        <v>31</v>
      </c>
      <c r="E1018">
        <v>15</v>
      </c>
      <c r="F1018">
        <v>0</v>
      </c>
      <c r="G1018">
        <v>2063</v>
      </c>
      <c r="H1018" s="10" t="s">
        <v>3833</v>
      </c>
      <c r="I1018">
        <v>1</v>
      </c>
      <c r="J1018">
        <v>116000</v>
      </c>
      <c r="K1018">
        <v>0</v>
      </c>
      <c r="L1018">
        <v>5000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80522.12</v>
      </c>
      <c r="S1018">
        <v>80522.12</v>
      </c>
      <c r="T1018">
        <v>80522.12</v>
      </c>
      <c r="U1018">
        <v>0</v>
      </c>
      <c r="V1018">
        <v>0</v>
      </c>
      <c r="W1018">
        <v>116000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 s="1">
        <v>44562</v>
      </c>
      <c r="AE1018" s="1">
        <v>44834</v>
      </c>
      <c r="AF1018" s="1">
        <v>44835</v>
      </c>
      <c r="AG10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121000</v>
      </c>
    </row>
    <row r="1019" spans="1:33" x14ac:dyDescent="0.25">
      <c r="A1019">
        <v>1</v>
      </c>
      <c r="B1019">
        <v>101</v>
      </c>
      <c r="C1019">
        <v>1</v>
      </c>
      <c r="D1019">
        <v>31</v>
      </c>
      <c r="E1019">
        <v>15</v>
      </c>
      <c r="F1019">
        <v>0</v>
      </c>
      <c r="G1019">
        <v>2063</v>
      </c>
      <c r="H1019" s="10" t="s">
        <v>3835</v>
      </c>
      <c r="I1019">
        <v>1</v>
      </c>
      <c r="J1019">
        <v>1000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 s="1">
        <v>44562</v>
      </c>
      <c r="AE1019" s="1">
        <v>44834</v>
      </c>
      <c r="AF1019" s="1">
        <v>44835</v>
      </c>
      <c r="AG10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20" spans="1:33" x14ac:dyDescent="0.25">
      <c r="A1020">
        <v>1</v>
      </c>
      <c r="B1020">
        <v>101</v>
      </c>
      <c r="C1020">
        <v>1</v>
      </c>
      <c r="D1020">
        <v>31</v>
      </c>
      <c r="E1020">
        <v>15</v>
      </c>
      <c r="F1020">
        <v>0</v>
      </c>
      <c r="G1020">
        <v>2063</v>
      </c>
      <c r="H1020" s="10" t="s">
        <v>3844</v>
      </c>
      <c r="I1020">
        <v>1</v>
      </c>
      <c r="J1020">
        <v>1000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 s="1">
        <v>44562</v>
      </c>
      <c r="AE1020" s="1">
        <v>44834</v>
      </c>
      <c r="AF1020" s="1">
        <v>44835</v>
      </c>
      <c r="AG10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21" spans="1:33" x14ac:dyDescent="0.25">
      <c r="A1021">
        <v>1</v>
      </c>
      <c r="B1021">
        <v>101</v>
      </c>
      <c r="C1021">
        <v>1</v>
      </c>
      <c r="D1021">
        <v>31</v>
      </c>
      <c r="E1021">
        <v>15</v>
      </c>
      <c r="F1021">
        <v>0</v>
      </c>
      <c r="G1021">
        <v>2063</v>
      </c>
      <c r="H1021" s="10" t="s">
        <v>3837</v>
      </c>
      <c r="I1021">
        <v>1</v>
      </c>
      <c r="J1021">
        <v>100000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74774.63</v>
      </c>
      <c r="S1021">
        <v>74774.63</v>
      </c>
      <c r="T1021">
        <v>74774.63</v>
      </c>
      <c r="U1021">
        <v>0</v>
      </c>
      <c r="V1021">
        <v>0</v>
      </c>
      <c r="W1021">
        <v>100000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 s="1">
        <v>44562</v>
      </c>
      <c r="AE1021" s="1">
        <v>44834</v>
      </c>
      <c r="AF1021" s="1">
        <v>44835</v>
      </c>
      <c r="AG10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1022" spans="1:33" x14ac:dyDescent="0.25">
      <c r="A1022">
        <v>1</v>
      </c>
      <c r="B1022">
        <v>101</v>
      </c>
      <c r="C1022">
        <v>1</v>
      </c>
      <c r="D1022">
        <v>31</v>
      </c>
      <c r="E1022">
        <v>15</v>
      </c>
      <c r="F1022">
        <v>0</v>
      </c>
      <c r="G1022">
        <v>2063</v>
      </c>
      <c r="H1022" s="10" t="s">
        <v>3838</v>
      </c>
      <c r="I1022">
        <v>1</v>
      </c>
      <c r="J1022">
        <v>10000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600.91</v>
      </c>
      <c r="S1022">
        <v>70</v>
      </c>
      <c r="T1022">
        <v>70</v>
      </c>
      <c r="U1022">
        <v>0</v>
      </c>
      <c r="V1022">
        <v>0</v>
      </c>
      <c r="W1022">
        <v>10000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 s="1">
        <v>44562</v>
      </c>
      <c r="AE1022" s="1">
        <v>44834</v>
      </c>
      <c r="AF1022" s="1">
        <v>44835</v>
      </c>
      <c r="AG10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23" spans="1:33" x14ac:dyDescent="0.25">
      <c r="A1023">
        <v>1</v>
      </c>
      <c r="B1023">
        <v>101</v>
      </c>
      <c r="C1023">
        <v>1</v>
      </c>
      <c r="D1023">
        <v>31</v>
      </c>
      <c r="E1023">
        <v>15</v>
      </c>
      <c r="F1023">
        <v>0</v>
      </c>
      <c r="G1023">
        <v>2063</v>
      </c>
      <c r="H1023" s="10" t="s">
        <v>3839</v>
      </c>
      <c r="I1023">
        <v>1</v>
      </c>
      <c r="J1023">
        <v>10000</v>
      </c>
      <c r="K1023">
        <v>0</v>
      </c>
      <c r="L1023">
        <v>0</v>
      </c>
      <c r="M1023">
        <v>0</v>
      </c>
      <c r="N1023">
        <v>0</v>
      </c>
      <c r="O1023">
        <v>5000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10000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 s="1">
        <v>44562</v>
      </c>
      <c r="AE1023" s="1">
        <v>44834</v>
      </c>
      <c r="AF1023" s="1">
        <v>44835</v>
      </c>
      <c r="AG10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24" spans="1:33" x14ac:dyDescent="0.25">
      <c r="A1024">
        <v>1</v>
      </c>
      <c r="B1024">
        <v>101</v>
      </c>
      <c r="C1024">
        <v>1</v>
      </c>
      <c r="D1024">
        <v>31</v>
      </c>
      <c r="E1024">
        <v>15</v>
      </c>
      <c r="F1024">
        <v>0</v>
      </c>
      <c r="G1024">
        <v>2063</v>
      </c>
      <c r="H1024" s="10" t="s">
        <v>3840</v>
      </c>
      <c r="I1024">
        <v>1</v>
      </c>
      <c r="J1024">
        <v>30000</v>
      </c>
      <c r="K1024">
        <v>0</v>
      </c>
      <c r="L1024">
        <v>30000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35993.269999999997</v>
      </c>
      <c r="S1024">
        <v>35993.269999999997</v>
      </c>
      <c r="T1024">
        <v>35993.269999999997</v>
      </c>
      <c r="U1024">
        <v>0</v>
      </c>
      <c r="V1024">
        <v>0</v>
      </c>
      <c r="W1024">
        <v>30000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 s="1">
        <v>44562</v>
      </c>
      <c r="AE1024" s="1">
        <v>44834</v>
      </c>
      <c r="AF1024" s="1">
        <v>44835</v>
      </c>
      <c r="AG10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</v>
      </c>
    </row>
    <row r="1025" spans="1:33" x14ac:dyDescent="0.25">
      <c r="A1025">
        <v>1</v>
      </c>
      <c r="B1025">
        <v>101</v>
      </c>
      <c r="C1025">
        <v>1</v>
      </c>
      <c r="D1025">
        <v>31</v>
      </c>
      <c r="E1025">
        <v>15</v>
      </c>
      <c r="F1025">
        <v>0</v>
      </c>
      <c r="G1025">
        <v>2063</v>
      </c>
      <c r="H1025" s="10" t="s">
        <v>3841</v>
      </c>
      <c r="I1025">
        <v>1</v>
      </c>
      <c r="J1025">
        <v>5000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 s="1">
        <v>44562</v>
      </c>
      <c r="AE1025" s="1">
        <v>44834</v>
      </c>
      <c r="AF1025" s="1">
        <v>44835</v>
      </c>
      <c r="AG10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26" spans="1:33" x14ac:dyDescent="0.25">
      <c r="A1026">
        <v>1</v>
      </c>
      <c r="B1026">
        <v>101</v>
      </c>
      <c r="C1026">
        <v>1</v>
      </c>
      <c r="D1026">
        <v>31</v>
      </c>
      <c r="E1026">
        <v>15</v>
      </c>
      <c r="F1026">
        <v>0</v>
      </c>
      <c r="G1026">
        <v>2063</v>
      </c>
      <c r="H1026" s="10" t="s">
        <v>3842</v>
      </c>
      <c r="I1026">
        <v>1</v>
      </c>
      <c r="J1026">
        <v>50000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20668.509999999998</v>
      </c>
      <c r="S1026">
        <v>20668.509999999998</v>
      </c>
      <c r="T1026">
        <v>20668.509999999998</v>
      </c>
      <c r="U1026">
        <v>0</v>
      </c>
      <c r="V1026">
        <v>0</v>
      </c>
      <c r="W1026">
        <v>50000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 s="1">
        <v>44562</v>
      </c>
      <c r="AE1026" s="1">
        <v>44834</v>
      </c>
      <c r="AF1026" s="1">
        <v>44835</v>
      </c>
      <c r="AG10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27" spans="1:33" x14ac:dyDescent="0.25">
      <c r="A1027">
        <v>1</v>
      </c>
      <c r="B1027">
        <v>101</v>
      </c>
      <c r="C1027">
        <v>1</v>
      </c>
      <c r="D1027">
        <v>31</v>
      </c>
      <c r="E1027">
        <v>15</v>
      </c>
      <c r="F1027">
        <v>0</v>
      </c>
      <c r="G1027">
        <v>2063</v>
      </c>
      <c r="H1027" s="10" t="s">
        <v>3853</v>
      </c>
      <c r="I1027">
        <v>1</v>
      </c>
      <c r="J1027">
        <v>5000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 s="1">
        <v>44562</v>
      </c>
      <c r="AE1027" s="1">
        <v>44834</v>
      </c>
      <c r="AF1027" s="1">
        <v>44835</v>
      </c>
      <c r="AG10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28" spans="1:33" x14ac:dyDescent="0.25">
      <c r="A1028">
        <v>1</v>
      </c>
      <c r="B1028">
        <v>101</v>
      </c>
      <c r="C1028">
        <v>1</v>
      </c>
      <c r="D1028">
        <v>31</v>
      </c>
      <c r="E1028">
        <v>15</v>
      </c>
      <c r="F1028">
        <v>0</v>
      </c>
      <c r="G1028">
        <v>2063</v>
      </c>
      <c r="H1028" s="10" t="s">
        <v>3843</v>
      </c>
      <c r="I1028">
        <v>1</v>
      </c>
      <c r="J1028">
        <v>30000</v>
      </c>
      <c r="K1028">
        <v>0</v>
      </c>
      <c r="L1028">
        <v>11000</v>
      </c>
      <c r="M1028">
        <v>0</v>
      </c>
      <c r="N1028">
        <v>0</v>
      </c>
      <c r="O1028">
        <v>25000</v>
      </c>
      <c r="P1028">
        <v>0</v>
      </c>
      <c r="Q1028">
        <v>0</v>
      </c>
      <c r="R1028">
        <v>14373.2</v>
      </c>
      <c r="S1028">
        <v>13924.1</v>
      </c>
      <c r="T1028">
        <v>13924.1</v>
      </c>
      <c r="U1028">
        <v>0</v>
      </c>
      <c r="V1028">
        <v>0</v>
      </c>
      <c r="W1028">
        <v>30000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 s="1">
        <v>44562</v>
      </c>
      <c r="AE1028" s="1">
        <v>44834</v>
      </c>
      <c r="AF1028" s="1">
        <v>44835</v>
      </c>
      <c r="AG10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1029" spans="1:33" x14ac:dyDescent="0.25">
      <c r="A1029">
        <v>1</v>
      </c>
      <c r="B1029">
        <v>101</v>
      </c>
      <c r="C1029">
        <v>4</v>
      </c>
      <c r="D1029">
        <v>122</v>
      </c>
      <c r="E1029">
        <v>1</v>
      </c>
      <c r="F1029">
        <v>0</v>
      </c>
      <c r="G1029">
        <v>2064</v>
      </c>
      <c r="H1029" s="10" t="s">
        <v>4925</v>
      </c>
      <c r="I1029">
        <v>1</v>
      </c>
      <c r="J1029">
        <v>500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 s="1">
        <v>44562</v>
      </c>
      <c r="AE1029" s="1">
        <v>44834</v>
      </c>
      <c r="AF1029" s="1">
        <v>44835</v>
      </c>
      <c r="AG10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30" spans="1:33" x14ac:dyDescent="0.25">
      <c r="A1030">
        <v>1</v>
      </c>
      <c r="B1030">
        <v>101</v>
      </c>
      <c r="C1030">
        <v>4</v>
      </c>
      <c r="D1030">
        <v>122</v>
      </c>
      <c r="E1030">
        <v>1</v>
      </c>
      <c r="F1030">
        <v>0</v>
      </c>
      <c r="G1030">
        <v>2064</v>
      </c>
      <c r="H1030" s="10" t="s">
        <v>3832</v>
      </c>
      <c r="I1030">
        <v>1</v>
      </c>
      <c r="J1030">
        <v>246000</v>
      </c>
      <c r="K1030">
        <v>0</v>
      </c>
      <c r="L1030">
        <v>20000</v>
      </c>
      <c r="M1030">
        <v>0</v>
      </c>
      <c r="N1030">
        <v>0</v>
      </c>
      <c r="O1030">
        <v>42000</v>
      </c>
      <c r="P1030">
        <v>0</v>
      </c>
      <c r="Q1030">
        <v>0</v>
      </c>
      <c r="R1030">
        <v>149551.35</v>
      </c>
      <c r="S1030">
        <v>149551.35</v>
      </c>
      <c r="T1030">
        <v>149551.35</v>
      </c>
      <c r="U1030">
        <v>0</v>
      </c>
      <c r="V1030">
        <v>0</v>
      </c>
      <c r="W1030">
        <v>246000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 s="1">
        <v>44562</v>
      </c>
      <c r="AE1030" s="1">
        <v>44834</v>
      </c>
      <c r="AF1030" s="1">
        <v>44835</v>
      </c>
      <c r="AG10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224000</v>
      </c>
    </row>
    <row r="1031" spans="1:33" x14ac:dyDescent="0.25">
      <c r="A1031">
        <v>1</v>
      </c>
      <c r="B1031">
        <v>101</v>
      </c>
      <c r="C1031">
        <v>4</v>
      </c>
      <c r="D1031">
        <v>122</v>
      </c>
      <c r="E1031">
        <v>1</v>
      </c>
      <c r="F1031">
        <v>0</v>
      </c>
      <c r="G1031">
        <v>2064</v>
      </c>
      <c r="H1031" s="10" t="s">
        <v>3833</v>
      </c>
      <c r="I1031">
        <v>1</v>
      </c>
      <c r="J1031">
        <v>34000</v>
      </c>
      <c r="K1031">
        <v>0</v>
      </c>
      <c r="L1031">
        <v>0</v>
      </c>
      <c r="M1031">
        <v>0</v>
      </c>
      <c r="N1031">
        <v>0</v>
      </c>
      <c r="O1031">
        <v>5000</v>
      </c>
      <c r="P1031">
        <v>0</v>
      </c>
      <c r="Q1031">
        <v>0</v>
      </c>
      <c r="R1031">
        <v>19834.099999999999</v>
      </c>
      <c r="S1031">
        <v>19834.099999999999</v>
      </c>
      <c r="T1031">
        <v>19834.099999999999</v>
      </c>
      <c r="U1031">
        <v>0</v>
      </c>
      <c r="V1031">
        <v>0</v>
      </c>
      <c r="W1031">
        <v>34000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 s="1">
        <v>44562</v>
      </c>
      <c r="AE1031" s="1">
        <v>44834</v>
      </c>
      <c r="AF1031" s="1">
        <v>44835</v>
      </c>
      <c r="AG10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1032" spans="1:33" x14ac:dyDescent="0.25">
      <c r="A1032">
        <v>1</v>
      </c>
      <c r="B1032">
        <v>101</v>
      </c>
      <c r="C1032">
        <v>4</v>
      </c>
      <c r="D1032">
        <v>122</v>
      </c>
      <c r="E1032">
        <v>1</v>
      </c>
      <c r="F1032">
        <v>0</v>
      </c>
      <c r="G1032">
        <v>2064</v>
      </c>
      <c r="H1032" s="10" t="s">
        <v>3834</v>
      </c>
      <c r="I1032">
        <v>1</v>
      </c>
      <c r="J1032">
        <v>1000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100.33</v>
      </c>
      <c r="S1032">
        <v>100.33</v>
      </c>
      <c r="T1032">
        <v>100.33</v>
      </c>
      <c r="U1032">
        <v>0</v>
      </c>
      <c r="V1032">
        <v>0</v>
      </c>
      <c r="W1032">
        <v>1000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 s="1">
        <v>44562</v>
      </c>
      <c r="AE1032" s="1">
        <v>44834</v>
      </c>
      <c r="AF1032" s="1">
        <v>44835</v>
      </c>
      <c r="AG10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33" spans="1:33" x14ac:dyDescent="0.25">
      <c r="A1033">
        <v>1</v>
      </c>
      <c r="B1033">
        <v>101</v>
      </c>
      <c r="C1033">
        <v>4</v>
      </c>
      <c r="D1033">
        <v>122</v>
      </c>
      <c r="E1033">
        <v>1</v>
      </c>
      <c r="F1033">
        <v>0</v>
      </c>
      <c r="G1033">
        <v>2064</v>
      </c>
      <c r="H1033" s="10" t="s">
        <v>3835</v>
      </c>
      <c r="I1033">
        <v>1</v>
      </c>
      <c r="J1033">
        <v>1000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 s="1">
        <v>44562</v>
      </c>
      <c r="AE1033" s="1">
        <v>44834</v>
      </c>
      <c r="AF1033" s="1">
        <v>44835</v>
      </c>
      <c r="AG10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34" spans="1:33" x14ac:dyDescent="0.25">
      <c r="A1034">
        <v>1</v>
      </c>
      <c r="B1034">
        <v>101</v>
      </c>
      <c r="C1034">
        <v>4</v>
      </c>
      <c r="D1034">
        <v>122</v>
      </c>
      <c r="E1034">
        <v>1</v>
      </c>
      <c r="F1034">
        <v>0</v>
      </c>
      <c r="G1034">
        <v>2064</v>
      </c>
      <c r="H1034" s="10" t="s">
        <v>3836</v>
      </c>
      <c r="I1034">
        <v>1</v>
      </c>
      <c r="J1034">
        <v>13000</v>
      </c>
      <c r="K1034">
        <v>0</v>
      </c>
      <c r="L1034">
        <v>2000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9409.9</v>
      </c>
      <c r="S1034">
        <v>9409.9</v>
      </c>
      <c r="T1034">
        <v>8361.23</v>
      </c>
      <c r="U1034">
        <v>0</v>
      </c>
      <c r="V1034">
        <v>0</v>
      </c>
      <c r="W1034">
        <v>13000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 s="1">
        <v>44562</v>
      </c>
      <c r="AE1034" s="1">
        <v>44834</v>
      </c>
      <c r="AF1034" s="1">
        <v>44835</v>
      </c>
      <c r="AG10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035" spans="1:33" x14ac:dyDescent="0.25">
      <c r="A1035">
        <v>1</v>
      </c>
      <c r="B1035">
        <v>101</v>
      </c>
      <c r="C1035">
        <v>4</v>
      </c>
      <c r="D1035">
        <v>122</v>
      </c>
      <c r="E1035">
        <v>1</v>
      </c>
      <c r="F1035">
        <v>0</v>
      </c>
      <c r="G1035">
        <v>2064</v>
      </c>
      <c r="H1035" s="10" t="s">
        <v>3844</v>
      </c>
      <c r="I1035">
        <v>1</v>
      </c>
      <c r="J1035">
        <v>1000</v>
      </c>
      <c r="K1035">
        <v>0</v>
      </c>
      <c r="L1035">
        <v>42000</v>
      </c>
      <c r="M1035">
        <v>0</v>
      </c>
      <c r="N1035">
        <v>0</v>
      </c>
      <c r="O1035">
        <v>20000</v>
      </c>
      <c r="P1035">
        <v>0</v>
      </c>
      <c r="Q1035">
        <v>0</v>
      </c>
      <c r="R1035">
        <v>19611.54</v>
      </c>
      <c r="S1035">
        <v>19611.54</v>
      </c>
      <c r="T1035">
        <v>19611.54</v>
      </c>
      <c r="U1035">
        <v>0</v>
      </c>
      <c r="V1035">
        <v>0</v>
      </c>
      <c r="W1035">
        <v>1000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 s="1">
        <v>44562</v>
      </c>
      <c r="AE1035" s="1">
        <v>44834</v>
      </c>
      <c r="AF1035" s="1">
        <v>44835</v>
      </c>
      <c r="AG10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1036" spans="1:33" x14ac:dyDescent="0.25">
      <c r="A1036">
        <v>1</v>
      </c>
      <c r="B1036">
        <v>101</v>
      </c>
      <c r="C1036">
        <v>4</v>
      </c>
      <c r="D1036">
        <v>122</v>
      </c>
      <c r="E1036">
        <v>1</v>
      </c>
      <c r="F1036">
        <v>0</v>
      </c>
      <c r="G1036">
        <v>2064</v>
      </c>
      <c r="H1036" s="10" t="s">
        <v>3837</v>
      </c>
      <c r="I1036">
        <v>1</v>
      </c>
      <c r="J1036">
        <v>50000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30925.05</v>
      </c>
      <c r="S1036">
        <v>30925.05</v>
      </c>
      <c r="T1036">
        <v>30925.05</v>
      </c>
      <c r="U1036">
        <v>0</v>
      </c>
      <c r="V1036">
        <v>0</v>
      </c>
      <c r="W1036">
        <v>50000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 s="1">
        <v>44562</v>
      </c>
      <c r="AE1036" s="1">
        <v>44834</v>
      </c>
      <c r="AF1036" s="1">
        <v>44835</v>
      </c>
      <c r="AG10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37" spans="1:33" x14ac:dyDescent="0.25">
      <c r="A1037">
        <v>1</v>
      </c>
      <c r="B1037">
        <v>101</v>
      </c>
      <c r="C1037">
        <v>4</v>
      </c>
      <c r="D1037">
        <v>122</v>
      </c>
      <c r="E1037">
        <v>1</v>
      </c>
      <c r="F1037">
        <v>0</v>
      </c>
      <c r="G1037">
        <v>2064</v>
      </c>
      <c r="H1037" s="10" t="s">
        <v>3838</v>
      </c>
      <c r="I1037">
        <v>1</v>
      </c>
      <c r="J1037">
        <v>60000</v>
      </c>
      <c r="K1037">
        <v>0</v>
      </c>
      <c r="L1037">
        <v>0</v>
      </c>
      <c r="M1037">
        <v>0</v>
      </c>
      <c r="N1037">
        <v>0</v>
      </c>
      <c r="O1037">
        <v>22000</v>
      </c>
      <c r="P1037">
        <v>0</v>
      </c>
      <c r="Q1037">
        <v>0</v>
      </c>
      <c r="R1037">
        <v>8040.31</v>
      </c>
      <c r="S1037">
        <v>8040.31</v>
      </c>
      <c r="T1037">
        <v>8040.31</v>
      </c>
      <c r="U1037">
        <v>0</v>
      </c>
      <c r="V1037">
        <v>0</v>
      </c>
      <c r="W1037">
        <v>60000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 s="1">
        <v>44562</v>
      </c>
      <c r="AE1037" s="1">
        <v>44834</v>
      </c>
      <c r="AF1037" s="1">
        <v>44835</v>
      </c>
      <c r="AG10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1038" spans="1:33" x14ac:dyDescent="0.25">
      <c r="A1038">
        <v>1</v>
      </c>
      <c r="B1038">
        <v>101</v>
      </c>
      <c r="C1038">
        <v>4</v>
      </c>
      <c r="D1038">
        <v>122</v>
      </c>
      <c r="E1038">
        <v>1</v>
      </c>
      <c r="F1038">
        <v>0</v>
      </c>
      <c r="G1038">
        <v>2064</v>
      </c>
      <c r="H1038" s="10" t="s">
        <v>3848</v>
      </c>
      <c r="I1038">
        <v>1</v>
      </c>
      <c r="J1038">
        <v>50000</v>
      </c>
      <c r="K1038">
        <v>0</v>
      </c>
      <c r="L1038">
        <v>0</v>
      </c>
      <c r="M1038">
        <v>0</v>
      </c>
      <c r="N1038">
        <v>0</v>
      </c>
      <c r="O1038">
        <v>25000</v>
      </c>
      <c r="P1038">
        <v>0</v>
      </c>
      <c r="Q1038">
        <v>0</v>
      </c>
      <c r="R1038">
        <v>1567.8</v>
      </c>
      <c r="S1038">
        <v>1567.8</v>
      </c>
      <c r="T1038">
        <v>1567.8</v>
      </c>
      <c r="U1038">
        <v>0</v>
      </c>
      <c r="V1038">
        <v>0</v>
      </c>
      <c r="W1038">
        <v>50000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 s="1">
        <v>44562</v>
      </c>
      <c r="AE1038" s="1">
        <v>44834</v>
      </c>
      <c r="AF1038" s="1">
        <v>44835</v>
      </c>
      <c r="AG10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39" spans="1:33" x14ac:dyDescent="0.25">
      <c r="A1039">
        <v>1</v>
      </c>
      <c r="B1039">
        <v>101</v>
      </c>
      <c r="C1039">
        <v>4</v>
      </c>
      <c r="D1039">
        <v>122</v>
      </c>
      <c r="E1039">
        <v>1</v>
      </c>
      <c r="F1039">
        <v>0</v>
      </c>
      <c r="G1039">
        <v>2064</v>
      </c>
      <c r="H1039" s="10" t="s">
        <v>3839</v>
      </c>
      <c r="I1039">
        <v>1</v>
      </c>
      <c r="J1039">
        <v>5000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6</v>
      </c>
      <c r="S1039">
        <v>6</v>
      </c>
      <c r="T1039">
        <v>6</v>
      </c>
      <c r="U1039">
        <v>0</v>
      </c>
      <c r="V1039">
        <v>0</v>
      </c>
      <c r="W1039">
        <v>5000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 s="1">
        <v>44562</v>
      </c>
      <c r="AE1039" s="1">
        <v>44834</v>
      </c>
      <c r="AF1039" s="1">
        <v>44835</v>
      </c>
      <c r="AG10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40" spans="1:33" x14ac:dyDescent="0.25">
      <c r="A1040">
        <v>1</v>
      </c>
      <c r="B1040">
        <v>101</v>
      </c>
      <c r="C1040">
        <v>4</v>
      </c>
      <c r="D1040">
        <v>122</v>
      </c>
      <c r="E1040">
        <v>1</v>
      </c>
      <c r="F1040">
        <v>0</v>
      </c>
      <c r="G1040">
        <v>2064</v>
      </c>
      <c r="H1040" s="10" t="s">
        <v>3840</v>
      </c>
      <c r="I1040">
        <v>1</v>
      </c>
      <c r="J1040">
        <v>25000</v>
      </c>
      <c r="K1040">
        <v>0</v>
      </c>
      <c r="L1040">
        <v>22000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40420.43</v>
      </c>
      <c r="S1040">
        <v>27221.11</v>
      </c>
      <c r="T1040">
        <v>27221.11</v>
      </c>
      <c r="U1040">
        <v>0</v>
      </c>
      <c r="V1040">
        <v>0</v>
      </c>
      <c r="W1040">
        <v>25000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 s="1">
        <v>44562</v>
      </c>
      <c r="AE1040" s="1">
        <v>44834</v>
      </c>
      <c r="AF1040" s="1">
        <v>44835</v>
      </c>
      <c r="AG10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1041" spans="1:33" x14ac:dyDescent="0.25">
      <c r="A1041">
        <v>1</v>
      </c>
      <c r="B1041">
        <v>101</v>
      </c>
      <c r="C1041">
        <v>4</v>
      </c>
      <c r="D1041">
        <v>122</v>
      </c>
      <c r="E1041">
        <v>1</v>
      </c>
      <c r="F1041">
        <v>0</v>
      </c>
      <c r="G1041">
        <v>2064</v>
      </c>
      <c r="H1041" s="10" t="s">
        <v>3841</v>
      </c>
      <c r="I1041">
        <v>1</v>
      </c>
      <c r="J1041">
        <v>30000</v>
      </c>
      <c r="K1041">
        <v>0</v>
      </c>
      <c r="L1041">
        <v>20000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43280.4</v>
      </c>
      <c r="S1041">
        <v>30808.44</v>
      </c>
      <c r="T1041">
        <v>30808.44</v>
      </c>
      <c r="U1041">
        <v>0</v>
      </c>
      <c r="V1041">
        <v>0</v>
      </c>
      <c r="W1041">
        <v>30000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 s="1">
        <v>44562</v>
      </c>
      <c r="AE1041" s="1">
        <v>44834</v>
      </c>
      <c r="AF1041" s="1">
        <v>44835</v>
      </c>
      <c r="AG10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42" spans="1:33" x14ac:dyDescent="0.25">
      <c r="A1042">
        <v>1</v>
      </c>
      <c r="B1042">
        <v>101</v>
      </c>
      <c r="C1042">
        <v>4</v>
      </c>
      <c r="D1042">
        <v>122</v>
      </c>
      <c r="E1042">
        <v>1</v>
      </c>
      <c r="F1042">
        <v>0</v>
      </c>
      <c r="G1042">
        <v>2064</v>
      </c>
      <c r="H1042" s="10" t="s">
        <v>3845</v>
      </c>
      <c r="I1042">
        <v>1</v>
      </c>
      <c r="J1042">
        <v>25000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15622.32</v>
      </c>
      <c r="S1042">
        <v>15622.32</v>
      </c>
      <c r="T1042">
        <v>15622.32</v>
      </c>
      <c r="U1042">
        <v>0</v>
      </c>
      <c r="V1042">
        <v>0</v>
      </c>
      <c r="W1042">
        <v>25000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 s="1">
        <v>44562</v>
      </c>
      <c r="AE1042" s="1">
        <v>44834</v>
      </c>
      <c r="AF1042" s="1">
        <v>44835</v>
      </c>
      <c r="AG10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43" spans="1:33" x14ac:dyDescent="0.25">
      <c r="A1043">
        <v>1</v>
      </c>
      <c r="B1043">
        <v>101</v>
      </c>
      <c r="C1043">
        <v>4</v>
      </c>
      <c r="D1043">
        <v>122</v>
      </c>
      <c r="E1043">
        <v>1</v>
      </c>
      <c r="F1043">
        <v>0</v>
      </c>
      <c r="G1043">
        <v>2064</v>
      </c>
      <c r="H1043" s="10" t="s">
        <v>3842</v>
      </c>
      <c r="I1043">
        <v>1</v>
      </c>
      <c r="J1043">
        <v>10000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4588</v>
      </c>
      <c r="S1043">
        <v>4588</v>
      </c>
      <c r="T1043">
        <v>4588</v>
      </c>
      <c r="U1043">
        <v>0</v>
      </c>
      <c r="V1043">
        <v>0</v>
      </c>
      <c r="W1043">
        <v>10000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 s="1">
        <v>44562</v>
      </c>
      <c r="AE1043" s="1">
        <v>44834</v>
      </c>
      <c r="AF1043" s="1">
        <v>44835</v>
      </c>
      <c r="AG10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44" spans="1:33" x14ac:dyDescent="0.25">
      <c r="A1044">
        <v>1</v>
      </c>
      <c r="B1044">
        <v>101</v>
      </c>
      <c r="C1044">
        <v>4</v>
      </c>
      <c r="D1044">
        <v>122</v>
      </c>
      <c r="E1044">
        <v>1</v>
      </c>
      <c r="F1044">
        <v>0</v>
      </c>
      <c r="G1044">
        <v>2064</v>
      </c>
      <c r="H1044" s="10" t="s">
        <v>3853</v>
      </c>
      <c r="I1044">
        <v>1</v>
      </c>
      <c r="J1044">
        <v>5000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 s="1">
        <v>44562</v>
      </c>
      <c r="AE1044" s="1">
        <v>44834</v>
      </c>
      <c r="AF1044" s="1">
        <v>44835</v>
      </c>
      <c r="AG10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45" spans="1:33" x14ac:dyDescent="0.25">
      <c r="A1045">
        <v>1</v>
      </c>
      <c r="B1045">
        <v>101</v>
      </c>
      <c r="C1045">
        <v>4</v>
      </c>
      <c r="D1045">
        <v>122</v>
      </c>
      <c r="E1045">
        <v>1</v>
      </c>
      <c r="F1045">
        <v>0</v>
      </c>
      <c r="G1045">
        <v>2064</v>
      </c>
      <c r="H1045" s="10" t="s">
        <v>3843</v>
      </c>
      <c r="I1045">
        <v>1</v>
      </c>
      <c r="J1045">
        <v>20000</v>
      </c>
      <c r="K1045">
        <v>0</v>
      </c>
      <c r="L1045">
        <v>0</v>
      </c>
      <c r="M1045">
        <v>0</v>
      </c>
      <c r="N1045">
        <v>0</v>
      </c>
      <c r="O1045">
        <v>12000</v>
      </c>
      <c r="P1045">
        <v>0</v>
      </c>
      <c r="Q1045">
        <v>0</v>
      </c>
      <c r="R1045">
        <v>700</v>
      </c>
      <c r="S1045">
        <v>0</v>
      </c>
      <c r="T1045">
        <v>0</v>
      </c>
      <c r="U1045">
        <v>0</v>
      </c>
      <c r="V1045">
        <v>0</v>
      </c>
      <c r="W1045">
        <v>20000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 s="1">
        <v>44562</v>
      </c>
      <c r="AE1045" s="1">
        <v>44834</v>
      </c>
      <c r="AF1045" s="1">
        <v>44835</v>
      </c>
      <c r="AG10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046" spans="1:33" x14ac:dyDescent="0.25">
      <c r="A1046">
        <v>1</v>
      </c>
      <c r="B1046">
        <v>101</v>
      </c>
      <c r="C1046">
        <v>4</v>
      </c>
      <c r="D1046">
        <v>131</v>
      </c>
      <c r="E1046">
        <v>1</v>
      </c>
      <c r="F1046">
        <v>0</v>
      </c>
      <c r="G1046">
        <v>2065</v>
      </c>
      <c r="H1046" s="10" t="s">
        <v>3838</v>
      </c>
      <c r="I1046">
        <v>1</v>
      </c>
      <c r="J1046">
        <v>5000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 s="1">
        <v>44562</v>
      </c>
      <c r="AE1046" s="1">
        <v>44834</v>
      </c>
      <c r="AF1046" s="1">
        <v>44835</v>
      </c>
      <c r="AG10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47" spans="1:33" x14ac:dyDescent="0.25">
      <c r="A1047">
        <v>1</v>
      </c>
      <c r="B1047">
        <v>101</v>
      </c>
      <c r="C1047">
        <v>4</v>
      </c>
      <c r="D1047">
        <v>131</v>
      </c>
      <c r="E1047">
        <v>1</v>
      </c>
      <c r="F1047">
        <v>0</v>
      </c>
      <c r="G1047">
        <v>2065</v>
      </c>
      <c r="H1047" s="10" t="s">
        <v>3840</v>
      </c>
      <c r="I1047">
        <v>1</v>
      </c>
      <c r="J1047">
        <v>30000</v>
      </c>
      <c r="K1047">
        <v>0</v>
      </c>
      <c r="L1047">
        <v>0</v>
      </c>
      <c r="M1047">
        <v>0</v>
      </c>
      <c r="N1047">
        <v>0</v>
      </c>
      <c r="O1047">
        <v>21000</v>
      </c>
      <c r="P1047">
        <v>0</v>
      </c>
      <c r="Q1047">
        <v>0</v>
      </c>
      <c r="R1047">
        <v>990</v>
      </c>
      <c r="S1047">
        <v>102</v>
      </c>
      <c r="T1047">
        <v>102</v>
      </c>
      <c r="U1047">
        <v>0</v>
      </c>
      <c r="V1047">
        <v>0</v>
      </c>
      <c r="W1047">
        <v>30000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 s="1">
        <v>44562</v>
      </c>
      <c r="AE1047" s="1">
        <v>44834</v>
      </c>
      <c r="AF1047" s="1">
        <v>44835</v>
      </c>
      <c r="AG10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1048" spans="1:33" x14ac:dyDescent="0.25">
      <c r="A1048">
        <v>1</v>
      </c>
      <c r="B1048">
        <v>101</v>
      </c>
      <c r="C1048">
        <v>4</v>
      </c>
      <c r="D1048">
        <v>131</v>
      </c>
      <c r="E1048">
        <v>1</v>
      </c>
      <c r="F1048">
        <v>0</v>
      </c>
      <c r="G1048">
        <v>2065</v>
      </c>
      <c r="H1048" s="10" t="s">
        <v>3841</v>
      </c>
      <c r="I1048">
        <v>1</v>
      </c>
      <c r="J1048">
        <v>20000</v>
      </c>
      <c r="K1048">
        <v>0</v>
      </c>
      <c r="L1048">
        <v>0</v>
      </c>
      <c r="M1048">
        <v>0</v>
      </c>
      <c r="N1048">
        <v>0</v>
      </c>
      <c r="O1048">
        <v>10000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20000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 s="1">
        <v>44562</v>
      </c>
      <c r="AE1048" s="1">
        <v>44834</v>
      </c>
      <c r="AF1048" s="1">
        <v>44835</v>
      </c>
      <c r="AG10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2566-040A-4EA9-B120-6426C8F45BB3}">
  <dimension ref="A1:AG75"/>
  <sheetViews>
    <sheetView topLeftCell="O1" workbookViewId="0">
      <selection activeCell="W1" sqref="W1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0.140625" bestFit="1" customWidth="1"/>
    <col min="7" max="7" width="20.28515625" bestFit="1" customWidth="1"/>
    <col min="8" max="8" width="19.7109375" bestFit="1" customWidth="1"/>
    <col min="9" max="9" width="33" bestFit="1" customWidth="1"/>
    <col min="10" max="10" width="20.140625" bestFit="1" customWidth="1"/>
    <col min="11" max="11" width="16.85546875" bestFit="1" customWidth="1"/>
    <col min="12" max="12" width="17.42578125" bestFit="1" customWidth="1"/>
    <col min="13" max="13" width="9" bestFit="1" customWidth="1"/>
    <col min="14" max="14" width="32" bestFit="1" customWidth="1"/>
    <col min="15" max="15" width="17.140625" bestFit="1" customWidth="1"/>
    <col min="16" max="16" width="18.7109375" bestFit="1" customWidth="1"/>
    <col min="17" max="17" width="14.85546875" bestFit="1" customWidth="1"/>
    <col min="18" max="18" width="81.140625" bestFit="1" customWidth="1"/>
    <col min="19" max="19" width="20.140625" bestFit="1" customWidth="1"/>
    <col min="20" max="20" width="33.5703125" bestFit="1" customWidth="1"/>
    <col min="21" max="21" width="16.28515625" bestFit="1" customWidth="1"/>
    <col min="22" max="22" width="13.42578125" bestFit="1" customWidth="1"/>
    <col min="23" max="23" width="12.140625" bestFit="1" customWidth="1"/>
    <col min="24" max="24" width="15" bestFit="1" customWidth="1"/>
    <col min="25" max="25" width="31" bestFit="1" customWidth="1"/>
    <col min="26" max="26" width="26.5703125" bestFit="1" customWidth="1"/>
    <col min="27" max="27" width="29.28515625" bestFit="1" customWidth="1"/>
    <col min="28" max="28" width="25" bestFit="1" customWidth="1"/>
    <col min="29" max="29" width="20.5703125" bestFit="1" customWidth="1"/>
    <col min="30" max="30" width="29.7109375" bestFit="1" customWidth="1"/>
    <col min="31" max="31" width="25.28515625" bestFit="1" customWidth="1"/>
    <col min="32" max="32" width="29.7109375" bestFit="1" customWidth="1"/>
    <col min="33" max="33" width="25.28515625" bestFit="1" customWidth="1"/>
  </cols>
  <sheetData>
    <row r="1" spans="1:33" x14ac:dyDescent="0.25">
      <c r="A1" t="s">
        <v>3800</v>
      </c>
      <c r="B1" t="s">
        <v>3801</v>
      </c>
      <c r="C1" t="s">
        <v>3802</v>
      </c>
      <c r="D1" t="s">
        <v>3803</v>
      </c>
      <c r="E1" t="s">
        <v>3804</v>
      </c>
      <c r="F1" t="s">
        <v>3806</v>
      </c>
      <c r="G1" t="s">
        <v>4211</v>
      </c>
      <c r="H1" t="s">
        <v>3808</v>
      </c>
      <c r="I1" t="s">
        <v>4212</v>
      </c>
      <c r="J1" t="s">
        <v>4213</v>
      </c>
      <c r="K1" t="s">
        <v>4214</v>
      </c>
      <c r="L1" t="s">
        <v>4215</v>
      </c>
      <c r="M1" t="s">
        <v>4216</v>
      </c>
      <c r="N1" t="s">
        <v>4217</v>
      </c>
      <c r="O1" t="s">
        <v>4218</v>
      </c>
      <c r="P1" t="s">
        <v>4219</v>
      </c>
      <c r="Q1" t="s">
        <v>4220</v>
      </c>
      <c r="R1" t="s">
        <v>4221</v>
      </c>
      <c r="S1" t="s">
        <v>4222</v>
      </c>
      <c r="T1" t="s">
        <v>3823</v>
      </c>
      <c r="U1" t="s">
        <v>4223</v>
      </c>
      <c r="V1" t="s">
        <v>3829</v>
      </c>
      <c r="W1" t="s">
        <v>3830</v>
      </c>
      <c r="X1" t="s">
        <v>3831</v>
      </c>
      <c r="Y1" t="s">
        <v>4224</v>
      </c>
      <c r="Z1" t="s">
        <v>4225</v>
      </c>
      <c r="AA1" t="s">
        <v>4226</v>
      </c>
      <c r="AB1" t="s">
        <v>4227</v>
      </c>
      <c r="AC1" t="s">
        <v>4228</v>
      </c>
      <c r="AD1" t="s">
        <v>4229</v>
      </c>
      <c r="AE1" t="s">
        <v>4230</v>
      </c>
      <c r="AF1" t="s">
        <v>4231</v>
      </c>
      <c r="AG1" t="s">
        <v>4232</v>
      </c>
    </row>
    <row r="2" spans="1:33" x14ac:dyDescent="0.25">
      <c r="A2">
        <v>11</v>
      </c>
      <c r="B2">
        <v>1101</v>
      </c>
      <c r="C2">
        <v>28</v>
      </c>
      <c r="D2">
        <v>846</v>
      </c>
      <c r="E2">
        <v>0</v>
      </c>
      <c r="F2">
        <v>7</v>
      </c>
      <c r="G2" t="s">
        <v>4233</v>
      </c>
      <c r="H2">
        <v>1</v>
      </c>
      <c r="I2">
        <v>0</v>
      </c>
      <c r="J2" t="s">
        <v>4278</v>
      </c>
      <c r="K2" s="1">
        <v>44200</v>
      </c>
      <c r="L2">
        <v>262444.27</v>
      </c>
      <c r="M2">
        <v>231</v>
      </c>
      <c r="N2">
        <v>0</v>
      </c>
      <c r="O2" t="s">
        <v>17</v>
      </c>
      <c r="P2">
        <v>0</v>
      </c>
      <c r="Q2">
        <v>0</v>
      </c>
      <c r="R2" t="s">
        <v>4279</v>
      </c>
      <c r="S2" t="s">
        <v>4234</v>
      </c>
      <c r="T2">
        <v>0</v>
      </c>
      <c r="U2">
        <v>2021</v>
      </c>
      <c r="V2" s="1">
        <v>44562</v>
      </c>
      <c r="W2" s="1">
        <v>44834</v>
      </c>
      <c r="X2" s="1">
        <v>44835</v>
      </c>
      <c r="Y2">
        <v>0</v>
      </c>
      <c r="Z2">
        <v>30812.87</v>
      </c>
      <c r="AA2">
        <v>0</v>
      </c>
      <c r="AB2">
        <v>0</v>
      </c>
      <c r="AC2">
        <v>30812.87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7</v>
      </c>
      <c r="B3">
        <v>702</v>
      </c>
      <c r="C3">
        <v>15</v>
      </c>
      <c r="D3">
        <v>452</v>
      </c>
      <c r="E3">
        <v>17</v>
      </c>
      <c r="F3">
        <v>2045</v>
      </c>
      <c r="G3" t="s">
        <v>4235</v>
      </c>
      <c r="H3">
        <v>1</v>
      </c>
      <c r="I3">
        <v>0</v>
      </c>
      <c r="J3" t="s">
        <v>4280</v>
      </c>
      <c r="K3" s="1">
        <v>44200</v>
      </c>
      <c r="L3">
        <v>5500</v>
      </c>
      <c r="M3">
        <v>1169</v>
      </c>
      <c r="N3">
        <v>0</v>
      </c>
      <c r="O3" t="s">
        <v>17</v>
      </c>
      <c r="P3">
        <v>0</v>
      </c>
      <c r="Q3">
        <v>0</v>
      </c>
      <c r="R3" t="s">
        <v>4281</v>
      </c>
      <c r="S3" t="s">
        <v>4237</v>
      </c>
      <c r="T3">
        <v>0</v>
      </c>
      <c r="U3">
        <v>2021</v>
      </c>
      <c r="V3" s="1">
        <v>44562</v>
      </c>
      <c r="W3" s="1">
        <v>44834</v>
      </c>
      <c r="X3" s="1">
        <v>44835</v>
      </c>
      <c r="Y3">
        <v>199.09</v>
      </c>
      <c r="Z3">
        <v>0</v>
      </c>
      <c r="AA3">
        <v>132.22999999999999</v>
      </c>
      <c r="AB3">
        <v>132.22999999999999</v>
      </c>
      <c r="AC3">
        <v>0</v>
      </c>
      <c r="AD3">
        <v>66.86</v>
      </c>
      <c r="AE3">
        <v>0</v>
      </c>
      <c r="AF3">
        <v>0</v>
      </c>
      <c r="AG3">
        <v>0</v>
      </c>
    </row>
    <row r="4" spans="1:33" x14ac:dyDescent="0.25">
      <c r="A4">
        <v>7</v>
      </c>
      <c r="B4">
        <v>702</v>
      </c>
      <c r="C4">
        <v>15</v>
      </c>
      <c r="D4">
        <v>452</v>
      </c>
      <c r="E4">
        <v>10</v>
      </c>
      <c r="F4">
        <v>2042</v>
      </c>
      <c r="G4" t="s">
        <v>4242</v>
      </c>
      <c r="H4">
        <v>1</v>
      </c>
      <c r="I4">
        <v>0</v>
      </c>
      <c r="J4" t="s">
        <v>4282</v>
      </c>
      <c r="K4" s="1">
        <v>44200</v>
      </c>
      <c r="L4">
        <v>79950</v>
      </c>
      <c r="M4">
        <v>6699</v>
      </c>
      <c r="N4">
        <v>903</v>
      </c>
      <c r="O4" t="s">
        <v>17</v>
      </c>
      <c r="P4">
        <v>4</v>
      </c>
      <c r="Q4">
        <v>2018</v>
      </c>
      <c r="R4" t="s">
        <v>4283</v>
      </c>
      <c r="S4" t="s">
        <v>4239</v>
      </c>
      <c r="T4">
        <v>0</v>
      </c>
      <c r="U4">
        <v>2021</v>
      </c>
      <c r="V4" s="1">
        <v>44562</v>
      </c>
      <c r="W4" s="1">
        <v>44834</v>
      </c>
      <c r="X4" s="1">
        <v>44835</v>
      </c>
      <c r="Y4">
        <v>493.83</v>
      </c>
      <c r="Z4">
        <v>0</v>
      </c>
      <c r="AA4">
        <v>493.83</v>
      </c>
      <c r="AB4">
        <v>493.83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8</v>
      </c>
      <c r="B5">
        <v>801</v>
      </c>
      <c r="C5">
        <v>10</v>
      </c>
      <c r="D5">
        <v>303</v>
      </c>
      <c r="E5">
        <v>8</v>
      </c>
      <c r="F5">
        <v>2068</v>
      </c>
      <c r="G5" t="s">
        <v>4249</v>
      </c>
      <c r="H5">
        <v>40</v>
      </c>
      <c r="I5">
        <v>0</v>
      </c>
      <c r="J5" t="s">
        <v>4284</v>
      </c>
      <c r="K5" s="1">
        <v>44224</v>
      </c>
      <c r="L5">
        <v>1100</v>
      </c>
      <c r="M5">
        <v>47</v>
      </c>
      <c r="N5">
        <v>0</v>
      </c>
      <c r="O5" t="s">
        <v>17</v>
      </c>
      <c r="P5">
        <v>1</v>
      </c>
      <c r="Q5">
        <v>2018</v>
      </c>
      <c r="R5" t="s">
        <v>4285</v>
      </c>
      <c r="S5" t="s">
        <v>4237</v>
      </c>
      <c r="T5">
        <v>0</v>
      </c>
      <c r="U5">
        <v>2021</v>
      </c>
      <c r="V5" s="1">
        <v>44562</v>
      </c>
      <c r="W5" s="1">
        <v>44834</v>
      </c>
      <c r="X5" s="1">
        <v>44835</v>
      </c>
      <c r="Y5">
        <v>1100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1100</v>
      </c>
      <c r="AG5">
        <v>0</v>
      </c>
    </row>
    <row r="6" spans="1:33" x14ac:dyDescent="0.25">
      <c r="A6">
        <v>3</v>
      </c>
      <c r="B6">
        <v>301</v>
      </c>
      <c r="C6">
        <v>4</v>
      </c>
      <c r="D6">
        <v>131</v>
      </c>
      <c r="E6">
        <v>1</v>
      </c>
      <c r="F6">
        <v>2012</v>
      </c>
      <c r="G6" t="s">
        <v>4240</v>
      </c>
      <c r="H6">
        <v>1</v>
      </c>
      <c r="I6">
        <v>0</v>
      </c>
      <c r="J6" t="s">
        <v>4286</v>
      </c>
      <c r="K6" s="1">
        <v>44231</v>
      </c>
      <c r="L6">
        <v>3000</v>
      </c>
      <c r="M6">
        <v>756</v>
      </c>
      <c r="N6">
        <v>0</v>
      </c>
      <c r="O6" t="s">
        <v>17</v>
      </c>
      <c r="P6">
        <v>0</v>
      </c>
      <c r="Q6">
        <v>0</v>
      </c>
      <c r="R6" t="s">
        <v>4287</v>
      </c>
      <c r="S6" t="s">
        <v>4237</v>
      </c>
      <c r="T6">
        <v>0</v>
      </c>
      <c r="U6">
        <v>2021</v>
      </c>
      <c r="V6" s="1">
        <v>44562</v>
      </c>
      <c r="W6" s="1">
        <v>44834</v>
      </c>
      <c r="X6" s="1">
        <v>44835</v>
      </c>
      <c r="Y6">
        <v>149.34</v>
      </c>
      <c r="Z6">
        <v>0</v>
      </c>
      <c r="AA6">
        <v>149.34</v>
      </c>
      <c r="AB6">
        <v>149.34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8</v>
      </c>
      <c r="B7">
        <v>801</v>
      </c>
      <c r="C7">
        <v>10</v>
      </c>
      <c r="D7">
        <v>303</v>
      </c>
      <c r="E7">
        <v>8</v>
      </c>
      <c r="F7">
        <v>2068</v>
      </c>
      <c r="G7" t="s">
        <v>4249</v>
      </c>
      <c r="H7">
        <v>40</v>
      </c>
      <c r="I7">
        <v>0</v>
      </c>
      <c r="J7" t="s">
        <v>4288</v>
      </c>
      <c r="K7" s="1">
        <v>44236</v>
      </c>
      <c r="L7">
        <v>1100</v>
      </c>
      <c r="M7">
        <v>47</v>
      </c>
      <c r="N7">
        <v>0</v>
      </c>
      <c r="O7" t="s">
        <v>17</v>
      </c>
      <c r="P7">
        <v>1</v>
      </c>
      <c r="Q7">
        <v>2018</v>
      </c>
      <c r="R7" t="s">
        <v>4289</v>
      </c>
      <c r="S7" t="s">
        <v>4237</v>
      </c>
      <c r="T7">
        <v>0</v>
      </c>
      <c r="U7">
        <v>2021</v>
      </c>
      <c r="V7" s="1">
        <v>44562</v>
      </c>
      <c r="W7" s="1">
        <v>44834</v>
      </c>
      <c r="X7" s="1">
        <v>44835</v>
      </c>
      <c r="Y7">
        <v>1100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1100</v>
      </c>
      <c r="AG7">
        <v>0</v>
      </c>
    </row>
    <row r="8" spans="1:33" x14ac:dyDescent="0.25">
      <c r="A8">
        <v>8</v>
      </c>
      <c r="B8">
        <v>801</v>
      </c>
      <c r="C8">
        <v>10</v>
      </c>
      <c r="D8">
        <v>122</v>
      </c>
      <c r="E8">
        <v>5</v>
      </c>
      <c r="F8">
        <v>2049</v>
      </c>
      <c r="G8" t="s">
        <v>4236</v>
      </c>
      <c r="H8">
        <v>40</v>
      </c>
      <c r="I8">
        <v>0</v>
      </c>
      <c r="J8" t="s">
        <v>4260</v>
      </c>
      <c r="K8" s="1">
        <v>43539</v>
      </c>
      <c r="L8">
        <v>1980</v>
      </c>
      <c r="M8">
        <v>6790</v>
      </c>
      <c r="N8">
        <v>0</v>
      </c>
      <c r="O8" t="s">
        <v>17</v>
      </c>
      <c r="P8">
        <v>0</v>
      </c>
      <c r="Q8">
        <v>0</v>
      </c>
      <c r="R8" t="s">
        <v>4261</v>
      </c>
      <c r="S8" t="s">
        <v>4237</v>
      </c>
      <c r="T8">
        <v>0</v>
      </c>
      <c r="U8">
        <v>2019</v>
      </c>
      <c r="V8" s="1">
        <v>44562</v>
      </c>
      <c r="W8" s="1">
        <v>44834</v>
      </c>
      <c r="X8" s="1">
        <v>44835</v>
      </c>
      <c r="Y8">
        <v>0</v>
      </c>
      <c r="Z8">
        <v>180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180</v>
      </c>
    </row>
    <row r="9" spans="1:33" x14ac:dyDescent="0.25">
      <c r="A9">
        <v>7</v>
      </c>
      <c r="B9">
        <v>703</v>
      </c>
      <c r="C9">
        <v>26</v>
      </c>
      <c r="D9">
        <v>782</v>
      </c>
      <c r="E9">
        <v>18</v>
      </c>
      <c r="F9">
        <v>2048</v>
      </c>
      <c r="G9" t="s">
        <v>4246</v>
      </c>
      <c r="H9">
        <v>1</v>
      </c>
      <c r="I9">
        <v>0</v>
      </c>
      <c r="J9" t="s">
        <v>4290</v>
      </c>
      <c r="K9" s="1">
        <v>44265</v>
      </c>
      <c r="L9">
        <v>1086.2</v>
      </c>
      <c r="M9">
        <v>756</v>
      </c>
      <c r="N9">
        <v>0</v>
      </c>
      <c r="O9" t="s">
        <v>17</v>
      </c>
      <c r="P9">
        <v>0</v>
      </c>
      <c r="Q9">
        <v>0</v>
      </c>
      <c r="R9" t="s">
        <v>4291</v>
      </c>
      <c r="S9" t="s">
        <v>4237</v>
      </c>
      <c r="T9">
        <v>0</v>
      </c>
      <c r="U9">
        <v>2021</v>
      </c>
      <c r="V9" s="1">
        <v>44562</v>
      </c>
      <c r="W9" s="1">
        <v>44834</v>
      </c>
      <c r="X9" s="1">
        <v>44835</v>
      </c>
      <c r="Y9">
        <v>7.25</v>
      </c>
      <c r="Z9">
        <v>0</v>
      </c>
      <c r="AA9">
        <v>7.25</v>
      </c>
      <c r="AB9">
        <v>7.25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>
        <v>7</v>
      </c>
      <c r="B10">
        <v>703</v>
      </c>
      <c r="C10">
        <v>26</v>
      </c>
      <c r="D10">
        <v>782</v>
      </c>
      <c r="E10">
        <v>18</v>
      </c>
      <c r="F10">
        <v>2048</v>
      </c>
      <c r="G10" t="s">
        <v>4246</v>
      </c>
      <c r="H10">
        <v>1</v>
      </c>
      <c r="I10">
        <v>0</v>
      </c>
      <c r="J10" t="s">
        <v>4292</v>
      </c>
      <c r="K10" s="1">
        <v>44265</v>
      </c>
      <c r="L10">
        <v>569.5</v>
      </c>
      <c r="M10">
        <v>756</v>
      </c>
      <c r="N10">
        <v>0</v>
      </c>
      <c r="O10" t="s">
        <v>17</v>
      </c>
      <c r="P10">
        <v>0</v>
      </c>
      <c r="Q10">
        <v>0</v>
      </c>
      <c r="R10" t="s">
        <v>4293</v>
      </c>
      <c r="S10" t="s">
        <v>4237</v>
      </c>
      <c r="T10">
        <v>0</v>
      </c>
      <c r="U10">
        <v>2021</v>
      </c>
      <c r="V10" s="1">
        <v>44562</v>
      </c>
      <c r="W10" s="1">
        <v>44834</v>
      </c>
      <c r="X10" s="1">
        <v>44835</v>
      </c>
      <c r="Y10">
        <v>3.79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3.79</v>
      </c>
      <c r="AG10">
        <v>0</v>
      </c>
    </row>
    <row r="11" spans="1:33" x14ac:dyDescent="0.25">
      <c r="A11">
        <v>3</v>
      </c>
      <c r="B11">
        <v>301</v>
      </c>
      <c r="C11">
        <v>4</v>
      </c>
      <c r="D11">
        <v>122</v>
      </c>
      <c r="E11">
        <v>1</v>
      </c>
      <c r="F11">
        <v>1003</v>
      </c>
      <c r="G11" t="s">
        <v>4243</v>
      </c>
      <c r="H11">
        <v>1</v>
      </c>
      <c r="I11">
        <v>0</v>
      </c>
      <c r="J11" t="s">
        <v>4264</v>
      </c>
      <c r="K11" s="1">
        <v>43556</v>
      </c>
      <c r="L11">
        <v>12200</v>
      </c>
      <c r="M11">
        <v>7147</v>
      </c>
      <c r="N11">
        <v>0</v>
      </c>
      <c r="O11" t="s">
        <v>17</v>
      </c>
      <c r="P11">
        <v>21</v>
      </c>
      <c r="Q11">
        <v>2019</v>
      </c>
      <c r="R11" t="s">
        <v>4265</v>
      </c>
      <c r="S11" t="s">
        <v>4237</v>
      </c>
      <c r="T11">
        <v>0</v>
      </c>
      <c r="U11">
        <v>2019</v>
      </c>
      <c r="V11" s="1">
        <v>44562</v>
      </c>
      <c r="W11" s="1">
        <v>44834</v>
      </c>
      <c r="X11" s="1">
        <v>44835</v>
      </c>
      <c r="Y11">
        <v>2400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2400</v>
      </c>
      <c r="AG11">
        <v>0</v>
      </c>
    </row>
    <row r="12" spans="1:33" x14ac:dyDescent="0.25">
      <c r="A12">
        <v>6</v>
      </c>
      <c r="B12">
        <v>603</v>
      </c>
      <c r="C12">
        <v>26</v>
      </c>
      <c r="D12">
        <v>782</v>
      </c>
      <c r="E12">
        <v>17</v>
      </c>
      <c r="F12">
        <v>2111</v>
      </c>
      <c r="G12" t="s">
        <v>4254</v>
      </c>
      <c r="H12">
        <v>1</v>
      </c>
      <c r="I12">
        <v>0</v>
      </c>
      <c r="J12" t="s">
        <v>4294</v>
      </c>
      <c r="K12" s="1">
        <v>44406</v>
      </c>
      <c r="L12">
        <v>17940</v>
      </c>
      <c r="M12">
        <v>7978</v>
      </c>
      <c r="N12">
        <v>0</v>
      </c>
      <c r="O12" t="s">
        <v>17</v>
      </c>
      <c r="P12">
        <v>113</v>
      </c>
      <c r="Q12">
        <v>2021</v>
      </c>
      <c r="R12" t="s">
        <v>4295</v>
      </c>
      <c r="S12" t="s">
        <v>4237</v>
      </c>
      <c r="T12">
        <v>0</v>
      </c>
      <c r="U12">
        <v>2021</v>
      </c>
      <c r="V12" s="1">
        <v>44562</v>
      </c>
      <c r="W12" s="1">
        <v>44834</v>
      </c>
      <c r="X12" s="1">
        <v>44835</v>
      </c>
      <c r="Y12">
        <v>9660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9660</v>
      </c>
      <c r="AG12">
        <v>0</v>
      </c>
    </row>
    <row r="13" spans="1:33" x14ac:dyDescent="0.25">
      <c r="A13">
        <v>7</v>
      </c>
      <c r="B13">
        <v>702</v>
      </c>
      <c r="C13">
        <v>15</v>
      </c>
      <c r="D13">
        <v>451</v>
      </c>
      <c r="E13">
        <v>17</v>
      </c>
      <c r="F13">
        <v>2040</v>
      </c>
      <c r="G13" t="s">
        <v>4256</v>
      </c>
      <c r="H13">
        <v>1</v>
      </c>
      <c r="I13">
        <v>0</v>
      </c>
      <c r="J13" t="s">
        <v>4296</v>
      </c>
      <c r="K13" s="1">
        <v>44406</v>
      </c>
      <c r="L13">
        <v>1500</v>
      </c>
      <c r="M13">
        <v>4977</v>
      </c>
      <c r="N13">
        <v>0</v>
      </c>
      <c r="O13" t="s">
        <v>17</v>
      </c>
      <c r="P13">
        <v>75</v>
      </c>
      <c r="Q13">
        <v>2018</v>
      </c>
      <c r="R13" t="s">
        <v>4297</v>
      </c>
      <c r="S13" t="s">
        <v>4244</v>
      </c>
      <c r="T13">
        <v>0</v>
      </c>
      <c r="U13">
        <v>2021</v>
      </c>
      <c r="V13" s="1">
        <v>44562</v>
      </c>
      <c r="W13" s="1">
        <v>44834</v>
      </c>
      <c r="X13" s="1">
        <v>44835</v>
      </c>
      <c r="Y13">
        <v>1500</v>
      </c>
      <c r="Z13">
        <v>0</v>
      </c>
      <c r="AA13">
        <v>1500</v>
      </c>
      <c r="AB13">
        <v>1500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v>7</v>
      </c>
      <c r="B14">
        <v>702</v>
      </c>
      <c r="C14">
        <v>14</v>
      </c>
      <c r="D14">
        <v>422</v>
      </c>
      <c r="E14">
        <v>11</v>
      </c>
      <c r="F14">
        <v>2039</v>
      </c>
      <c r="G14" t="s">
        <v>4259</v>
      </c>
      <c r="H14">
        <v>1</v>
      </c>
      <c r="I14">
        <v>0</v>
      </c>
      <c r="J14" t="s">
        <v>4298</v>
      </c>
      <c r="K14" s="1">
        <v>44410</v>
      </c>
      <c r="L14">
        <v>15600</v>
      </c>
      <c r="M14">
        <v>7866</v>
      </c>
      <c r="N14">
        <v>0</v>
      </c>
      <c r="O14" t="s">
        <v>3878</v>
      </c>
      <c r="P14">
        <v>29</v>
      </c>
      <c r="Q14">
        <v>2021</v>
      </c>
      <c r="R14" t="s">
        <v>4299</v>
      </c>
      <c r="S14" t="s">
        <v>4244</v>
      </c>
      <c r="T14">
        <v>0</v>
      </c>
      <c r="U14">
        <v>2021</v>
      </c>
      <c r="V14" s="1">
        <v>44562</v>
      </c>
      <c r="W14" s="1">
        <v>44834</v>
      </c>
      <c r="X14" s="1">
        <v>44835</v>
      </c>
      <c r="Y14">
        <v>9036.7800000000007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9036.7800000000007</v>
      </c>
      <c r="AG14">
        <v>0</v>
      </c>
    </row>
    <row r="15" spans="1:33" x14ac:dyDescent="0.25">
      <c r="A15">
        <v>7</v>
      </c>
      <c r="B15">
        <v>702</v>
      </c>
      <c r="C15">
        <v>26</v>
      </c>
      <c r="D15">
        <v>782</v>
      </c>
      <c r="E15">
        <v>17</v>
      </c>
      <c r="F15">
        <v>1501</v>
      </c>
      <c r="G15" t="s">
        <v>4269</v>
      </c>
      <c r="H15">
        <v>1</v>
      </c>
      <c r="I15">
        <v>0</v>
      </c>
      <c r="J15" t="s">
        <v>4300</v>
      </c>
      <c r="K15" s="1">
        <v>44410</v>
      </c>
      <c r="L15">
        <v>17000</v>
      </c>
      <c r="M15">
        <v>7962</v>
      </c>
      <c r="N15">
        <v>0</v>
      </c>
      <c r="O15" t="s">
        <v>3878</v>
      </c>
      <c r="P15">
        <v>29</v>
      </c>
      <c r="Q15">
        <v>2021</v>
      </c>
      <c r="R15" t="s">
        <v>4301</v>
      </c>
      <c r="S15" t="s">
        <v>4244</v>
      </c>
      <c r="T15">
        <v>0</v>
      </c>
      <c r="U15">
        <v>2021</v>
      </c>
      <c r="V15" s="1">
        <v>44562</v>
      </c>
      <c r="W15" s="1">
        <v>44834</v>
      </c>
      <c r="X15" s="1">
        <v>44835</v>
      </c>
      <c r="Y15">
        <v>4216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4216</v>
      </c>
      <c r="AG15">
        <v>0</v>
      </c>
    </row>
    <row r="16" spans="1:33" x14ac:dyDescent="0.25">
      <c r="A16">
        <v>7</v>
      </c>
      <c r="B16">
        <v>702</v>
      </c>
      <c r="C16">
        <v>14</v>
      </c>
      <c r="D16">
        <v>422</v>
      </c>
      <c r="E16">
        <v>11</v>
      </c>
      <c r="F16">
        <v>2039</v>
      </c>
      <c r="G16" t="s">
        <v>4266</v>
      </c>
      <c r="H16">
        <v>1</v>
      </c>
      <c r="I16">
        <v>0</v>
      </c>
      <c r="J16" t="s">
        <v>4302</v>
      </c>
      <c r="K16" s="1">
        <v>44410</v>
      </c>
      <c r="L16">
        <v>12815</v>
      </c>
      <c r="M16">
        <v>4313</v>
      </c>
      <c r="N16">
        <v>0</v>
      </c>
      <c r="O16" t="s">
        <v>3878</v>
      </c>
      <c r="P16">
        <v>25</v>
      </c>
      <c r="Q16">
        <v>2021</v>
      </c>
      <c r="R16" t="s">
        <v>4303</v>
      </c>
      <c r="S16" t="s">
        <v>4244</v>
      </c>
      <c r="T16">
        <v>0</v>
      </c>
      <c r="U16">
        <v>2021</v>
      </c>
      <c r="V16" s="1">
        <v>44562</v>
      </c>
      <c r="W16" s="1">
        <v>44834</v>
      </c>
      <c r="X16" s="1">
        <v>44835</v>
      </c>
      <c r="Y16">
        <v>2686.5</v>
      </c>
      <c r="Z16">
        <v>0</v>
      </c>
      <c r="AA16">
        <v>2686.5</v>
      </c>
      <c r="AB16">
        <v>2686.5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7</v>
      </c>
      <c r="B17">
        <v>702</v>
      </c>
      <c r="C17">
        <v>14</v>
      </c>
      <c r="D17">
        <v>422</v>
      </c>
      <c r="E17">
        <v>11</v>
      </c>
      <c r="F17">
        <v>2039</v>
      </c>
      <c r="G17" t="s">
        <v>4259</v>
      </c>
      <c r="H17">
        <v>1</v>
      </c>
      <c r="I17">
        <v>0</v>
      </c>
      <c r="J17" t="s">
        <v>4304</v>
      </c>
      <c r="K17" s="1">
        <v>44433</v>
      </c>
      <c r="L17">
        <v>11900</v>
      </c>
      <c r="M17">
        <v>7962</v>
      </c>
      <c r="N17">
        <v>0</v>
      </c>
      <c r="O17" t="s">
        <v>3878</v>
      </c>
      <c r="P17">
        <v>29</v>
      </c>
      <c r="Q17">
        <v>2021</v>
      </c>
      <c r="R17" t="s">
        <v>4305</v>
      </c>
      <c r="S17" t="s">
        <v>4244</v>
      </c>
      <c r="T17">
        <v>0</v>
      </c>
      <c r="U17">
        <v>2021</v>
      </c>
      <c r="V17" s="1">
        <v>44562</v>
      </c>
      <c r="W17" s="1">
        <v>44834</v>
      </c>
      <c r="X17" s="1">
        <v>44835</v>
      </c>
      <c r="Y17">
        <v>11900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11900</v>
      </c>
      <c r="AG17">
        <v>0</v>
      </c>
    </row>
    <row r="18" spans="1:33" x14ac:dyDescent="0.25">
      <c r="A18">
        <v>7</v>
      </c>
      <c r="B18">
        <v>702</v>
      </c>
      <c r="C18">
        <v>17</v>
      </c>
      <c r="D18">
        <v>512</v>
      </c>
      <c r="E18">
        <v>17</v>
      </c>
      <c r="F18">
        <v>2046</v>
      </c>
      <c r="G18" t="s">
        <v>4254</v>
      </c>
      <c r="H18">
        <v>1</v>
      </c>
      <c r="I18">
        <v>0</v>
      </c>
      <c r="J18" t="s">
        <v>4306</v>
      </c>
      <c r="K18" s="1">
        <v>44438</v>
      </c>
      <c r="L18">
        <v>1283.2</v>
      </c>
      <c r="M18">
        <v>7036</v>
      </c>
      <c r="N18">
        <v>0</v>
      </c>
      <c r="O18" t="s">
        <v>3878</v>
      </c>
      <c r="P18">
        <v>29</v>
      </c>
      <c r="Q18">
        <v>2021</v>
      </c>
      <c r="R18" t="s">
        <v>4307</v>
      </c>
      <c r="S18" t="s">
        <v>4244</v>
      </c>
      <c r="T18">
        <v>0</v>
      </c>
      <c r="U18">
        <v>2021</v>
      </c>
      <c r="V18" s="1">
        <v>44562</v>
      </c>
      <c r="W18" s="1">
        <v>44834</v>
      </c>
      <c r="X18" s="1">
        <v>44835</v>
      </c>
      <c r="Y18">
        <v>1283.2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1283.2</v>
      </c>
      <c r="AG18">
        <v>0</v>
      </c>
    </row>
    <row r="19" spans="1:33" x14ac:dyDescent="0.25">
      <c r="A19">
        <v>6</v>
      </c>
      <c r="B19">
        <v>602</v>
      </c>
      <c r="C19">
        <v>26</v>
      </c>
      <c r="D19">
        <v>782</v>
      </c>
      <c r="E19">
        <v>17</v>
      </c>
      <c r="F19">
        <v>1078</v>
      </c>
      <c r="G19" t="s">
        <v>4251</v>
      </c>
      <c r="H19">
        <v>1</v>
      </c>
      <c r="I19">
        <v>0</v>
      </c>
      <c r="J19" t="s">
        <v>4308</v>
      </c>
      <c r="K19" s="1">
        <v>44447</v>
      </c>
      <c r="L19">
        <v>59816.9</v>
      </c>
      <c r="M19">
        <v>4271</v>
      </c>
      <c r="N19">
        <v>0</v>
      </c>
      <c r="O19" t="s">
        <v>17</v>
      </c>
      <c r="P19">
        <v>6</v>
      </c>
      <c r="Q19">
        <v>2021</v>
      </c>
      <c r="R19" t="s">
        <v>4309</v>
      </c>
      <c r="S19" t="s">
        <v>4245</v>
      </c>
      <c r="T19">
        <v>0</v>
      </c>
      <c r="U19">
        <v>2021</v>
      </c>
      <c r="V19" s="1">
        <v>44562</v>
      </c>
      <c r="W19" s="1">
        <v>44834</v>
      </c>
      <c r="X19" s="1">
        <v>44835</v>
      </c>
      <c r="Y19">
        <v>59407.78</v>
      </c>
      <c r="Z19">
        <v>0</v>
      </c>
      <c r="AA19">
        <v>59407.78</v>
      </c>
      <c r="AB19">
        <v>59407.78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</v>
      </c>
      <c r="B20">
        <v>602</v>
      </c>
      <c r="C20">
        <v>26</v>
      </c>
      <c r="D20">
        <v>782</v>
      </c>
      <c r="E20">
        <v>17</v>
      </c>
      <c r="F20">
        <v>1078</v>
      </c>
      <c r="G20" t="s">
        <v>4251</v>
      </c>
      <c r="H20">
        <v>1210</v>
      </c>
      <c r="I20">
        <v>0</v>
      </c>
      <c r="J20" t="s">
        <v>4310</v>
      </c>
      <c r="K20" s="1">
        <v>44447</v>
      </c>
      <c r="L20">
        <v>138737</v>
      </c>
      <c r="M20">
        <v>4271</v>
      </c>
      <c r="N20">
        <v>0</v>
      </c>
      <c r="O20" t="s">
        <v>17</v>
      </c>
      <c r="P20">
        <v>6</v>
      </c>
      <c r="Q20">
        <v>2021</v>
      </c>
      <c r="R20" t="s">
        <v>4311</v>
      </c>
      <c r="S20" t="s">
        <v>4245</v>
      </c>
      <c r="T20">
        <v>0</v>
      </c>
      <c r="U20">
        <v>2021</v>
      </c>
      <c r="V20" s="1">
        <v>44562</v>
      </c>
      <c r="W20" s="1">
        <v>44834</v>
      </c>
      <c r="X20" s="1">
        <v>44835</v>
      </c>
      <c r="Y20">
        <v>138737</v>
      </c>
      <c r="Z20">
        <v>0</v>
      </c>
      <c r="AA20">
        <v>138737</v>
      </c>
      <c r="AB20">
        <v>138737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</v>
      </c>
      <c r="B21">
        <v>602</v>
      </c>
      <c r="C21">
        <v>26</v>
      </c>
      <c r="D21">
        <v>782</v>
      </c>
      <c r="E21">
        <v>17</v>
      </c>
      <c r="F21">
        <v>1078</v>
      </c>
      <c r="G21" t="s">
        <v>4254</v>
      </c>
      <c r="H21">
        <v>1210</v>
      </c>
      <c r="I21">
        <v>0</v>
      </c>
      <c r="J21" t="s">
        <v>4312</v>
      </c>
      <c r="K21" s="1">
        <v>44447</v>
      </c>
      <c r="L21">
        <v>99933.62</v>
      </c>
      <c r="M21">
        <v>4271</v>
      </c>
      <c r="N21">
        <v>0</v>
      </c>
      <c r="O21" t="s">
        <v>17</v>
      </c>
      <c r="P21">
        <v>6</v>
      </c>
      <c r="Q21">
        <v>2021</v>
      </c>
      <c r="R21" t="s">
        <v>4313</v>
      </c>
      <c r="S21" t="s">
        <v>4245</v>
      </c>
      <c r="T21">
        <v>0</v>
      </c>
      <c r="U21">
        <v>2021</v>
      </c>
      <c r="V21" s="1">
        <v>44562</v>
      </c>
      <c r="W21" s="1">
        <v>44834</v>
      </c>
      <c r="X21" s="1">
        <v>44835</v>
      </c>
      <c r="Y21">
        <v>99933.62</v>
      </c>
      <c r="Z21">
        <v>0</v>
      </c>
      <c r="AA21">
        <v>99933.62</v>
      </c>
      <c r="AB21">
        <v>99933.62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</v>
      </c>
      <c r="B22">
        <v>602</v>
      </c>
      <c r="C22">
        <v>26</v>
      </c>
      <c r="D22">
        <v>782</v>
      </c>
      <c r="E22">
        <v>17</v>
      </c>
      <c r="F22">
        <v>1078</v>
      </c>
      <c r="G22" t="s">
        <v>4251</v>
      </c>
      <c r="H22">
        <v>1</v>
      </c>
      <c r="I22">
        <v>0</v>
      </c>
      <c r="J22" t="s">
        <v>4314</v>
      </c>
      <c r="K22" s="1">
        <v>44447</v>
      </c>
      <c r="L22">
        <v>5318.6</v>
      </c>
      <c r="M22">
        <v>4271</v>
      </c>
      <c r="N22">
        <v>0</v>
      </c>
      <c r="O22" t="s">
        <v>17</v>
      </c>
      <c r="P22">
        <v>5</v>
      </c>
      <c r="Q22">
        <v>2021</v>
      </c>
      <c r="R22" t="s">
        <v>4315</v>
      </c>
      <c r="S22" t="s">
        <v>4245</v>
      </c>
      <c r="T22">
        <v>0</v>
      </c>
      <c r="U22">
        <v>2021</v>
      </c>
      <c r="V22" s="1">
        <v>44562</v>
      </c>
      <c r="W22" s="1">
        <v>44834</v>
      </c>
      <c r="X22" s="1">
        <v>44835</v>
      </c>
      <c r="Y22">
        <v>5318.6</v>
      </c>
      <c r="Z22">
        <v>0</v>
      </c>
      <c r="AA22">
        <v>5318.6</v>
      </c>
      <c r="AB22">
        <v>5318.6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</v>
      </c>
      <c r="B23">
        <v>801</v>
      </c>
      <c r="C23">
        <v>10</v>
      </c>
      <c r="D23">
        <v>302</v>
      </c>
      <c r="E23">
        <v>8</v>
      </c>
      <c r="F23">
        <v>1511</v>
      </c>
      <c r="G23" t="s">
        <v>4250</v>
      </c>
      <c r="H23">
        <v>40</v>
      </c>
      <c r="I23">
        <v>0</v>
      </c>
      <c r="J23" t="s">
        <v>4316</v>
      </c>
      <c r="K23" s="1">
        <v>44463</v>
      </c>
      <c r="L23">
        <v>11020</v>
      </c>
      <c r="M23">
        <v>912</v>
      </c>
      <c r="N23">
        <v>0</v>
      </c>
      <c r="O23" t="s">
        <v>17</v>
      </c>
      <c r="P23">
        <v>0</v>
      </c>
      <c r="Q23">
        <v>0</v>
      </c>
      <c r="R23" t="s">
        <v>4317</v>
      </c>
      <c r="S23" t="s">
        <v>4237</v>
      </c>
      <c r="T23">
        <v>0</v>
      </c>
      <c r="U23">
        <v>2021</v>
      </c>
      <c r="V23" s="1">
        <v>44562</v>
      </c>
      <c r="W23" s="1">
        <v>44834</v>
      </c>
      <c r="X23" s="1">
        <v>44835</v>
      </c>
      <c r="Y23">
        <v>11020</v>
      </c>
      <c r="Z23">
        <v>0</v>
      </c>
      <c r="AA23">
        <v>4940</v>
      </c>
      <c r="AB23">
        <v>4940</v>
      </c>
      <c r="AC23">
        <v>0</v>
      </c>
      <c r="AD23">
        <v>0</v>
      </c>
      <c r="AE23">
        <v>0</v>
      </c>
      <c r="AF23">
        <v>6080</v>
      </c>
      <c r="AG23">
        <v>0</v>
      </c>
    </row>
    <row r="24" spans="1:33" x14ac:dyDescent="0.25">
      <c r="A24">
        <v>2</v>
      </c>
      <c r="B24">
        <v>204</v>
      </c>
      <c r="C24">
        <v>8</v>
      </c>
      <c r="D24">
        <v>243</v>
      </c>
      <c r="E24">
        <v>11</v>
      </c>
      <c r="F24">
        <v>2009</v>
      </c>
      <c r="G24" t="s">
        <v>4253</v>
      </c>
      <c r="H24">
        <v>1</v>
      </c>
      <c r="I24">
        <v>0</v>
      </c>
      <c r="J24" t="s">
        <v>4318</v>
      </c>
      <c r="K24" s="1">
        <v>44467</v>
      </c>
      <c r="L24">
        <v>400</v>
      </c>
      <c r="M24">
        <v>7007</v>
      </c>
      <c r="N24">
        <v>0</v>
      </c>
      <c r="O24" t="s">
        <v>17</v>
      </c>
      <c r="P24">
        <v>0</v>
      </c>
      <c r="Q24">
        <v>0</v>
      </c>
      <c r="R24" t="s">
        <v>4319</v>
      </c>
      <c r="S24" t="s">
        <v>4237</v>
      </c>
      <c r="T24">
        <v>0</v>
      </c>
      <c r="U24">
        <v>2021</v>
      </c>
      <c r="V24" s="1">
        <v>44562</v>
      </c>
      <c r="W24" s="1">
        <v>44834</v>
      </c>
      <c r="X24" s="1">
        <v>44835</v>
      </c>
      <c r="Y24">
        <v>225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225</v>
      </c>
      <c r="AG24">
        <v>0</v>
      </c>
    </row>
    <row r="25" spans="1:33" x14ac:dyDescent="0.25">
      <c r="A25">
        <v>8</v>
      </c>
      <c r="B25">
        <v>801</v>
      </c>
      <c r="C25">
        <v>10</v>
      </c>
      <c r="D25">
        <v>122</v>
      </c>
      <c r="E25">
        <v>5</v>
      </c>
      <c r="F25">
        <v>2049</v>
      </c>
      <c r="G25" t="s">
        <v>4236</v>
      </c>
      <c r="H25">
        <v>40</v>
      </c>
      <c r="I25">
        <v>0</v>
      </c>
      <c r="J25" t="s">
        <v>4320</v>
      </c>
      <c r="K25" s="1">
        <v>44172</v>
      </c>
      <c r="L25">
        <v>180</v>
      </c>
      <c r="M25">
        <v>6790</v>
      </c>
      <c r="N25">
        <v>0</v>
      </c>
      <c r="O25" t="s">
        <v>17</v>
      </c>
      <c r="P25">
        <v>0</v>
      </c>
      <c r="Q25">
        <v>0</v>
      </c>
      <c r="R25" t="s">
        <v>4321</v>
      </c>
      <c r="S25" t="s">
        <v>4237</v>
      </c>
      <c r="T25">
        <v>0</v>
      </c>
      <c r="U25">
        <v>2020</v>
      </c>
      <c r="V25" s="1">
        <v>44562</v>
      </c>
      <c r="W25" s="1">
        <v>44834</v>
      </c>
      <c r="X25" s="1">
        <v>44835</v>
      </c>
      <c r="Y25">
        <v>0</v>
      </c>
      <c r="Z25">
        <v>180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180</v>
      </c>
    </row>
    <row r="26" spans="1:33" x14ac:dyDescent="0.25">
      <c r="A26">
        <v>2</v>
      </c>
      <c r="B26">
        <v>204</v>
      </c>
      <c r="C26">
        <v>8</v>
      </c>
      <c r="D26">
        <v>243</v>
      </c>
      <c r="E26">
        <v>11</v>
      </c>
      <c r="F26">
        <v>2009</v>
      </c>
      <c r="G26" t="s">
        <v>4256</v>
      </c>
      <c r="H26">
        <v>1</v>
      </c>
      <c r="I26">
        <v>0</v>
      </c>
      <c r="J26" t="s">
        <v>4322</v>
      </c>
      <c r="K26" s="1">
        <v>44482</v>
      </c>
      <c r="L26">
        <v>2017.6</v>
      </c>
      <c r="M26">
        <v>4980</v>
      </c>
      <c r="N26">
        <v>0</v>
      </c>
      <c r="O26" t="s">
        <v>17</v>
      </c>
      <c r="P26">
        <v>57</v>
      </c>
      <c r="Q26">
        <v>2019</v>
      </c>
      <c r="R26" t="s">
        <v>4323</v>
      </c>
      <c r="S26" t="s">
        <v>4237</v>
      </c>
      <c r="T26">
        <v>0</v>
      </c>
      <c r="U26">
        <v>2021</v>
      </c>
      <c r="V26" s="1">
        <v>44562</v>
      </c>
      <c r="W26" s="1">
        <v>44834</v>
      </c>
      <c r="X26" s="1">
        <v>44835</v>
      </c>
      <c r="Y26">
        <v>2017.6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2017.6</v>
      </c>
      <c r="AG26">
        <v>0</v>
      </c>
    </row>
    <row r="27" spans="1:33" x14ac:dyDescent="0.25">
      <c r="A27">
        <v>8</v>
      </c>
      <c r="B27">
        <v>801</v>
      </c>
      <c r="C27">
        <v>10</v>
      </c>
      <c r="D27">
        <v>303</v>
      </c>
      <c r="E27">
        <v>9</v>
      </c>
      <c r="F27">
        <v>2070</v>
      </c>
      <c r="G27" t="s">
        <v>4324</v>
      </c>
      <c r="H27">
        <v>40</v>
      </c>
      <c r="I27">
        <v>0</v>
      </c>
      <c r="J27" t="s">
        <v>4325</v>
      </c>
      <c r="K27" s="1">
        <v>44483</v>
      </c>
      <c r="L27">
        <v>95957.95</v>
      </c>
      <c r="M27">
        <v>3954</v>
      </c>
      <c r="N27">
        <v>0</v>
      </c>
      <c r="O27" t="s">
        <v>17</v>
      </c>
      <c r="P27">
        <v>0</v>
      </c>
      <c r="Q27">
        <v>0</v>
      </c>
      <c r="R27" t="s">
        <v>4326</v>
      </c>
      <c r="S27" t="s">
        <v>4237</v>
      </c>
      <c r="T27">
        <v>0</v>
      </c>
      <c r="U27">
        <v>2021</v>
      </c>
      <c r="V27" s="1">
        <v>44562</v>
      </c>
      <c r="W27" s="1">
        <v>44834</v>
      </c>
      <c r="X27" s="1">
        <v>44835</v>
      </c>
      <c r="Y27">
        <v>7970.59</v>
      </c>
      <c r="Z27">
        <v>0</v>
      </c>
      <c r="AA27">
        <v>7970.59</v>
      </c>
      <c r="AB27">
        <v>7970.59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</v>
      </c>
      <c r="B28">
        <v>301</v>
      </c>
      <c r="C28">
        <v>4</v>
      </c>
      <c r="D28">
        <v>122</v>
      </c>
      <c r="E28">
        <v>1</v>
      </c>
      <c r="F28">
        <v>1003</v>
      </c>
      <c r="G28" t="s">
        <v>4248</v>
      </c>
      <c r="H28">
        <v>1</v>
      </c>
      <c r="I28">
        <v>0</v>
      </c>
      <c r="J28" t="s">
        <v>4327</v>
      </c>
      <c r="K28" s="1">
        <v>44487</v>
      </c>
      <c r="L28">
        <v>15502.5</v>
      </c>
      <c r="M28">
        <v>8027</v>
      </c>
      <c r="N28">
        <v>0</v>
      </c>
      <c r="O28" t="s">
        <v>17</v>
      </c>
      <c r="P28">
        <v>4</v>
      </c>
      <c r="Q28">
        <v>2021</v>
      </c>
      <c r="R28" t="s">
        <v>4328</v>
      </c>
      <c r="S28" t="s">
        <v>4245</v>
      </c>
      <c r="T28">
        <v>0</v>
      </c>
      <c r="U28">
        <v>2021</v>
      </c>
      <c r="V28" s="1">
        <v>44562</v>
      </c>
      <c r="W28" s="1">
        <v>44834</v>
      </c>
      <c r="X28" s="1">
        <v>44835</v>
      </c>
      <c r="Y28">
        <v>10851.75</v>
      </c>
      <c r="Z28">
        <v>0</v>
      </c>
      <c r="AA28">
        <v>10851.75</v>
      </c>
      <c r="AB28">
        <v>10851.75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</v>
      </c>
      <c r="B29">
        <v>301</v>
      </c>
      <c r="C29">
        <v>4</v>
      </c>
      <c r="D29">
        <v>122</v>
      </c>
      <c r="E29">
        <v>1</v>
      </c>
      <c r="F29">
        <v>1003</v>
      </c>
      <c r="G29" t="s">
        <v>4247</v>
      </c>
      <c r="H29">
        <v>1</v>
      </c>
      <c r="I29">
        <v>0</v>
      </c>
      <c r="J29" t="s">
        <v>4329</v>
      </c>
      <c r="K29" s="1">
        <v>44487</v>
      </c>
      <c r="L29">
        <v>36172.5</v>
      </c>
      <c r="M29">
        <v>8027</v>
      </c>
      <c r="N29">
        <v>0</v>
      </c>
      <c r="O29" t="s">
        <v>17</v>
      </c>
      <c r="P29">
        <v>4</v>
      </c>
      <c r="Q29">
        <v>2021</v>
      </c>
      <c r="R29" t="s">
        <v>4330</v>
      </c>
      <c r="S29" t="s">
        <v>4245</v>
      </c>
      <c r="T29">
        <v>0</v>
      </c>
      <c r="U29">
        <v>2021</v>
      </c>
      <c r="V29" s="1">
        <v>44562</v>
      </c>
      <c r="W29" s="1">
        <v>44834</v>
      </c>
      <c r="X29" s="1">
        <v>44835</v>
      </c>
      <c r="Y29">
        <v>25320.75</v>
      </c>
      <c r="Z29">
        <v>0</v>
      </c>
      <c r="AA29">
        <v>25320.75</v>
      </c>
      <c r="AB29">
        <v>25320.75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</v>
      </c>
      <c r="B30">
        <v>603</v>
      </c>
      <c r="C30">
        <v>26</v>
      </c>
      <c r="D30">
        <v>782</v>
      </c>
      <c r="E30">
        <v>5</v>
      </c>
      <c r="F30">
        <v>1063</v>
      </c>
      <c r="G30" t="s">
        <v>4269</v>
      </c>
      <c r="H30">
        <v>1</v>
      </c>
      <c r="I30">
        <v>0</v>
      </c>
      <c r="J30" t="s">
        <v>4331</v>
      </c>
      <c r="K30" s="1">
        <v>44489</v>
      </c>
      <c r="L30">
        <v>189714</v>
      </c>
      <c r="M30">
        <v>7673</v>
      </c>
      <c r="N30">
        <v>0</v>
      </c>
      <c r="O30" t="s">
        <v>17</v>
      </c>
      <c r="P30">
        <v>0</v>
      </c>
      <c r="Q30">
        <v>0</v>
      </c>
      <c r="R30" t="s">
        <v>4332</v>
      </c>
      <c r="S30" t="s">
        <v>4237</v>
      </c>
      <c r="T30">
        <v>0</v>
      </c>
      <c r="U30">
        <v>2021</v>
      </c>
      <c r="V30" s="1">
        <v>44562</v>
      </c>
      <c r="W30" s="1">
        <v>44834</v>
      </c>
      <c r="X30" s="1">
        <v>44835</v>
      </c>
      <c r="Y30">
        <v>189714</v>
      </c>
      <c r="Z30">
        <v>0</v>
      </c>
      <c r="AA30">
        <v>187277.07</v>
      </c>
      <c r="AB30">
        <v>187277.07</v>
      </c>
      <c r="AC30">
        <v>0</v>
      </c>
      <c r="AD30">
        <v>2436.9299999999998</v>
      </c>
      <c r="AE30">
        <v>0</v>
      </c>
      <c r="AF30">
        <v>0</v>
      </c>
      <c r="AG30">
        <v>0</v>
      </c>
    </row>
    <row r="31" spans="1:33" x14ac:dyDescent="0.25">
      <c r="A31">
        <v>7</v>
      </c>
      <c r="B31">
        <v>702</v>
      </c>
      <c r="C31">
        <v>15</v>
      </c>
      <c r="D31">
        <v>452</v>
      </c>
      <c r="E31">
        <v>10</v>
      </c>
      <c r="F31">
        <v>2044</v>
      </c>
      <c r="G31" t="s">
        <v>4266</v>
      </c>
      <c r="H31">
        <v>1</v>
      </c>
      <c r="I31">
        <v>0</v>
      </c>
      <c r="J31" t="s">
        <v>4333</v>
      </c>
      <c r="K31" s="1">
        <v>44490</v>
      </c>
      <c r="L31">
        <v>1572.5</v>
      </c>
      <c r="M31">
        <v>4313</v>
      </c>
      <c r="N31">
        <v>0</v>
      </c>
      <c r="O31" t="s">
        <v>3878</v>
      </c>
      <c r="P31">
        <v>25</v>
      </c>
      <c r="Q31">
        <v>2021</v>
      </c>
      <c r="R31" t="s">
        <v>4334</v>
      </c>
      <c r="S31" t="s">
        <v>4244</v>
      </c>
      <c r="T31">
        <v>0</v>
      </c>
      <c r="U31">
        <v>2021</v>
      </c>
      <c r="V31" s="1">
        <v>44562</v>
      </c>
      <c r="W31" s="1">
        <v>44834</v>
      </c>
      <c r="X31" s="1">
        <v>44835</v>
      </c>
      <c r="Y31">
        <v>398</v>
      </c>
      <c r="Z31">
        <v>0</v>
      </c>
      <c r="AA31">
        <v>398</v>
      </c>
      <c r="AB31">
        <v>398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</v>
      </c>
      <c r="B32">
        <v>702</v>
      </c>
      <c r="C32">
        <v>15</v>
      </c>
      <c r="D32">
        <v>452</v>
      </c>
      <c r="E32">
        <v>17</v>
      </c>
      <c r="F32">
        <v>2045</v>
      </c>
      <c r="G32" t="s">
        <v>4238</v>
      </c>
      <c r="H32">
        <v>1</v>
      </c>
      <c r="I32">
        <v>0</v>
      </c>
      <c r="J32" t="s">
        <v>4335</v>
      </c>
      <c r="K32" s="1">
        <v>44503</v>
      </c>
      <c r="L32">
        <v>55000</v>
      </c>
      <c r="M32">
        <v>1169</v>
      </c>
      <c r="N32">
        <v>0</v>
      </c>
      <c r="O32" t="s">
        <v>17</v>
      </c>
      <c r="P32">
        <v>0</v>
      </c>
      <c r="Q32">
        <v>0</v>
      </c>
      <c r="R32" t="s">
        <v>4336</v>
      </c>
      <c r="S32" t="s">
        <v>4237</v>
      </c>
      <c r="T32">
        <v>0</v>
      </c>
      <c r="U32">
        <v>2021</v>
      </c>
      <c r="V32" s="1">
        <v>44562</v>
      </c>
      <c r="W32" s="1">
        <v>44834</v>
      </c>
      <c r="X32" s="1">
        <v>44835</v>
      </c>
      <c r="Y32">
        <v>0</v>
      </c>
      <c r="Z32">
        <v>28158.28</v>
      </c>
      <c r="AA32">
        <v>0</v>
      </c>
      <c r="AB32">
        <v>0</v>
      </c>
      <c r="AC32">
        <v>28158.28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</v>
      </c>
      <c r="B33">
        <v>1002</v>
      </c>
      <c r="C33">
        <v>20</v>
      </c>
      <c r="D33">
        <v>608</v>
      </c>
      <c r="E33">
        <v>4</v>
      </c>
      <c r="F33">
        <v>2093</v>
      </c>
      <c r="G33" t="s">
        <v>4337</v>
      </c>
      <c r="H33">
        <v>1</v>
      </c>
      <c r="I33">
        <v>0</v>
      </c>
      <c r="J33" t="s">
        <v>4338</v>
      </c>
      <c r="K33" s="1">
        <v>44505</v>
      </c>
      <c r="L33">
        <v>9920</v>
      </c>
      <c r="M33">
        <v>8148</v>
      </c>
      <c r="N33">
        <v>0</v>
      </c>
      <c r="O33" t="s">
        <v>17</v>
      </c>
      <c r="P33">
        <v>174</v>
      </c>
      <c r="Q33">
        <v>2021</v>
      </c>
      <c r="R33" t="s">
        <v>4339</v>
      </c>
      <c r="S33" t="s">
        <v>4237</v>
      </c>
      <c r="T33">
        <v>0</v>
      </c>
      <c r="U33">
        <v>2021</v>
      </c>
      <c r="V33" s="1">
        <v>44562</v>
      </c>
      <c r="W33" s="1">
        <v>44834</v>
      </c>
      <c r="X33" s="1">
        <v>44835</v>
      </c>
      <c r="Y33">
        <v>9920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9920</v>
      </c>
      <c r="AG33">
        <v>0</v>
      </c>
    </row>
    <row r="34" spans="1:33" x14ac:dyDescent="0.25">
      <c r="A34">
        <v>12</v>
      </c>
      <c r="B34">
        <v>1201</v>
      </c>
      <c r="C34">
        <v>9</v>
      </c>
      <c r="D34">
        <v>122</v>
      </c>
      <c r="E34">
        <v>1</v>
      </c>
      <c r="F34">
        <v>2107</v>
      </c>
      <c r="G34" t="s">
        <v>4241</v>
      </c>
      <c r="H34">
        <v>50</v>
      </c>
      <c r="I34">
        <v>0</v>
      </c>
      <c r="J34" t="s">
        <v>4340</v>
      </c>
      <c r="K34" s="1">
        <v>44508</v>
      </c>
      <c r="L34">
        <v>9500</v>
      </c>
      <c r="M34">
        <v>5504</v>
      </c>
      <c r="N34">
        <v>0</v>
      </c>
      <c r="O34" t="s">
        <v>17</v>
      </c>
      <c r="P34">
        <v>178</v>
      </c>
      <c r="Q34">
        <v>2021</v>
      </c>
      <c r="R34" t="s">
        <v>4341</v>
      </c>
      <c r="S34" t="s">
        <v>4237</v>
      </c>
      <c r="T34">
        <v>0</v>
      </c>
      <c r="U34">
        <v>2021</v>
      </c>
      <c r="V34" s="1">
        <v>44562</v>
      </c>
      <c r="W34" s="1">
        <v>44834</v>
      </c>
      <c r="X34" s="1">
        <v>44835</v>
      </c>
      <c r="Y34">
        <v>9500</v>
      </c>
      <c r="Z34">
        <v>0</v>
      </c>
      <c r="AA34">
        <v>9500</v>
      </c>
      <c r="AB34">
        <v>9500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</v>
      </c>
      <c r="B35">
        <v>801</v>
      </c>
      <c r="C35">
        <v>10</v>
      </c>
      <c r="D35">
        <v>302</v>
      </c>
      <c r="E35">
        <v>8</v>
      </c>
      <c r="F35">
        <v>2064</v>
      </c>
      <c r="G35" t="s">
        <v>4249</v>
      </c>
      <c r="H35">
        <v>40</v>
      </c>
      <c r="I35">
        <v>0</v>
      </c>
      <c r="J35" t="s">
        <v>4342</v>
      </c>
      <c r="K35" s="1">
        <v>44519</v>
      </c>
      <c r="L35">
        <v>4550</v>
      </c>
      <c r="M35">
        <v>47</v>
      </c>
      <c r="N35">
        <v>0</v>
      </c>
      <c r="O35" t="s">
        <v>17</v>
      </c>
      <c r="P35">
        <v>23</v>
      </c>
      <c r="Q35">
        <v>2021</v>
      </c>
      <c r="R35" t="s">
        <v>4343</v>
      </c>
      <c r="S35" t="s">
        <v>4239</v>
      </c>
      <c r="T35">
        <v>0</v>
      </c>
      <c r="U35">
        <v>2021</v>
      </c>
      <c r="V35" s="1">
        <v>44562</v>
      </c>
      <c r="W35" s="1">
        <v>44834</v>
      </c>
      <c r="X35" s="1">
        <v>44835</v>
      </c>
      <c r="Y35">
        <v>4550</v>
      </c>
      <c r="Z35">
        <v>0</v>
      </c>
      <c r="AA35">
        <v>4550</v>
      </c>
      <c r="AB35">
        <v>4550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8</v>
      </c>
      <c r="B36">
        <v>801</v>
      </c>
      <c r="C36">
        <v>10</v>
      </c>
      <c r="D36">
        <v>303</v>
      </c>
      <c r="E36">
        <v>8</v>
      </c>
      <c r="F36">
        <v>2068</v>
      </c>
      <c r="G36" t="s">
        <v>4249</v>
      </c>
      <c r="H36">
        <v>40</v>
      </c>
      <c r="I36">
        <v>0</v>
      </c>
      <c r="J36" t="s">
        <v>4344</v>
      </c>
      <c r="K36" s="1">
        <v>44519</v>
      </c>
      <c r="L36">
        <v>50000</v>
      </c>
      <c r="M36">
        <v>47</v>
      </c>
      <c r="N36">
        <v>0</v>
      </c>
      <c r="O36" t="s">
        <v>17</v>
      </c>
      <c r="P36">
        <v>23</v>
      </c>
      <c r="Q36">
        <v>2021</v>
      </c>
      <c r="R36" t="s">
        <v>4345</v>
      </c>
      <c r="S36" t="s">
        <v>4239</v>
      </c>
      <c r="T36">
        <v>0</v>
      </c>
      <c r="U36">
        <v>2021</v>
      </c>
      <c r="V36" s="1">
        <v>44562</v>
      </c>
      <c r="W36" s="1">
        <v>44834</v>
      </c>
      <c r="X36" s="1">
        <v>44835</v>
      </c>
      <c r="Y36">
        <v>50000</v>
      </c>
      <c r="Z36">
        <v>0</v>
      </c>
      <c r="AA36">
        <v>42000</v>
      </c>
      <c r="AB36">
        <v>42000</v>
      </c>
      <c r="AC36">
        <v>0</v>
      </c>
      <c r="AD36">
        <v>0</v>
      </c>
      <c r="AE36">
        <v>0</v>
      </c>
      <c r="AF36">
        <v>8000</v>
      </c>
      <c r="AG36">
        <v>0</v>
      </c>
    </row>
    <row r="37" spans="1:33" x14ac:dyDescent="0.25">
      <c r="A37">
        <v>8</v>
      </c>
      <c r="B37">
        <v>801</v>
      </c>
      <c r="C37">
        <v>10</v>
      </c>
      <c r="D37">
        <v>303</v>
      </c>
      <c r="E37">
        <v>8</v>
      </c>
      <c r="F37">
        <v>1517</v>
      </c>
      <c r="G37" t="s">
        <v>4249</v>
      </c>
      <c r="H37">
        <v>40</v>
      </c>
      <c r="I37">
        <v>0</v>
      </c>
      <c r="J37" t="s">
        <v>4346</v>
      </c>
      <c r="K37" s="1">
        <v>44519</v>
      </c>
      <c r="L37">
        <v>20000</v>
      </c>
      <c r="M37">
        <v>47</v>
      </c>
      <c r="N37">
        <v>0</v>
      </c>
      <c r="O37" t="s">
        <v>17</v>
      </c>
      <c r="P37">
        <v>23</v>
      </c>
      <c r="Q37">
        <v>2021</v>
      </c>
      <c r="R37" t="s">
        <v>4347</v>
      </c>
      <c r="S37" t="s">
        <v>4239</v>
      </c>
      <c r="T37">
        <v>0</v>
      </c>
      <c r="U37">
        <v>2021</v>
      </c>
      <c r="V37" s="1">
        <v>44562</v>
      </c>
      <c r="W37" s="1">
        <v>44834</v>
      </c>
      <c r="X37" s="1">
        <v>44835</v>
      </c>
      <c r="Y37">
        <v>20000</v>
      </c>
      <c r="Z37">
        <v>0</v>
      </c>
      <c r="AA37">
        <v>18000</v>
      </c>
      <c r="AB37">
        <v>18000</v>
      </c>
      <c r="AC37">
        <v>0</v>
      </c>
      <c r="AD37">
        <v>0</v>
      </c>
      <c r="AE37">
        <v>0</v>
      </c>
      <c r="AF37">
        <v>2000</v>
      </c>
      <c r="AG37">
        <v>0</v>
      </c>
    </row>
    <row r="38" spans="1:33" x14ac:dyDescent="0.25">
      <c r="A38">
        <v>5</v>
      </c>
      <c r="B38">
        <v>502</v>
      </c>
      <c r="C38">
        <v>12</v>
      </c>
      <c r="D38">
        <v>361</v>
      </c>
      <c r="E38">
        <v>2</v>
      </c>
      <c r="F38">
        <v>2019</v>
      </c>
      <c r="G38" t="s">
        <v>4271</v>
      </c>
      <c r="H38">
        <v>31</v>
      </c>
      <c r="I38">
        <v>0</v>
      </c>
      <c r="J38" t="s">
        <v>4348</v>
      </c>
      <c r="K38" s="1">
        <v>44522</v>
      </c>
      <c r="L38">
        <v>33040</v>
      </c>
      <c r="M38">
        <v>7279</v>
      </c>
      <c r="N38">
        <v>0</v>
      </c>
      <c r="O38" t="s">
        <v>3878</v>
      </c>
      <c r="P38">
        <v>44</v>
      </c>
      <c r="Q38">
        <v>2021</v>
      </c>
      <c r="R38" t="s">
        <v>4349</v>
      </c>
      <c r="S38" t="s">
        <v>4244</v>
      </c>
      <c r="T38">
        <v>0</v>
      </c>
      <c r="U38">
        <v>2021</v>
      </c>
      <c r="V38" s="1">
        <v>44562</v>
      </c>
      <c r="W38" s="1">
        <v>44834</v>
      </c>
      <c r="X38" s="1">
        <v>44835</v>
      </c>
      <c r="Y38">
        <v>8255.9599999999991</v>
      </c>
      <c r="Z38">
        <v>0</v>
      </c>
      <c r="AA38">
        <v>8255.9599999999991</v>
      </c>
      <c r="AB38">
        <v>8255.9599999999991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</v>
      </c>
      <c r="B39">
        <v>502</v>
      </c>
      <c r="C39">
        <v>12</v>
      </c>
      <c r="D39">
        <v>365</v>
      </c>
      <c r="E39">
        <v>2</v>
      </c>
      <c r="F39">
        <v>2023</v>
      </c>
      <c r="G39" t="s">
        <v>4271</v>
      </c>
      <c r="H39">
        <v>20</v>
      </c>
      <c r="I39">
        <v>0</v>
      </c>
      <c r="J39" t="s">
        <v>4350</v>
      </c>
      <c r="K39" s="1">
        <v>44522</v>
      </c>
      <c r="L39">
        <v>33040</v>
      </c>
      <c r="M39">
        <v>7279</v>
      </c>
      <c r="N39">
        <v>0</v>
      </c>
      <c r="O39" t="s">
        <v>3878</v>
      </c>
      <c r="P39">
        <v>44</v>
      </c>
      <c r="Q39">
        <v>2021</v>
      </c>
      <c r="R39" t="s">
        <v>4351</v>
      </c>
      <c r="S39" t="s">
        <v>4244</v>
      </c>
      <c r="T39">
        <v>0</v>
      </c>
      <c r="U39">
        <v>2021</v>
      </c>
      <c r="V39" s="1">
        <v>44562</v>
      </c>
      <c r="W39" s="1">
        <v>44834</v>
      </c>
      <c r="X39" s="1">
        <v>44835</v>
      </c>
      <c r="Y39">
        <v>8255.9599999999991</v>
      </c>
      <c r="Z39">
        <v>0</v>
      </c>
      <c r="AA39">
        <v>8255.9599999999991</v>
      </c>
      <c r="AB39">
        <v>8255.9599999999991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</v>
      </c>
      <c r="B40">
        <v>201</v>
      </c>
      <c r="C40">
        <v>4</v>
      </c>
      <c r="D40">
        <v>122</v>
      </c>
      <c r="E40">
        <v>1</v>
      </c>
      <c r="F40">
        <v>2004</v>
      </c>
      <c r="G40" t="s">
        <v>4271</v>
      </c>
      <c r="H40">
        <v>1</v>
      </c>
      <c r="I40">
        <v>0</v>
      </c>
      <c r="J40" t="s">
        <v>4352</v>
      </c>
      <c r="K40" s="1">
        <v>44522</v>
      </c>
      <c r="L40">
        <v>8260</v>
      </c>
      <c r="M40">
        <v>7279</v>
      </c>
      <c r="N40">
        <v>0</v>
      </c>
      <c r="O40" t="s">
        <v>3878</v>
      </c>
      <c r="P40">
        <v>44</v>
      </c>
      <c r="Q40">
        <v>2021</v>
      </c>
      <c r="R40" t="s">
        <v>4353</v>
      </c>
      <c r="S40" t="s">
        <v>4244</v>
      </c>
      <c r="T40">
        <v>0</v>
      </c>
      <c r="U40">
        <v>2021</v>
      </c>
      <c r="V40" s="1">
        <v>44562</v>
      </c>
      <c r="W40" s="1">
        <v>44834</v>
      </c>
      <c r="X40" s="1">
        <v>44835</v>
      </c>
      <c r="Y40">
        <v>2063.9899999999998</v>
      </c>
      <c r="Z40">
        <v>0</v>
      </c>
      <c r="AA40">
        <v>2063.9899999999998</v>
      </c>
      <c r="AB40">
        <v>2063.9899999999998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</v>
      </c>
      <c r="B41">
        <v>301</v>
      </c>
      <c r="C41">
        <v>4</v>
      </c>
      <c r="D41">
        <v>122</v>
      </c>
      <c r="E41">
        <v>1</v>
      </c>
      <c r="F41">
        <v>2010</v>
      </c>
      <c r="G41" t="s">
        <v>4271</v>
      </c>
      <c r="H41">
        <v>1</v>
      </c>
      <c r="I41">
        <v>0</v>
      </c>
      <c r="J41" t="s">
        <v>4354</v>
      </c>
      <c r="K41" s="1">
        <v>44522</v>
      </c>
      <c r="L41">
        <v>16520</v>
      </c>
      <c r="M41">
        <v>7279</v>
      </c>
      <c r="N41">
        <v>0</v>
      </c>
      <c r="O41" t="s">
        <v>3878</v>
      </c>
      <c r="P41">
        <v>44</v>
      </c>
      <c r="Q41">
        <v>2021</v>
      </c>
      <c r="R41" t="s">
        <v>4355</v>
      </c>
      <c r="S41" t="s">
        <v>4244</v>
      </c>
      <c r="T41">
        <v>0</v>
      </c>
      <c r="U41">
        <v>2021</v>
      </c>
      <c r="V41" s="1">
        <v>44562</v>
      </c>
      <c r="W41" s="1">
        <v>44834</v>
      </c>
      <c r="X41" s="1">
        <v>44835</v>
      </c>
      <c r="Y41">
        <v>4127.9799999999996</v>
      </c>
      <c r="Z41">
        <v>0</v>
      </c>
      <c r="AA41">
        <v>4127.9799999999996</v>
      </c>
      <c r="AB41">
        <v>4127.9799999999996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2006</v>
      </c>
      <c r="G42" t="s">
        <v>4271</v>
      </c>
      <c r="H42">
        <v>1</v>
      </c>
      <c r="I42">
        <v>0</v>
      </c>
      <c r="J42" t="s">
        <v>4356</v>
      </c>
      <c r="K42" s="1">
        <v>44522</v>
      </c>
      <c r="L42">
        <v>16520</v>
      </c>
      <c r="M42">
        <v>7279</v>
      </c>
      <c r="N42">
        <v>0</v>
      </c>
      <c r="O42" t="s">
        <v>3878</v>
      </c>
      <c r="P42">
        <v>44</v>
      </c>
      <c r="Q42">
        <v>2021</v>
      </c>
      <c r="R42" t="s">
        <v>4357</v>
      </c>
      <c r="S42" t="s">
        <v>4244</v>
      </c>
      <c r="T42">
        <v>0</v>
      </c>
      <c r="U42">
        <v>2021</v>
      </c>
      <c r="V42" s="1">
        <v>44562</v>
      </c>
      <c r="W42" s="1">
        <v>44834</v>
      </c>
      <c r="X42" s="1">
        <v>44835</v>
      </c>
      <c r="Y42">
        <v>4127.9799999999996</v>
      </c>
      <c r="Z42">
        <v>0</v>
      </c>
      <c r="AA42">
        <v>4127.9799999999996</v>
      </c>
      <c r="AB42">
        <v>4127.9799999999996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6</v>
      </c>
      <c r="B43">
        <v>601</v>
      </c>
      <c r="C43">
        <v>26</v>
      </c>
      <c r="D43">
        <v>122</v>
      </c>
      <c r="E43">
        <v>1</v>
      </c>
      <c r="F43">
        <v>2032</v>
      </c>
      <c r="G43" t="s">
        <v>4247</v>
      </c>
      <c r="H43">
        <v>1</v>
      </c>
      <c r="I43">
        <v>0</v>
      </c>
      <c r="J43" t="s">
        <v>4358</v>
      </c>
      <c r="K43" s="1">
        <v>44524</v>
      </c>
      <c r="L43">
        <v>8</v>
      </c>
      <c r="M43">
        <v>4628</v>
      </c>
      <c r="N43">
        <v>0</v>
      </c>
      <c r="O43" t="s">
        <v>17</v>
      </c>
      <c r="P43">
        <v>0</v>
      </c>
      <c r="Q43">
        <v>0</v>
      </c>
      <c r="R43" t="s">
        <v>4359</v>
      </c>
      <c r="S43" t="s">
        <v>4237</v>
      </c>
      <c r="T43">
        <v>0</v>
      </c>
      <c r="U43">
        <v>2021</v>
      </c>
      <c r="V43" s="1">
        <v>44562</v>
      </c>
      <c r="W43" s="1">
        <v>44834</v>
      </c>
      <c r="X43" s="1">
        <v>44835</v>
      </c>
      <c r="Y43">
        <v>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8</v>
      </c>
      <c r="AG43">
        <v>0</v>
      </c>
    </row>
    <row r="44" spans="1:33" x14ac:dyDescent="0.25">
      <c r="A44">
        <v>8</v>
      </c>
      <c r="B44">
        <v>801</v>
      </c>
      <c r="C44">
        <v>10</v>
      </c>
      <c r="D44">
        <v>122</v>
      </c>
      <c r="E44">
        <v>5</v>
      </c>
      <c r="F44">
        <v>2049</v>
      </c>
      <c r="G44" t="s">
        <v>4258</v>
      </c>
      <c r="H44">
        <v>40</v>
      </c>
      <c r="I44">
        <v>0</v>
      </c>
      <c r="J44" t="s">
        <v>4360</v>
      </c>
      <c r="K44" s="1">
        <v>44526</v>
      </c>
      <c r="L44">
        <v>500</v>
      </c>
      <c r="M44">
        <v>7152</v>
      </c>
      <c r="N44">
        <v>0</v>
      </c>
      <c r="O44" t="s">
        <v>17</v>
      </c>
      <c r="P44">
        <v>0</v>
      </c>
      <c r="Q44">
        <v>0</v>
      </c>
      <c r="R44" t="s">
        <v>4361</v>
      </c>
      <c r="S44" t="s">
        <v>4237</v>
      </c>
      <c r="T44">
        <v>0</v>
      </c>
      <c r="U44">
        <v>2021</v>
      </c>
      <c r="V44" s="1">
        <v>44562</v>
      </c>
      <c r="W44" s="1">
        <v>44834</v>
      </c>
      <c r="X44" s="1">
        <v>44835</v>
      </c>
      <c r="Y44">
        <v>43.5</v>
      </c>
      <c r="Z44">
        <v>0</v>
      </c>
      <c r="AA44">
        <v>43.5</v>
      </c>
      <c r="AB44">
        <v>43.5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</v>
      </c>
      <c r="B45">
        <v>702</v>
      </c>
      <c r="C45">
        <v>15</v>
      </c>
      <c r="D45">
        <v>452</v>
      </c>
      <c r="E45">
        <v>10</v>
      </c>
      <c r="F45">
        <v>2044</v>
      </c>
      <c r="G45" t="s">
        <v>4266</v>
      </c>
      <c r="H45">
        <v>1</v>
      </c>
      <c r="I45">
        <v>0</v>
      </c>
      <c r="J45" t="s">
        <v>4362</v>
      </c>
      <c r="K45" s="1">
        <v>44529</v>
      </c>
      <c r="L45">
        <v>1261</v>
      </c>
      <c r="M45">
        <v>4628</v>
      </c>
      <c r="N45">
        <v>0</v>
      </c>
      <c r="O45" t="s">
        <v>17</v>
      </c>
      <c r="P45">
        <v>192</v>
      </c>
      <c r="Q45">
        <v>2021</v>
      </c>
      <c r="R45" t="s">
        <v>4363</v>
      </c>
      <c r="S45" t="s">
        <v>4237</v>
      </c>
      <c r="T45">
        <v>0</v>
      </c>
      <c r="U45">
        <v>2021</v>
      </c>
      <c r="V45" s="1">
        <v>44562</v>
      </c>
      <c r="W45" s="1">
        <v>44834</v>
      </c>
      <c r="X45" s="1">
        <v>44835</v>
      </c>
      <c r="Y45">
        <v>1261</v>
      </c>
      <c r="Z45">
        <v>0</v>
      </c>
      <c r="AA45">
        <v>1261</v>
      </c>
      <c r="AB45">
        <v>1261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</v>
      </c>
      <c r="B46">
        <v>702</v>
      </c>
      <c r="C46">
        <v>15</v>
      </c>
      <c r="D46">
        <v>452</v>
      </c>
      <c r="E46">
        <v>10</v>
      </c>
      <c r="F46">
        <v>2044</v>
      </c>
      <c r="G46" t="s">
        <v>4259</v>
      </c>
      <c r="H46">
        <v>1</v>
      </c>
      <c r="I46">
        <v>0</v>
      </c>
      <c r="J46" t="s">
        <v>4364</v>
      </c>
      <c r="K46" s="1">
        <v>44529</v>
      </c>
      <c r="L46">
        <v>1250</v>
      </c>
      <c r="M46">
        <v>4628</v>
      </c>
      <c r="N46">
        <v>0</v>
      </c>
      <c r="O46" t="s">
        <v>17</v>
      </c>
      <c r="P46">
        <v>192</v>
      </c>
      <c r="Q46">
        <v>2021</v>
      </c>
      <c r="R46" t="s">
        <v>4365</v>
      </c>
      <c r="S46" t="s">
        <v>4237</v>
      </c>
      <c r="T46">
        <v>0</v>
      </c>
      <c r="U46">
        <v>2021</v>
      </c>
      <c r="V46" s="1">
        <v>44562</v>
      </c>
      <c r="W46" s="1">
        <v>44834</v>
      </c>
      <c r="X46" s="1">
        <v>44835</v>
      </c>
      <c r="Y46">
        <v>1250</v>
      </c>
      <c r="Z46">
        <v>0</v>
      </c>
      <c r="AA46">
        <v>1250</v>
      </c>
      <c r="AB46">
        <v>1250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</v>
      </c>
      <c r="B47">
        <v>703</v>
      </c>
      <c r="C47">
        <v>26</v>
      </c>
      <c r="D47">
        <v>782</v>
      </c>
      <c r="E47">
        <v>18</v>
      </c>
      <c r="F47">
        <v>2048</v>
      </c>
      <c r="G47" t="s">
        <v>4246</v>
      </c>
      <c r="H47">
        <v>1</v>
      </c>
      <c r="I47">
        <v>0</v>
      </c>
      <c r="J47" t="s">
        <v>4366</v>
      </c>
      <c r="K47" s="1">
        <v>44533</v>
      </c>
      <c r="L47">
        <v>206.04</v>
      </c>
      <c r="M47">
        <v>756</v>
      </c>
      <c r="N47">
        <v>0</v>
      </c>
      <c r="O47" t="s">
        <v>17</v>
      </c>
      <c r="P47">
        <v>0</v>
      </c>
      <c r="Q47">
        <v>0</v>
      </c>
      <c r="R47" t="s">
        <v>4367</v>
      </c>
      <c r="S47" t="s">
        <v>4237</v>
      </c>
      <c r="T47">
        <v>0</v>
      </c>
      <c r="U47">
        <v>2021</v>
      </c>
      <c r="V47" s="1">
        <v>44562</v>
      </c>
      <c r="W47" s="1">
        <v>44834</v>
      </c>
      <c r="X47" s="1">
        <v>44835</v>
      </c>
      <c r="Y47">
        <v>206.04</v>
      </c>
      <c r="Z47">
        <v>0</v>
      </c>
      <c r="AA47">
        <v>135.16</v>
      </c>
      <c r="AB47">
        <v>135.16</v>
      </c>
      <c r="AC47">
        <v>0</v>
      </c>
      <c r="AD47">
        <v>0</v>
      </c>
      <c r="AE47">
        <v>0</v>
      </c>
      <c r="AF47">
        <v>70.88</v>
      </c>
      <c r="AG47">
        <v>0</v>
      </c>
    </row>
    <row r="48" spans="1:33" x14ac:dyDescent="0.25">
      <c r="A48">
        <v>12</v>
      </c>
      <c r="B48">
        <v>1201</v>
      </c>
      <c r="C48">
        <v>9</v>
      </c>
      <c r="D48">
        <v>122</v>
      </c>
      <c r="E48">
        <v>1</v>
      </c>
      <c r="F48">
        <v>2107</v>
      </c>
      <c r="G48" t="s">
        <v>4255</v>
      </c>
      <c r="H48">
        <v>50</v>
      </c>
      <c r="I48">
        <v>0</v>
      </c>
      <c r="J48" t="s">
        <v>4368</v>
      </c>
      <c r="K48" s="1">
        <v>44544</v>
      </c>
      <c r="L48">
        <v>17010</v>
      </c>
      <c r="M48">
        <v>8240</v>
      </c>
      <c r="N48">
        <v>0</v>
      </c>
      <c r="O48" t="s">
        <v>17</v>
      </c>
      <c r="P48">
        <v>204</v>
      </c>
      <c r="Q48">
        <v>2021</v>
      </c>
      <c r="R48" t="s">
        <v>4369</v>
      </c>
      <c r="S48" t="s">
        <v>4237</v>
      </c>
      <c r="T48">
        <v>0</v>
      </c>
      <c r="U48">
        <v>2021</v>
      </c>
      <c r="V48" s="1">
        <v>44562</v>
      </c>
      <c r="W48" s="1">
        <v>44834</v>
      </c>
      <c r="X48" s="1">
        <v>44835</v>
      </c>
      <c r="Y48">
        <v>17010</v>
      </c>
      <c r="Z48">
        <v>0</v>
      </c>
      <c r="AA48">
        <v>17010</v>
      </c>
      <c r="AB48">
        <v>17010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8</v>
      </c>
      <c r="B49">
        <v>801</v>
      </c>
      <c r="C49">
        <v>10</v>
      </c>
      <c r="D49">
        <v>303</v>
      </c>
      <c r="E49">
        <v>9</v>
      </c>
      <c r="F49">
        <v>2072</v>
      </c>
      <c r="G49" t="s">
        <v>4262</v>
      </c>
      <c r="H49">
        <v>4050</v>
      </c>
      <c r="I49">
        <v>0</v>
      </c>
      <c r="J49" t="s">
        <v>4370</v>
      </c>
      <c r="K49" s="1">
        <v>44550</v>
      </c>
      <c r="L49">
        <v>-0.44</v>
      </c>
      <c r="M49">
        <v>7494</v>
      </c>
      <c r="N49">
        <v>0</v>
      </c>
      <c r="O49" t="s">
        <v>3878</v>
      </c>
      <c r="P49">
        <v>8</v>
      </c>
      <c r="Q49">
        <v>2021</v>
      </c>
      <c r="R49" t="s">
        <v>4371</v>
      </c>
      <c r="S49" t="s">
        <v>4372</v>
      </c>
      <c r="T49">
        <v>0</v>
      </c>
      <c r="U49">
        <v>2021</v>
      </c>
      <c r="V49" s="1">
        <v>44562</v>
      </c>
      <c r="W49" s="1">
        <v>44834</v>
      </c>
      <c r="X49" s="1">
        <v>44835</v>
      </c>
      <c r="Y49">
        <v>3913.02</v>
      </c>
      <c r="Z49">
        <v>0</v>
      </c>
      <c r="AA49">
        <v>3913.02</v>
      </c>
      <c r="AB49">
        <v>3913.02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8</v>
      </c>
      <c r="B50">
        <v>801</v>
      </c>
      <c r="C50">
        <v>10</v>
      </c>
      <c r="D50">
        <v>303</v>
      </c>
      <c r="E50">
        <v>9</v>
      </c>
      <c r="F50">
        <v>2072</v>
      </c>
      <c r="G50" t="s">
        <v>4262</v>
      </c>
      <c r="H50">
        <v>40</v>
      </c>
      <c r="I50">
        <v>0</v>
      </c>
      <c r="J50" t="s">
        <v>4373</v>
      </c>
      <c r="K50" s="1">
        <v>44550</v>
      </c>
      <c r="L50">
        <v>62.98</v>
      </c>
      <c r="M50">
        <v>7494</v>
      </c>
      <c r="N50">
        <v>0</v>
      </c>
      <c r="O50" t="s">
        <v>3878</v>
      </c>
      <c r="P50">
        <v>8</v>
      </c>
      <c r="Q50">
        <v>2021</v>
      </c>
      <c r="R50" t="s">
        <v>4374</v>
      </c>
      <c r="S50" t="s">
        <v>4372</v>
      </c>
      <c r="T50">
        <v>0</v>
      </c>
      <c r="U50">
        <v>2021</v>
      </c>
      <c r="V50" s="1">
        <v>44562</v>
      </c>
      <c r="W50" s="1">
        <v>44834</v>
      </c>
      <c r="X50" s="1">
        <v>44835</v>
      </c>
      <c r="Y50">
        <v>62.98</v>
      </c>
      <c r="Z50">
        <v>0</v>
      </c>
      <c r="AA50">
        <v>62.98</v>
      </c>
      <c r="AB50">
        <v>62.98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</v>
      </c>
      <c r="B51">
        <v>702</v>
      </c>
      <c r="C51">
        <v>26</v>
      </c>
      <c r="D51">
        <v>782</v>
      </c>
      <c r="E51">
        <v>17</v>
      </c>
      <c r="F51">
        <v>1516</v>
      </c>
      <c r="G51" t="s">
        <v>4269</v>
      </c>
      <c r="H51">
        <v>1</v>
      </c>
      <c r="I51">
        <v>0</v>
      </c>
      <c r="J51" t="s">
        <v>4375</v>
      </c>
      <c r="K51" s="1">
        <v>44552</v>
      </c>
      <c r="L51">
        <v>15544.54</v>
      </c>
      <c r="M51">
        <v>6824</v>
      </c>
      <c r="N51">
        <v>0</v>
      </c>
      <c r="O51" t="s">
        <v>17</v>
      </c>
      <c r="P51">
        <v>8</v>
      </c>
      <c r="Q51">
        <v>2021</v>
      </c>
      <c r="R51" t="s">
        <v>4376</v>
      </c>
      <c r="S51" t="s">
        <v>4245</v>
      </c>
      <c r="T51">
        <v>0</v>
      </c>
      <c r="U51">
        <v>2021</v>
      </c>
      <c r="V51" s="1">
        <v>44562</v>
      </c>
      <c r="W51" s="1">
        <v>44834</v>
      </c>
      <c r="X51" s="1">
        <v>44835</v>
      </c>
      <c r="Y51">
        <v>15544.54</v>
      </c>
      <c r="Z51">
        <v>0</v>
      </c>
      <c r="AA51">
        <v>15544.54</v>
      </c>
      <c r="AB51">
        <v>15544.54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</v>
      </c>
      <c r="B52">
        <v>702</v>
      </c>
      <c r="C52">
        <v>26</v>
      </c>
      <c r="D52">
        <v>782</v>
      </c>
      <c r="E52">
        <v>17</v>
      </c>
      <c r="F52">
        <v>1035</v>
      </c>
      <c r="G52" t="s">
        <v>4269</v>
      </c>
      <c r="H52">
        <v>1</v>
      </c>
      <c r="I52">
        <v>0</v>
      </c>
      <c r="J52" t="s">
        <v>4377</v>
      </c>
      <c r="K52" s="1">
        <v>44552</v>
      </c>
      <c r="L52">
        <v>189293.23</v>
      </c>
      <c r="M52">
        <v>6824</v>
      </c>
      <c r="N52">
        <v>0</v>
      </c>
      <c r="O52" t="s">
        <v>17</v>
      </c>
      <c r="P52">
        <v>8</v>
      </c>
      <c r="Q52">
        <v>2021</v>
      </c>
      <c r="R52" t="s">
        <v>4378</v>
      </c>
      <c r="S52" t="s">
        <v>4245</v>
      </c>
      <c r="T52">
        <v>0</v>
      </c>
      <c r="U52">
        <v>2021</v>
      </c>
      <c r="V52" s="1">
        <v>44562</v>
      </c>
      <c r="W52" s="1">
        <v>44834</v>
      </c>
      <c r="X52" s="1">
        <v>44835</v>
      </c>
      <c r="Y52">
        <v>189293.23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189293.23</v>
      </c>
      <c r="AG52">
        <v>0</v>
      </c>
    </row>
    <row r="53" spans="1:33" x14ac:dyDescent="0.25">
      <c r="A53">
        <v>7</v>
      </c>
      <c r="B53">
        <v>702</v>
      </c>
      <c r="C53">
        <v>26</v>
      </c>
      <c r="D53">
        <v>782</v>
      </c>
      <c r="E53">
        <v>17</v>
      </c>
      <c r="F53">
        <v>1508</v>
      </c>
      <c r="G53" t="s">
        <v>4269</v>
      </c>
      <c r="H53">
        <v>1</v>
      </c>
      <c r="I53">
        <v>0</v>
      </c>
      <c r="J53" t="s">
        <v>4379</v>
      </c>
      <c r="K53" s="1">
        <v>44552</v>
      </c>
      <c r="L53">
        <v>15523.58</v>
      </c>
      <c r="M53">
        <v>6824</v>
      </c>
      <c r="N53">
        <v>0</v>
      </c>
      <c r="O53" t="s">
        <v>17</v>
      </c>
      <c r="P53">
        <v>8</v>
      </c>
      <c r="Q53">
        <v>2021</v>
      </c>
      <c r="R53" t="s">
        <v>4380</v>
      </c>
      <c r="S53" t="s">
        <v>4245</v>
      </c>
      <c r="T53">
        <v>0</v>
      </c>
      <c r="U53">
        <v>2021</v>
      </c>
      <c r="V53" s="1">
        <v>44562</v>
      </c>
      <c r="W53" s="1">
        <v>44834</v>
      </c>
      <c r="X53" s="1">
        <v>44835</v>
      </c>
      <c r="Y53">
        <v>15523.58</v>
      </c>
      <c r="Z53">
        <v>0</v>
      </c>
      <c r="AA53">
        <v>1573.57</v>
      </c>
      <c r="AB53">
        <v>1573.57</v>
      </c>
      <c r="AC53">
        <v>0</v>
      </c>
      <c r="AD53">
        <v>0</v>
      </c>
      <c r="AE53">
        <v>0</v>
      </c>
      <c r="AF53">
        <v>13950.01</v>
      </c>
      <c r="AG53">
        <v>0</v>
      </c>
    </row>
    <row r="54" spans="1:33" x14ac:dyDescent="0.25">
      <c r="A54">
        <v>7</v>
      </c>
      <c r="B54">
        <v>702</v>
      </c>
      <c r="C54">
        <v>26</v>
      </c>
      <c r="D54">
        <v>782</v>
      </c>
      <c r="E54">
        <v>17</v>
      </c>
      <c r="F54">
        <v>1506</v>
      </c>
      <c r="G54" t="s">
        <v>4269</v>
      </c>
      <c r="H54">
        <v>1</v>
      </c>
      <c r="I54">
        <v>0</v>
      </c>
      <c r="J54" t="s">
        <v>4381</v>
      </c>
      <c r="K54" s="1">
        <v>44552</v>
      </c>
      <c r="L54">
        <v>15523.58</v>
      </c>
      <c r="M54">
        <v>6824</v>
      </c>
      <c r="N54">
        <v>0</v>
      </c>
      <c r="O54" t="s">
        <v>17</v>
      </c>
      <c r="P54">
        <v>8</v>
      </c>
      <c r="Q54">
        <v>2021</v>
      </c>
      <c r="R54" t="s">
        <v>4382</v>
      </c>
      <c r="S54" t="s">
        <v>4245</v>
      </c>
      <c r="T54">
        <v>0</v>
      </c>
      <c r="U54">
        <v>2021</v>
      </c>
      <c r="V54" s="1">
        <v>44562</v>
      </c>
      <c r="W54" s="1">
        <v>44834</v>
      </c>
      <c r="X54" s="1">
        <v>44835</v>
      </c>
      <c r="Y54">
        <v>15523.58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15523.58</v>
      </c>
      <c r="AG54">
        <v>0</v>
      </c>
    </row>
    <row r="55" spans="1:33" x14ac:dyDescent="0.25">
      <c r="A55">
        <v>7</v>
      </c>
      <c r="B55">
        <v>702</v>
      </c>
      <c r="C55">
        <v>26</v>
      </c>
      <c r="D55">
        <v>782</v>
      </c>
      <c r="E55">
        <v>17</v>
      </c>
      <c r="F55">
        <v>1505</v>
      </c>
      <c r="G55" t="s">
        <v>4269</v>
      </c>
      <c r="H55">
        <v>1</v>
      </c>
      <c r="I55">
        <v>0</v>
      </c>
      <c r="J55" t="s">
        <v>4383</v>
      </c>
      <c r="K55" s="1">
        <v>44552</v>
      </c>
      <c r="L55">
        <v>15523.58</v>
      </c>
      <c r="M55">
        <v>6824</v>
      </c>
      <c r="N55">
        <v>0</v>
      </c>
      <c r="O55" t="s">
        <v>17</v>
      </c>
      <c r="P55">
        <v>8</v>
      </c>
      <c r="Q55">
        <v>2021</v>
      </c>
      <c r="R55" t="s">
        <v>4384</v>
      </c>
      <c r="S55" t="s">
        <v>4245</v>
      </c>
      <c r="T55">
        <v>0</v>
      </c>
      <c r="U55">
        <v>2021</v>
      </c>
      <c r="V55" s="1">
        <v>44562</v>
      </c>
      <c r="W55" s="1">
        <v>44834</v>
      </c>
      <c r="X55" s="1">
        <v>44835</v>
      </c>
      <c r="Y55">
        <v>15523.58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15523.58</v>
      </c>
      <c r="AG55">
        <v>0</v>
      </c>
    </row>
    <row r="56" spans="1:33" x14ac:dyDescent="0.25">
      <c r="A56">
        <v>7</v>
      </c>
      <c r="B56">
        <v>702</v>
      </c>
      <c r="C56">
        <v>26</v>
      </c>
      <c r="D56">
        <v>782</v>
      </c>
      <c r="E56">
        <v>17</v>
      </c>
      <c r="F56">
        <v>1504</v>
      </c>
      <c r="G56" t="s">
        <v>4269</v>
      </c>
      <c r="H56">
        <v>1</v>
      </c>
      <c r="I56">
        <v>0</v>
      </c>
      <c r="J56" t="s">
        <v>4385</v>
      </c>
      <c r="K56" s="1">
        <v>44552</v>
      </c>
      <c r="L56">
        <v>15523.58</v>
      </c>
      <c r="M56">
        <v>6824</v>
      </c>
      <c r="N56">
        <v>0</v>
      </c>
      <c r="O56" t="s">
        <v>17</v>
      </c>
      <c r="P56">
        <v>8</v>
      </c>
      <c r="Q56">
        <v>2021</v>
      </c>
      <c r="R56" t="s">
        <v>4386</v>
      </c>
      <c r="S56" t="s">
        <v>4245</v>
      </c>
      <c r="T56">
        <v>0</v>
      </c>
      <c r="U56">
        <v>2021</v>
      </c>
      <c r="V56" s="1">
        <v>44562</v>
      </c>
      <c r="W56" s="1">
        <v>44834</v>
      </c>
      <c r="X56" s="1">
        <v>44835</v>
      </c>
      <c r="Y56">
        <v>15523.58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15523.58</v>
      </c>
      <c r="AG56">
        <v>0</v>
      </c>
    </row>
    <row r="57" spans="1:33" x14ac:dyDescent="0.25">
      <c r="A57">
        <v>7</v>
      </c>
      <c r="B57">
        <v>702</v>
      </c>
      <c r="C57">
        <v>26</v>
      </c>
      <c r="D57">
        <v>782</v>
      </c>
      <c r="E57">
        <v>17</v>
      </c>
      <c r="F57">
        <v>1035</v>
      </c>
      <c r="G57" t="s">
        <v>4269</v>
      </c>
      <c r="H57">
        <v>1</v>
      </c>
      <c r="I57">
        <v>0</v>
      </c>
      <c r="J57" t="s">
        <v>4387</v>
      </c>
      <c r="K57" s="1">
        <v>44552</v>
      </c>
      <c r="L57">
        <v>85995.64</v>
      </c>
      <c r="M57">
        <v>6824</v>
      </c>
      <c r="N57">
        <v>0</v>
      </c>
      <c r="O57" t="s">
        <v>17</v>
      </c>
      <c r="P57">
        <v>8</v>
      </c>
      <c r="Q57">
        <v>2021</v>
      </c>
      <c r="R57" t="s">
        <v>4388</v>
      </c>
      <c r="S57" t="s">
        <v>4245</v>
      </c>
      <c r="T57">
        <v>0</v>
      </c>
      <c r="U57">
        <v>2021</v>
      </c>
      <c r="V57" s="1">
        <v>44562</v>
      </c>
      <c r="W57" s="1">
        <v>44834</v>
      </c>
      <c r="X57" s="1">
        <v>44835</v>
      </c>
      <c r="Y57">
        <v>85995.64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85995.64</v>
      </c>
      <c r="AG57">
        <v>0</v>
      </c>
    </row>
    <row r="58" spans="1:33" x14ac:dyDescent="0.25">
      <c r="A58">
        <v>7</v>
      </c>
      <c r="B58">
        <v>702</v>
      </c>
      <c r="C58">
        <v>26</v>
      </c>
      <c r="D58">
        <v>782</v>
      </c>
      <c r="E58">
        <v>17</v>
      </c>
      <c r="F58">
        <v>1035</v>
      </c>
      <c r="G58" t="s">
        <v>4269</v>
      </c>
      <c r="H58">
        <v>1</v>
      </c>
      <c r="I58">
        <v>0</v>
      </c>
      <c r="J58" t="s">
        <v>4389</v>
      </c>
      <c r="K58" s="1">
        <v>44552</v>
      </c>
      <c r="L58">
        <v>97254.5</v>
      </c>
      <c r="M58">
        <v>6824</v>
      </c>
      <c r="N58">
        <v>0</v>
      </c>
      <c r="O58" t="s">
        <v>17</v>
      </c>
      <c r="P58">
        <v>8</v>
      </c>
      <c r="Q58">
        <v>2021</v>
      </c>
      <c r="R58" t="s">
        <v>4390</v>
      </c>
      <c r="S58" t="s">
        <v>4245</v>
      </c>
      <c r="T58">
        <v>0</v>
      </c>
      <c r="U58">
        <v>2021</v>
      </c>
      <c r="V58" s="1">
        <v>44562</v>
      </c>
      <c r="W58" s="1">
        <v>44834</v>
      </c>
      <c r="X58" s="1">
        <v>44835</v>
      </c>
      <c r="Y58">
        <v>97254.5</v>
      </c>
      <c r="Z58">
        <v>0</v>
      </c>
      <c r="AA58">
        <v>97254.5</v>
      </c>
      <c r="AB58">
        <v>97254.5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</v>
      </c>
      <c r="B59">
        <v>503</v>
      </c>
      <c r="C59">
        <v>13</v>
      </c>
      <c r="D59">
        <v>392</v>
      </c>
      <c r="E59">
        <v>3</v>
      </c>
      <c r="F59">
        <v>2027</v>
      </c>
      <c r="G59" t="s">
        <v>4238</v>
      </c>
      <c r="H59">
        <v>1</v>
      </c>
      <c r="I59">
        <v>0</v>
      </c>
      <c r="J59" t="s">
        <v>4391</v>
      </c>
      <c r="K59" s="1">
        <v>44553</v>
      </c>
      <c r="L59">
        <v>800</v>
      </c>
      <c r="M59">
        <v>1169</v>
      </c>
      <c r="N59">
        <v>0</v>
      </c>
      <c r="O59" t="s">
        <v>17</v>
      </c>
      <c r="P59">
        <v>0</v>
      </c>
      <c r="Q59">
        <v>0</v>
      </c>
      <c r="R59" t="s">
        <v>4392</v>
      </c>
      <c r="S59" t="s">
        <v>4237</v>
      </c>
      <c r="T59">
        <v>0</v>
      </c>
      <c r="U59">
        <v>2021</v>
      </c>
      <c r="V59" s="1">
        <v>44562</v>
      </c>
      <c r="W59" s="1">
        <v>44834</v>
      </c>
      <c r="X59" s="1">
        <v>44835</v>
      </c>
      <c r="Y59">
        <v>800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800</v>
      </c>
      <c r="AG59">
        <v>0</v>
      </c>
    </row>
    <row r="60" spans="1:33" x14ac:dyDescent="0.25">
      <c r="A60">
        <v>7</v>
      </c>
      <c r="B60">
        <v>702</v>
      </c>
      <c r="C60">
        <v>15</v>
      </c>
      <c r="D60">
        <v>452</v>
      </c>
      <c r="E60">
        <v>10</v>
      </c>
      <c r="F60">
        <v>2042</v>
      </c>
      <c r="G60" t="s">
        <v>4242</v>
      </c>
      <c r="H60">
        <v>1</v>
      </c>
      <c r="I60">
        <v>0</v>
      </c>
      <c r="J60" t="s">
        <v>4393</v>
      </c>
      <c r="K60" s="1">
        <v>44554</v>
      </c>
      <c r="L60">
        <v>9140</v>
      </c>
      <c r="M60">
        <v>6699</v>
      </c>
      <c r="N60">
        <v>0</v>
      </c>
      <c r="O60" t="s">
        <v>17</v>
      </c>
      <c r="P60">
        <v>4</v>
      </c>
      <c r="Q60">
        <v>2018</v>
      </c>
      <c r="R60" t="s">
        <v>4394</v>
      </c>
      <c r="S60" t="s">
        <v>4239</v>
      </c>
      <c r="T60">
        <v>0</v>
      </c>
      <c r="U60">
        <v>2021</v>
      </c>
      <c r="V60" s="1">
        <v>44562</v>
      </c>
      <c r="W60" s="1">
        <v>44834</v>
      </c>
      <c r="X60" s="1">
        <v>44835</v>
      </c>
      <c r="Y60">
        <v>9140</v>
      </c>
      <c r="Z60">
        <v>0</v>
      </c>
      <c r="AA60">
        <v>7825.45</v>
      </c>
      <c r="AB60">
        <v>7825.45</v>
      </c>
      <c r="AC60">
        <v>0</v>
      </c>
      <c r="AD60">
        <v>1314.55</v>
      </c>
      <c r="AE60">
        <v>0</v>
      </c>
      <c r="AF60">
        <v>0</v>
      </c>
      <c r="AG60">
        <v>0</v>
      </c>
    </row>
    <row r="61" spans="1:33" x14ac:dyDescent="0.25">
      <c r="A61">
        <v>8</v>
      </c>
      <c r="B61">
        <v>801</v>
      </c>
      <c r="C61">
        <v>10</v>
      </c>
      <c r="D61">
        <v>301</v>
      </c>
      <c r="E61">
        <v>6</v>
      </c>
      <c r="F61">
        <v>2059</v>
      </c>
      <c r="G61" t="s">
        <v>4263</v>
      </c>
      <c r="H61">
        <v>4505</v>
      </c>
      <c r="I61">
        <v>0</v>
      </c>
      <c r="J61" t="s">
        <v>4395</v>
      </c>
      <c r="K61" s="1">
        <v>44557</v>
      </c>
      <c r="L61">
        <v>11273.94</v>
      </c>
      <c r="M61">
        <v>8259</v>
      </c>
      <c r="N61">
        <v>0</v>
      </c>
      <c r="O61" t="s">
        <v>17</v>
      </c>
      <c r="P61">
        <v>18</v>
      </c>
      <c r="Q61">
        <v>2021</v>
      </c>
      <c r="R61" t="s">
        <v>4396</v>
      </c>
      <c r="S61" t="s">
        <v>4372</v>
      </c>
      <c r="T61">
        <v>0</v>
      </c>
      <c r="U61">
        <v>2021</v>
      </c>
      <c r="V61" s="1">
        <v>44562</v>
      </c>
      <c r="W61" s="1">
        <v>44834</v>
      </c>
      <c r="X61" s="1">
        <v>44835</v>
      </c>
      <c r="Y61">
        <v>11273.94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11273.94</v>
      </c>
      <c r="AG61">
        <v>0</v>
      </c>
    </row>
    <row r="62" spans="1:33" x14ac:dyDescent="0.25">
      <c r="A62">
        <v>6</v>
      </c>
      <c r="B62">
        <v>602</v>
      </c>
      <c r="C62">
        <v>26</v>
      </c>
      <c r="D62">
        <v>782</v>
      </c>
      <c r="E62">
        <v>17</v>
      </c>
      <c r="F62">
        <v>1078</v>
      </c>
      <c r="G62" t="s">
        <v>4254</v>
      </c>
      <c r="H62">
        <v>1210</v>
      </c>
      <c r="I62">
        <v>0</v>
      </c>
      <c r="J62" t="s">
        <v>4397</v>
      </c>
      <c r="K62" s="1">
        <v>44558</v>
      </c>
      <c r="L62">
        <v>66.38</v>
      </c>
      <c r="M62">
        <v>4271</v>
      </c>
      <c r="N62">
        <v>0</v>
      </c>
      <c r="O62" t="s">
        <v>17</v>
      </c>
      <c r="P62">
        <v>6</v>
      </c>
      <c r="Q62">
        <v>2021</v>
      </c>
      <c r="R62" t="s">
        <v>4398</v>
      </c>
      <c r="S62" t="s">
        <v>4245</v>
      </c>
      <c r="T62">
        <v>0</v>
      </c>
      <c r="U62">
        <v>2021</v>
      </c>
      <c r="V62" s="1">
        <v>44562</v>
      </c>
      <c r="W62" s="1">
        <v>44834</v>
      </c>
      <c r="X62" s="1">
        <v>44835</v>
      </c>
      <c r="Y62">
        <v>66.38</v>
      </c>
      <c r="Z62">
        <v>0</v>
      </c>
      <c r="AA62">
        <v>66.38</v>
      </c>
      <c r="AB62">
        <v>66.38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6</v>
      </c>
      <c r="B63">
        <v>602</v>
      </c>
      <c r="C63">
        <v>26</v>
      </c>
      <c r="D63">
        <v>782</v>
      </c>
      <c r="E63">
        <v>17</v>
      </c>
      <c r="F63">
        <v>1078</v>
      </c>
      <c r="G63" t="s">
        <v>4251</v>
      </c>
      <c r="H63">
        <v>1210</v>
      </c>
      <c r="I63">
        <v>0</v>
      </c>
      <c r="J63" t="s">
        <v>4399</v>
      </c>
      <c r="K63" s="1">
        <v>44558</v>
      </c>
      <c r="L63">
        <v>119</v>
      </c>
      <c r="M63">
        <v>4271</v>
      </c>
      <c r="N63">
        <v>0</v>
      </c>
      <c r="O63" t="s">
        <v>17</v>
      </c>
      <c r="P63">
        <v>6</v>
      </c>
      <c r="Q63">
        <v>2021</v>
      </c>
      <c r="R63" t="s">
        <v>4398</v>
      </c>
      <c r="S63" t="s">
        <v>4245</v>
      </c>
      <c r="T63">
        <v>0</v>
      </c>
      <c r="U63">
        <v>2021</v>
      </c>
      <c r="V63" s="1">
        <v>44562</v>
      </c>
      <c r="W63" s="1">
        <v>44834</v>
      </c>
      <c r="X63" s="1">
        <v>44835</v>
      </c>
      <c r="Y63">
        <v>119</v>
      </c>
      <c r="Z63">
        <v>0</v>
      </c>
      <c r="AA63">
        <v>119</v>
      </c>
      <c r="AB63">
        <v>119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</v>
      </c>
      <c r="B64">
        <v>702</v>
      </c>
      <c r="C64">
        <v>15</v>
      </c>
      <c r="D64">
        <v>452</v>
      </c>
      <c r="E64">
        <v>17</v>
      </c>
      <c r="F64">
        <v>2045</v>
      </c>
      <c r="G64" t="s">
        <v>4238</v>
      </c>
      <c r="H64">
        <v>1</v>
      </c>
      <c r="I64">
        <v>0</v>
      </c>
      <c r="J64" t="s">
        <v>4400</v>
      </c>
      <c r="K64" s="1">
        <v>44558</v>
      </c>
      <c r="L64">
        <v>53341.84</v>
      </c>
      <c r="M64">
        <v>8216</v>
      </c>
      <c r="N64">
        <v>0</v>
      </c>
      <c r="O64" t="s">
        <v>17</v>
      </c>
      <c r="P64">
        <v>11</v>
      </c>
      <c r="Q64">
        <v>2021</v>
      </c>
      <c r="R64" t="s">
        <v>4401</v>
      </c>
      <c r="S64" t="s">
        <v>4245</v>
      </c>
      <c r="T64">
        <v>0</v>
      </c>
      <c r="U64">
        <v>2021</v>
      </c>
      <c r="V64" s="1">
        <v>44562</v>
      </c>
      <c r="W64" s="1">
        <v>44834</v>
      </c>
      <c r="X64" s="1">
        <v>44835</v>
      </c>
      <c r="Y64">
        <v>53341.84</v>
      </c>
      <c r="Z64">
        <v>0</v>
      </c>
      <c r="AA64">
        <v>53341.84</v>
      </c>
      <c r="AB64">
        <v>53341.84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</v>
      </c>
      <c r="B65">
        <v>702</v>
      </c>
      <c r="C65">
        <v>15</v>
      </c>
      <c r="D65">
        <v>452</v>
      </c>
      <c r="E65">
        <v>17</v>
      </c>
      <c r="F65">
        <v>2045</v>
      </c>
      <c r="G65" t="s">
        <v>4268</v>
      </c>
      <c r="H65">
        <v>1</v>
      </c>
      <c r="I65">
        <v>0</v>
      </c>
      <c r="J65" t="s">
        <v>4402</v>
      </c>
      <c r="K65" s="1">
        <v>44558</v>
      </c>
      <c r="L65">
        <v>202617.09</v>
      </c>
      <c r="M65">
        <v>8216</v>
      </c>
      <c r="N65">
        <v>0</v>
      </c>
      <c r="O65" t="s">
        <v>17</v>
      </c>
      <c r="P65">
        <v>11</v>
      </c>
      <c r="Q65">
        <v>2021</v>
      </c>
      <c r="R65" t="s">
        <v>4403</v>
      </c>
      <c r="S65" t="s">
        <v>4245</v>
      </c>
      <c r="T65">
        <v>0</v>
      </c>
      <c r="U65">
        <v>2021</v>
      </c>
      <c r="V65" s="1">
        <v>44562</v>
      </c>
      <c r="W65" s="1">
        <v>44834</v>
      </c>
      <c r="X65" s="1">
        <v>44835</v>
      </c>
      <c r="Y65">
        <v>202617.09</v>
      </c>
      <c r="Z65">
        <v>0</v>
      </c>
      <c r="AA65">
        <v>202617.09</v>
      </c>
      <c r="AB65">
        <v>202617.09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7</v>
      </c>
      <c r="B66">
        <v>702</v>
      </c>
      <c r="C66">
        <v>15</v>
      </c>
      <c r="D66">
        <v>451</v>
      </c>
      <c r="E66">
        <v>17</v>
      </c>
      <c r="F66">
        <v>2040</v>
      </c>
      <c r="G66" t="s">
        <v>4252</v>
      </c>
      <c r="H66">
        <v>1</v>
      </c>
      <c r="I66">
        <v>0</v>
      </c>
      <c r="J66" t="s">
        <v>4404</v>
      </c>
      <c r="K66" s="1">
        <v>44559</v>
      </c>
      <c r="L66">
        <v>1950</v>
      </c>
      <c r="M66">
        <v>7986</v>
      </c>
      <c r="N66">
        <v>0</v>
      </c>
      <c r="O66" t="s">
        <v>17</v>
      </c>
      <c r="P66">
        <v>209</v>
      </c>
      <c r="Q66">
        <v>2021</v>
      </c>
      <c r="R66" t="s">
        <v>4405</v>
      </c>
      <c r="S66" t="s">
        <v>4237</v>
      </c>
      <c r="T66">
        <v>0</v>
      </c>
      <c r="U66">
        <v>2021</v>
      </c>
      <c r="V66" s="1">
        <v>44562</v>
      </c>
      <c r="W66" s="1">
        <v>44834</v>
      </c>
      <c r="X66" s="1">
        <v>44835</v>
      </c>
      <c r="Y66">
        <v>0</v>
      </c>
      <c r="Z66">
        <v>1950</v>
      </c>
      <c r="AA66">
        <v>0</v>
      </c>
      <c r="AB66">
        <v>0</v>
      </c>
      <c r="AC66">
        <v>1950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8</v>
      </c>
      <c r="B67">
        <v>801</v>
      </c>
      <c r="C67">
        <v>10</v>
      </c>
      <c r="D67">
        <v>301</v>
      </c>
      <c r="E67">
        <v>6</v>
      </c>
      <c r="F67">
        <v>2060</v>
      </c>
      <c r="G67" t="s">
        <v>4267</v>
      </c>
      <c r="H67">
        <v>40</v>
      </c>
      <c r="I67">
        <v>0</v>
      </c>
      <c r="J67" t="s">
        <v>4406</v>
      </c>
      <c r="K67" s="1">
        <v>44559</v>
      </c>
      <c r="L67">
        <v>1450</v>
      </c>
      <c r="M67">
        <v>8173</v>
      </c>
      <c r="N67">
        <v>0</v>
      </c>
      <c r="O67" t="s">
        <v>3878</v>
      </c>
      <c r="P67">
        <v>44</v>
      </c>
      <c r="Q67">
        <v>2021</v>
      </c>
      <c r="R67" t="s">
        <v>4407</v>
      </c>
      <c r="S67" t="s">
        <v>4244</v>
      </c>
      <c r="T67">
        <v>0</v>
      </c>
      <c r="U67">
        <v>2021</v>
      </c>
      <c r="V67" s="1">
        <v>44562</v>
      </c>
      <c r="W67" s="1">
        <v>44834</v>
      </c>
      <c r="X67" s="1">
        <v>44835</v>
      </c>
      <c r="Y67">
        <v>1450</v>
      </c>
      <c r="Z67">
        <v>0</v>
      </c>
      <c r="AA67">
        <v>1450</v>
      </c>
      <c r="AB67">
        <v>1450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8</v>
      </c>
      <c r="B68">
        <v>801</v>
      </c>
      <c r="C68">
        <v>10</v>
      </c>
      <c r="D68">
        <v>301</v>
      </c>
      <c r="E68">
        <v>6</v>
      </c>
      <c r="F68">
        <v>2060</v>
      </c>
      <c r="G68" t="s">
        <v>4272</v>
      </c>
      <c r="H68">
        <v>4511</v>
      </c>
      <c r="I68">
        <v>0</v>
      </c>
      <c r="J68" t="s">
        <v>4408</v>
      </c>
      <c r="K68" s="1">
        <v>44559</v>
      </c>
      <c r="L68">
        <v>160</v>
      </c>
      <c r="M68">
        <v>6950</v>
      </c>
      <c r="N68">
        <v>0</v>
      </c>
      <c r="O68" t="s">
        <v>3878</v>
      </c>
      <c r="P68">
        <v>44</v>
      </c>
      <c r="Q68">
        <v>2021</v>
      </c>
      <c r="R68" t="s">
        <v>4409</v>
      </c>
      <c r="S68" t="s">
        <v>4244</v>
      </c>
      <c r="T68">
        <v>0</v>
      </c>
      <c r="U68">
        <v>2021</v>
      </c>
      <c r="V68" s="1">
        <v>44562</v>
      </c>
      <c r="W68" s="1">
        <v>44834</v>
      </c>
      <c r="X68" s="1">
        <v>44835</v>
      </c>
      <c r="Y68">
        <v>160</v>
      </c>
      <c r="Z68">
        <v>0</v>
      </c>
      <c r="AA68">
        <v>160</v>
      </c>
      <c r="AB68">
        <v>160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8</v>
      </c>
      <c r="B69">
        <v>801</v>
      </c>
      <c r="C69">
        <v>10</v>
      </c>
      <c r="D69">
        <v>301</v>
      </c>
      <c r="E69">
        <v>6</v>
      </c>
      <c r="F69">
        <v>2060</v>
      </c>
      <c r="G69" t="s">
        <v>4272</v>
      </c>
      <c r="H69">
        <v>4511</v>
      </c>
      <c r="I69">
        <v>0</v>
      </c>
      <c r="J69" t="s">
        <v>4410</v>
      </c>
      <c r="K69" s="1">
        <v>44559</v>
      </c>
      <c r="L69">
        <v>432.77</v>
      </c>
      <c r="M69">
        <v>7297</v>
      </c>
      <c r="N69">
        <v>0</v>
      </c>
      <c r="O69" t="s">
        <v>3878</v>
      </c>
      <c r="P69">
        <v>44</v>
      </c>
      <c r="Q69">
        <v>2021</v>
      </c>
      <c r="R69" t="s">
        <v>4411</v>
      </c>
      <c r="S69" t="s">
        <v>4244</v>
      </c>
      <c r="T69">
        <v>0</v>
      </c>
      <c r="U69">
        <v>2021</v>
      </c>
      <c r="V69" s="1">
        <v>44562</v>
      </c>
      <c r="W69" s="1">
        <v>44834</v>
      </c>
      <c r="X69" s="1">
        <v>44835</v>
      </c>
      <c r="Y69">
        <v>432.77</v>
      </c>
      <c r="Z69">
        <v>0</v>
      </c>
      <c r="AA69">
        <v>432.77</v>
      </c>
      <c r="AB69">
        <v>432.77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8</v>
      </c>
      <c r="B70">
        <v>801</v>
      </c>
      <c r="C70">
        <v>10</v>
      </c>
      <c r="D70">
        <v>301</v>
      </c>
      <c r="E70">
        <v>6</v>
      </c>
      <c r="F70">
        <v>2060</v>
      </c>
      <c r="G70" t="s">
        <v>4272</v>
      </c>
      <c r="H70">
        <v>40</v>
      </c>
      <c r="I70">
        <v>0</v>
      </c>
      <c r="J70" t="s">
        <v>4412</v>
      </c>
      <c r="K70" s="1">
        <v>44559</v>
      </c>
      <c r="L70">
        <v>567.20000000000005</v>
      </c>
      <c r="M70">
        <v>7297</v>
      </c>
      <c r="N70">
        <v>0</v>
      </c>
      <c r="O70" t="s">
        <v>3878</v>
      </c>
      <c r="P70">
        <v>44</v>
      </c>
      <c r="Q70">
        <v>2021</v>
      </c>
      <c r="R70" t="s">
        <v>4413</v>
      </c>
      <c r="S70" t="s">
        <v>4244</v>
      </c>
      <c r="T70">
        <v>0</v>
      </c>
      <c r="U70">
        <v>2021</v>
      </c>
      <c r="V70" s="1">
        <v>44562</v>
      </c>
      <c r="W70" s="1">
        <v>44834</v>
      </c>
      <c r="X70" s="1">
        <v>44835</v>
      </c>
      <c r="Y70">
        <v>567.20000000000005</v>
      </c>
      <c r="Z70">
        <v>0</v>
      </c>
      <c r="AA70">
        <v>567.20000000000005</v>
      </c>
      <c r="AB70">
        <v>567.20000000000005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8</v>
      </c>
      <c r="B71">
        <v>801</v>
      </c>
      <c r="C71">
        <v>10</v>
      </c>
      <c r="D71">
        <v>301</v>
      </c>
      <c r="E71">
        <v>6</v>
      </c>
      <c r="F71">
        <v>2060</v>
      </c>
      <c r="G71" t="s">
        <v>4272</v>
      </c>
      <c r="H71">
        <v>4511</v>
      </c>
      <c r="I71">
        <v>0</v>
      </c>
      <c r="J71" t="s">
        <v>4414</v>
      </c>
      <c r="K71" s="1">
        <v>44559</v>
      </c>
      <c r="L71">
        <v>5370</v>
      </c>
      <c r="M71">
        <v>7632</v>
      </c>
      <c r="N71">
        <v>0</v>
      </c>
      <c r="O71" t="s">
        <v>3878</v>
      </c>
      <c r="P71">
        <v>44</v>
      </c>
      <c r="Q71">
        <v>2021</v>
      </c>
      <c r="R71" t="s">
        <v>4415</v>
      </c>
      <c r="S71" t="s">
        <v>4244</v>
      </c>
      <c r="T71">
        <v>0</v>
      </c>
      <c r="U71">
        <v>2021</v>
      </c>
      <c r="V71" s="1">
        <v>44562</v>
      </c>
      <c r="W71" s="1">
        <v>44834</v>
      </c>
      <c r="X71" s="1">
        <v>44835</v>
      </c>
      <c r="Y71">
        <v>5370</v>
      </c>
      <c r="Z71">
        <v>0</v>
      </c>
      <c r="AA71">
        <v>5370</v>
      </c>
      <c r="AB71">
        <v>5370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8</v>
      </c>
      <c r="B72">
        <v>801</v>
      </c>
      <c r="C72">
        <v>10</v>
      </c>
      <c r="D72">
        <v>301</v>
      </c>
      <c r="E72">
        <v>6</v>
      </c>
      <c r="F72">
        <v>2060</v>
      </c>
      <c r="G72" t="s">
        <v>4270</v>
      </c>
      <c r="H72">
        <v>4511</v>
      </c>
      <c r="I72">
        <v>0</v>
      </c>
      <c r="J72" t="s">
        <v>4416</v>
      </c>
      <c r="K72" s="1">
        <v>44559</v>
      </c>
      <c r="L72">
        <v>5345</v>
      </c>
      <c r="M72">
        <v>7632</v>
      </c>
      <c r="N72">
        <v>0</v>
      </c>
      <c r="O72" t="s">
        <v>3878</v>
      </c>
      <c r="P72">
        <v>44</v>
      </c>
      <c r="Q72">
        <v>2021</v>
      </c>
      <c r="R72" t="s">
        <v>4417</v>
      </c>
      <c r="S72" t="s">
        <v>4244</v>
      </c>
      <c r="T72">
        <v>3160</v>
      </c>
      <c r="U72">
        <v>2021</v>
      </c>
      <c r="V72" s="1">
        <v>44562</v>
      </c>
      <c r="W72" s="1">
        <v>44834</v>
      </c>
      <c r="X72" s="1">
        <v>44835</v>
      </c>
      <c r="Y72">
        <v>5345</v>
      </c>
      <c r="Z72">
        <v>0</v>
      </c>
      <c r="AA72">
        <v>5345</v>
      </c>
      <c r="AB72">
        <v>5345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5</v>
      </c>
      <c r="B73">
        <v>502</v>
      </c>
      <c r="C73">
        <v>12</v>
      </c>
      <c r="D73">
        <v>365</v>
      </c>
      <c r="E73">
        <v>2</v>
      </c>
      <c r="F73">
        <v>2023</v>
      </c>
      <c r="G73" t="s">
        <v>4257</v>
      </c>
      <c r="H73">
        <v>20</v>
      </c>
      <c r="I73">
        <v>0</v>
      </c>
      <c r="J73" t="s">
        <v>4418</v>
      </c>
      <c r="K73" s="1">
        <v>44560</v>
      </c>
      <c r="L73">
        <v>3500</v>
      </c>
      <c r="M73">
        <v>7703</v>
      </c>
      <c r="N73">
        <v>0</v>
      </c>
      <c r="O73" t="s">
        <v>17</v>
      </c>
      <c r="P73">
        <v>0</v>
      </c>
      <c r="Q73">
        <v>0</v>
      </c>
      <c r="R73" t="s">
        <v>4419</v>
      </c>
      <c r="S73" t="s">
        <v>4237</v>
      </c>
      <c r="T73">
        <v>0</v>
      </c>
      <c r="U73">
        <v>2021</v>
      </c>
      <c r="V73" s="1">
        <v>44562</v>
      </c>
      <c r="W73" s="1">
        <v>44834</v>
      </c>
      <c r="X73" s="1">
        <v>44835</v>
      </c>
      <c r="Y73">
        <v>3500</v>
      </c>
      <c r="Z73">
        <v>0</v>
      </c>
      <c r="AA73">
        <v>3500</v>
      </c>
      <c r="AB73">
        <v>3500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7</v>
      </c>
      <c r="B74">
        <v>703</v>
      </c>
      <c r="C74">
        <v>26</v>
      </c>
      <c r="D74">
        <v>782</v>
      </c>
      <c r="E74">
        <v>18</v>
      </c>
      <c r="F74">
        <v>2048</v>
      </c>
      <c r="G74" t="s">
        <v>4246</v>
      </c>
      <c r="H74">
        <v>1</v>
      </c>
      <c r="I74">
        <v>0</v>
      </c>
      <c r="J74" t="s">
        <v>4420</v>
      </c>
      <c r="K74" s="1">
        <v>44560</v>
      </c>
      <c r="L74">
        <v>3.79</v>
      </c>
      <c r="M74">
        <v>756</v>
      </c>
      <c r="N74">
        <v>0</v>
      </c>
      <c r="O74" t="s">
        <v>17</v>
      </c>
      <c r="P74">
        <v>0</v>
      </c>
      <c r="Q74">
        <v>0</v>
      </c>
      <c r="R74" t="s">
        <v>4421</v>
      </c>
      <c r="S74" t="s">
        <v>4237</v>
      </c>
      <c r="T74">
        <v>0</v>
      </c>
      <c r="U74">
        <v>2021</v>
      </c>
      <c r="V74" s="1">
        <v>44562</v>
      </c>
      <c r="W74" s="1">
        <v>44834</v>
      </c>
      <c r="X74" s="1">
        <v>44835</v>
      </c>
      <c r="Y74">
        <v>3.79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3.79</v>
      </c>
      <c r="AG74">
        <v>0</v>
      </c>
    </row>
    <row r="75" spans="1:33" x14ac:dyDescent="0.25">
      <c r="A75">
        <v>6</v>
      </c>
      <c r="B75">
        <v>602</v>
      </c>
      <c r="C75">
        <v>26</v>
      </c>
      <c r="D75">
        <v>782</v>
      </c>
      <c r="E75">
        <v>17</v>
      </c>
      <c r="F75">
        <v>1078</v>
      </c>
      <c r="G75" t="s">
        <v>4251</v>
      </c>
      <c r="H75">
        <v>1</v>
      </c>
      <c r="I75">
        <v>0</v>
      </c>
      <c r="J75" t="s">
        <v>4422</v>
      </c>
      <c r="K75" s="1">
        <v>44561</v>
      </c>
      <c r="L75">
        <v>12952.98</v>
      </c>
      <c r="M75">
        <v>4271</v>
      </c>
      <c r="N75">
        <v>0</v>
      </c>
      <c r="O75" t="s">
        <v>17</v>
      </c>
      <c r="P75">
        <v>6</v>
      </c>
      <c r="Q75">
        <v>2021</v>
      </c>
      <c r="R75" t="s">
        <v>4423</v>
      </c>
      <c r="S75" t="s">
        <v>4245</v>
      </c>
      <c r="T75">
        <v>0</v>
      </c>
      <c r="U75">
        <v>2021</v>
      </c>
      <c r="V75" s="1">
        <v>44562</v>
      </c>
      <c r="W75" s="1">
        <v>44834</v>
      </c>
      <c r="X75" s="1">
        <v>44835</v>
      </c>
      <c r="Y75">
        <v>12952.98</v>
      </c>
      <c r="Z75">
        <v>0</v>
      </c>
      <c r="AA75">
        <v>12951.63</v>
      </c>
      <c r="AB75">
        <v>12951.63</v>
      </c>
      <c r="AC75">
        <v>0</v>
      </c>
      <c r="AD75">
        <v>1.35</v>
      </c>
      <c r="AE75">
        <v>0</v>
      </c>
      <c r="AF75">
        <v>0</v>
      </c>
      <c r="AG7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E54"/>
  <sheetViews>
    <sheetView topLeftCell="A4" workbookViewId="0">
      <selection activeCell="E26" sqref="E26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28515625" bestFit="1" customWidth="1"/>
    <col min="5" max="5" width="14.28515625" bestFit="1" customWidth="1"/>
  </cols>
  <sheetData>
    <row r="1" spans="2:5" x14ac:dyDescent="0.25">
      <c r="B1" s="7" t="s">
        <v>4937</v>
      </c>
      <c r="C1" s="7"/>
      <c r="D1" s="7"/>
      <c r="E1" s="7"/>
    </row>
    <row r="2" spans="2:5" x14ac:dyDescent="0.25">
      <c r="B2" s="8">
        <f>MAX(BAL_DESP!AE1:AE1048)</f>
        <v>44834</v>
      </c>
      <c r="C2" s="8"/>
      <c r="D2" s="8"/>
      <c r="E2" s="8"/>
    </row>
    <row r="4" spans="2:5" x14ac:dyDescent="0.25">
      <c r="B4" s="9" t="s">
        <v>4273</v>
      </c>
      <c r="C4" s="9"/>
      <c r="D4" s="9"/>
      <c r="E4" s="9"/>
    </row>
    <row r="5" spans="2:5" x14ac:dyDescent="0.25">
      <c r="B5" s="5" t="s">
        <v>4274</v>
      </c>
      <c r="C5" s="5" t="s">
        <v>4275</v>
      </c>
      <c r="D5" s="5" t="s">
        <v>4276</v>
      </c>
      <c r="E5" s="5" t="s">
        <v>4277</v>
      </c>
    </row>
    <row r="6" spans="2:5" x14ac:dyDescent="0.25">
      <c r="B6" s="3">
        <v>521110000</v>
      </c>
      <c r="C6" s="4">
        <f>SUMIFS(Sheet0[Saldo Final],Sheet0[Conta Contábil],RECEITA!B6,Sheet0[Natureza Saldo Final],"D")-SUMIFS(Sheet0[Saldo Final],Sheet0[Conta Contábil],RECEITA!B6,Sheet0[Natureza Saldo Final],"C")</f>
        <v>42980834.689999998</v>
      </c>
      <c r="D6" s="4">
        <f>SUMIFS(BAL_REC_ALT[receita_orcada],BAL_REC_ALT[recurso_vinculado],"&gt;0",BAL_REC_ALT[caracteristica_peculiar_receita],0)</f>
        <v>42980834.689999998</v>
      </c>
      <c r="E6" s="4">
        <f>ROUND(C6-D6,2)</f>
        <v>0</v>
      </c>
    </row>
    <row r="8" spans="2:5" x14ac:dyDescent="0.25">
      <c r="B8" s="9" t="s">
        <v>4930</v>
      </c>
      <c r="C8" s="9"/>
      <c r="D8" s="9"/>
      <c r="E8" s="9"/>
    </row>
    <row r="9" spans="2:5" x14ac:dyDescent="0.25">
      <c r="B9" s="5" t="s">
        <v>4274</v>
      </c>
      <c r="C9" s="5" t="s">
        <v>4275</v>
      </c>
      <c r="D9" s="5" t="s">
        <v>4276</v>
      </c>
      <c r="E9" s="5" t="s">
        <v>4277</v>
      </c>
    </row>
    <row r="10" spans="2:5" x14ac:dyDescent="0.25">
      <c r="B10" s="3">
        <v>521120101</v>
      </c>
      <c r="C10" s="4">
        <f>SUMIFS(Sheet0[Saldo Final],Sheet0[Conta Contábil],RECEITA!B10,Sheet0[Natureza Saldo Final],"C")-SUMIFS(Sheet0[Saldo Final],Sheet0[Conta Contábil],RECEITA!B10,Sheet0[Natureza Saldo Final],"D")</f>
        <v>5153615.6000000006</v>
      </c>
      <c r="D10" s="4">
        <f>SUMIFS(BAL_REC_ALT[receita_orcada],BAL_REC_ALT[recurso_vinculado],"&gt;0",BAL_REC_ALT[caracteristica_peculiar_receita],105)*-1</f>
        <v>5153615.6000000006</v>
      </c>
      <c r="E10" s="4">
        <f>ROUND(C10-D10,2)</f>
        <v>0</v>
      </c>
    </row>
    <row r="12" spans="2:5" x14ac:dyDescent="0.25">
      <c r="B12" s="9" t="s">
        <v>4931</v>
      </c>
      <c r="C12" s="9"/>
      <c r="D12" s="9"/>
      <c r="E12" s="9"/>
    </row>
    <row r="13" spans="2:5" x14ac:dyDescent="0.25">
      <c r="B13" s="5" t="s">
        <v>4274</v>
      </c>
      <c r="C13" s="5" t="s">
        <v>4275</v>
      </c>
      <c r="D13" s="5" t="s">
        <v>4276</v>
      </c>
      <c r="E13" s="5" t="s">
        <v>4277</v>
      </c>
    </row>
    <row r="14" spans="2:5" x14ac:dyDescent="0.25">
      <c r="B14" s="3">
        <v>521120200</v>
      </c>
      <c r="C14" s="4">
        <f>SUMIFS(Sheet0[Saldo Final],Sheet0[Conta Contábil],RECEITA!B14,Sheet0[Natureza Saldo Final],"C")-SUMIFS(Sheet0[Saldo Final],Sheet0[Conta Contábil],RECEITA!B14,Sheet0[Natureza Saldo Final],"D")</f>
        <v>0</v>
      </c>
      <c r="D14" s="4">
        <f>(SUMIFS(BAL_REC_ALT[receita_orcada],BAL_REC_ALT[recurso_vinculado],"&gt;0",BAL_REC_ALT[caracteristica_peculiar_receita],101)*-1)+(SUMIFS(BAL_REC_ALT[receita_orcada],BAL_REC_ALT[recurso_vinculado],"&gt;0",BAL_REC_ALT[caracteristica_peculiar_receita],103)*-1)</f>
        <v>83420</v>
      </c>
      <c r="E14" s="4">
        <f>ROUND(C14-D14,2)</f>
        <v>-83420</v>
      </c>
    </row>
    <row r="16" spans="2:5" x14ac:dyDescent="0.25">
      <c r="B16" s="9" t="s">
        <v>4932</v>
      </c>
      <c r="C16" s="9"/>
      <c r="D16" s="9"/>
      <c r="E16" s="9"/>
    </row>
    <row r="17" spans="2:5" x14ac:dyDescent="0.25">
      <c r="B17" s="5" t="s">
        <v>4274</v>
      </c>
      <c r="C17" s="5" t="s">
        <v>4275</v>
      </c>
      <c r="D17" s="5" t="s">
        <v>4276</v>
      </c>
      <c r="E17" s="5" t="s">
        <v>4277</v>
      </c>
    </row>
    <row r="18" spans="2:5" x14ac:dyDescent="0.25">
      <c r="B18" s="3">
        <v>521129900</v>
      </c>
      <c r="C18" s="4">
        <f>SUMIFS(Sheet0[Saldo Final],Sheet0[Conta Contábil],RECEITA!B18,Sheet0[Natureza Saldo Final],"C")-SUMIFS(Sheet0[Saldo Final],Sheet0[Conta Contábil],RECEITA!B18,Sheet0[Natureza Saldo Final],"D")</f>
        <v>83420</v>
      </c>
      <c r="D18" s="4">
        <f>(SUMIFS(BAL_REC_ALT[receita_orcada],BAL_REC_ALT[recurso_vinculado],"&gt;0",BAL_REC_ALT[caracteristica_peculiar_receita],"&gt;0")*-1)+SUMIFS(BAL_REC_ALT[receita_orcada],BAL_REC_ALT[recurso_vinculado],"&gt;0",BAL_REC_ALT[caracteristica_peculiar_receita],101)+SUMIFS(BAL_REC_ALT[receita_orcada],BAL_REC_ALT[recurso_vinculado],"&gt;0",BAL_REC_ALT[caracteristica_peculiar_receita],103)+SUMIFS(BAL_REC_ALT[receita_orcada],BAL_REC_ALT[recurso_vinculado],"&gt;0",BAL_REC_ALT[caracteristica_peculiar_receita],105)</f>
        <v>0</v>
      </c>
      <c r="E18" s="4">
        <f>ROUND(C18-D18,2)</f>
        <v>83420</v>
      </c>
    </row>
    <row r="20" spans="2:5" x14ac:dyDescent="0.25">
      <c r="B20" s="9" t="s">
        <v>4933</v>
      </c>
      <c r="C20" s="9"/>
      <c r="D20" s="9"/>
      <c r="E20" s="9"/>
    </row>
    <row r="21" spans="2:5" x14ac:dyDescent="0.25">
      <c r="B21" s="5" t="s">
        <v>4274</v>
      </c>
      <c r="C21" s="5" t="s">
        <v>4275</v>
      </c>
      <c r="D21" s="5" t="s">
        <v>4276</v>
      </c>
      <c r="E21" s="5" t="s">
        <v>4277</v>
      </c>
    </row>
    <row r="22" spans="2:5" x14ac:dyDescent="0.25">
      <c r="B22" s="3">
        <v>521210100</v>
      </c>
      <c r="C22" s="4">
        <f>SUMIFS(Sheet0[Saldo Final],Sheet0[Conta Contábil],RECEITA!B22,Sheet0[Natureza Saldo Final],"D")-SUMIFS(Sheet0[Saldo Final],Sheet0[Conta Contábil],RECEITA!B22,Sheet0[Natureza Saldo Final],"C")</f>
        <v>4451581.59</v>
      </c>
      <c r="D22" s="4">
        <f>SUMIFS(BAL_REC_ALT[previsao_atualizada],BAL_REC_ALT[recurso_vinculado],"&gt;0",BAL_REC_ALT[caracteristica_peculiar_receita],0)-SUMIFS(BAL_REC_ALT[receita_orcada],BAL_REC_ALT[recurso_vinculado],"&gt;0",BAL_REC_ALT[caracteristica_peculiar_receita],0)</f>
        <v>4558081.5899999961</v>
      </c>
      <c r="E22" s="4">
        <f>ROUND(C22-D22,2)</f>
        <v>-106500</v>
      </c>
    </row>
    <row r="24" spans="2:5" ht="30.75" customHeight="1" x14ac:dyDescent="0.25">
      <c r="B24" s="6" t="s">
        <v>4934</v>
      </c>
      <c r="C24" s="6"/>
      <c r="D24" s="6"/>
      <c r="E24" s="6"/>
    </row>
    <row r="25" spans="2:5" x14ac:dyDescent="0.25">
      <c r="B25" s="5" t="s">
        <v>4274</v>
      </c>
      <c r="C25" s="5" t="s">
        <v>4275</v>
      </c>
      <c r="D25" s="5" t="s">
        <v>4276</v>
      </c>
      <c r="E25" s="5" t="s">
        <v>4277</v>
      </c>
    </row>
    <row r="26" spans="2:5" x14ac:dyDescent="0.25">
      <c r="B26" s="3">
        <v>521210301</v>
      </c>
      <c r="C26" s="4">
        <f>SUMIFS(Sheet0[Saldo Final],Sheet0[Conta Contábil],RECEITA!B26,Sheet0[Natureza Saldo Final],"C")-SUMIFS(Sheet0[Saldo Final],Sheet0[Conta Contábil],RECEITA!B26,Sheet0[Natureza Saldo Final],"D")</f>
        <v>0</v>
      </c>
      <c r="D26" s="4">
        <f>(SUMIFS(BAL_REC_ALT[previsao_atualizada],BAL_REC_ALT[recurso_vinculado],"&gt;0",BAL_REC_ALT[caracteristica_peculiar_receita],105)*-1)-(SUMIFS(BAL_REC_ALT[receita_orcada],BAL_REC_ALT[recurso_vinculado],"&gt;0",BAL_REC_ALT[caracteristica_peculiar_receita],105)*-1)</f>
        <v>106500</v>
      </c>
      <c r="E26" s="4">
        <f>ROUND(C26-D26,2)</f>
        <v>-106500</v>
      </c>
    </row>
    <row r="28" spans="2:5" ht="30.75" customHeight="1" x14ac:dyDescent="0.25">
      <c r="B28" s="6" t="s">
        <v>4935</v>
      </c>
      <c r="C28" s="6"/>
      <c r="D28" s="6"/>
      <c r="E28" s="6"/>
    </row>
    <row r="29" spans="2:5" x14ac:dyDescent="0.25">
      <c r="B29" s="5" t="s">
        <v>4274</v>
      </c>
      <c r="C29" s="5" t="s">
        <v>4275</v>
      </c>
      <c r="D29" s="5" t="s">
        <v>4276</v>
      </c>
      <c r="E29" s="5" t="s">
        <v>4277</v>
      </c>
    </row>
    <row r="30" spans="2:5" x14ac:dyDescent="0.25">
      <c r="B30" s="3">
        <v>521210400</v>
      </c>
      <c r="C30" s="4">
        <f>SUMIFS(Sheet0[Saldo Final],Sheet0[Conta Contábil],RECEITA!B30,Sheet0[Natureza Saldo Final],"C")-SUMIFS(Sheet0[Saldo Final],Sheet0[Conta Contábil],RECEITA!B30,Sheet0[Natureza Saldo Final],"D")</f>
        <v>0</v>
      </c>
      <c r="D30" s="4">
        <f>((SUMIFS(BAL_REC_ALT[previsao_atualizada],BAL_REC_ALT[recurso_vinculado],"&gt;0",BAL_REC_ALT[caracteristica_peculiar_receita],101)*-1)-(SUMIFS(BAL_REC_ALT[receita_orcada],BAL_REC_ALT[recurso_vinculado],"&gt;0",BAL_REC_ALT[caracteristica_peculiar_receita],101)*-1))+((SUMIFS(BAL_REC_ALT[previsao_atualizada],BAL_REC_ALT[recurso_vinculado],"&gt;0",BAL_REC_ALT[caracteristica_peculiar_receita],103)*-1)-(SUMIFS(BAL_REC_ALT[receita_orcada],BAL_REC_ALT[recurso_vinculado],"&gt;0",BAL_REC_ALT[caracteristica_peculiar_receita],103)*-1))</f>
        <v>0</v>
      </c>
      <c r="E30" s="4">
        <f>ROUND(C30-D30,2)</f>
        <v>0</v>
      </c>
    </row>
    <row r="32" spans="2:5" ht="30" customHeight="1" x14ac:dyDescent="0.25">
      <c r="B32" s="6" t="s">
        <v>4936</v>
      </c>
      <c r="C32" s="6"/>
      <c r="D32" s="6"/>
      <c r="E32" s="6"/>
    </row>
    <row r="33" spans="2:5" x14ac:dyDescent="0.25">
      <c r="B33" s="5" t="s">
        <v>4274</v>
      </c>
      <c r="C33" s="5" t="s">
        <v>4275</v>
      </c>
      <c r="D33" s="5" t="s">
        <v>4276</v>
      </c>
      <c r="E33" s="5" t="s">
        <v>4277</v>
      </c>
    </row>
    <row r="34" spans="2:5" x14ac:dyDescent="0.25">
      <c r="B34" s="3">
        <v>521219900</v>
      </c>
      <c r="C34" s="4">
        <f>SUMIFS(Sheet0[Saldo Final],Sheet0[Conta Contábil],RECEITA!B34,Sheet0[Natureza Saldo Final],"C")-SUMIFS(Sheet0[Saldo Final],Sheet0[Conta Contábil],RECEITA!B34,Sheet0[Natureza Saldo Final],"D")</f>
        <v>0</v>
      </c>
      <c r="D34" s="4">
        <f>((SUMIFS(BAL_REC_ALT[previsao_atualizada],BAL_REC_ALT[recurso_vinculado],"&gt;0",BAL_REC_ALT[caracteristica_peculiar_receita],"&gt;0")*-1)-(SUMIFS(BAL_REC_ALT[receita_orcada],BAL_REC_ALT[recurso_vinculado],"&gt;0",BAL_REC_ALT[caracteristica_peculiar_receita],"&gt;0")*-1))-D26-D30</f>
        <v>0</v>
      </c>
      <c r="E34" s="4">
        <f>ROUND(C34-D34,2)</f>
        <v>0</v>
      </c>
    </row>
    <row r="36" spans="2:5" x14ac:dyDescent="0.25">
      <c r="B36" s="6" t="s">
        <v>5029</v>
      </c>
      <c r="C36" s="6"/>
      <c r="D36" s="6"/>
      <c r="E36" s="6"/>
    </row>
    <row r="37" spans="2:5" x14ac:dyDescent="0.25">
      <c r="B37" s="5" t="s">
        <v>4274</v>
      </c>
      <c r="C37" s="5" t="s">
        <v>4275</v>
      </c>
      <c r="D37" s="5" t="s">
        <v>4276</v>
      </c>
      <c r="E37" s="5" t="s">
        <v>4277</v>
      </c>
    </row>
    <row r="38" spans="2:5" x14ac:dyDescent="0.25">
      <c r="B38" s="3">
        <v>621100000</v>
      </c>
      <c r="C38" s="4">
        <f>SUMIFS(Sheet0[Saldo Final],Sheet0[Conta Contábil],RECEITA!B38,Sheet0[Natureza Saldo Final],"C")-SUMIFS(Sheet0[Saldo Final],Sheet0[Conta Contábil],RECEITA!B38,Sheet0[Natureza Saldo Final],"D")</f>
        <v>8581324.2399999984</v>
      </c>
      <c r="D38" s="4">
        <f>SUMIF(BAL_REC_ALT[recurso_vinculado],"&gt;0",BAL_REC_ALT[previsao_atualizada])-SUMIF(BAL_REC_ALT[recurso_vinculado],"&gt;0",BAL_REC_ALT[receita_realizada])</f>
        <v>8581324.2399999946</v>
      </c>
      <c r="E38" s="4">
        <f>ROUND(C38-D38,2)</f>
        <v>0</v>
      </c>
    </row>
    <row r="40" spans="2:5" x14ac:dyDescent="0.25">
      <c r="B40" s="6" t="s">
        <v>5030</v>
      </c>
      <c r="C40" s="6"/>
      <c r="D40" s="6"/>
      <c r="E40" s="6"/>
    </row>
    <row r="41" spans="2:5" x14ac:dyDescent="0.25">
      <c r="B41" s="5" t="s">
        <v>4274</v>
      </c>
      <c r="C41" s="5" t="s">
        <v>4275</v>
      </c>
      <c r="D41" s="5" t="s">
        <v>4276</v>
      </c>
      <c r="E41" s="5" t="s">
        <v>4277</v>
      </c>
    </row>
    <row r="42" spans="2:5" x14ac:dyDescent="0.25">
      <c r="B42" s="3">
        <v>621200000</v>
      </c>
      <c r="C42" s="4">
        <f>SUMIFS(Sheet0[Saldo Final],Sheet0[Conta Contábil],RECEITA!B42,Sheet0[Natureza Saldo Final],"C")-SUMIFS(Sheet0[Saldo Final],Sheet0[Conta Contábil],RECEITA!B42,Sheet0[Natureza Saldo Final],"D")</f>
        <v>37718384.019999981</v>
      </c>
      <c r="D42" s="4">
        <f>SUMIFS(BAL_REC_ALT[receita_realizada],BAL_REC_ALT[recurso_vinculado],"&gt;0",BAL_REC_ALT[caracteristica_peculiar_receita],0)</f>
        <v>37718384.019999988</v>
      </c>
      <c r="E42" s="4">
        <f>ROUND(C42-D42,2)</f>
        <v>0</v>
      </c>
    </row>
    <row r="44" spans="2:5" x14ac:dyDescent="0.25">
      <c r="B44" s="6" t="s">
        <v>5031</v>
      </c>
      <c r="C44" s="6"/>
      <c r="D44" s="6"/>
      <c r="E44" s="6"/>
    </row>
    <row r="45" spans="2:5" x14ac:dyDescent="0.25">
      <c r="B45" s="5" t="s">
        <v>4274</v>
      </c>
      <c r="C45" s="5" t="s">
        <v>4275</v>
      </c>
      <c r="D45" s="5" t="s">
        <v>4276</v>
      </c>
      <c r="E45" s="5" t="s">
        <v>4277</v>
      </c>
    </row>
    <row r="46" spans="2:5" x14ac:dyDescent="0.25">
      <c r="B46" s="3">
        <v>621310100</v>
      </c>
      <c r="C46" s="4">
        <f>SUMIFS(Sheet0[Saldo Final],Sheet0[Conta Contábil],RECEITA!B46,Sheet0[Natureza Saldo Final],"D")-SUMIFS(Sheet0[Saldo Final],Sheet0[Conta Contábil],RECEITA!B46,Sheet0[Natureza Saldo Final],"C")</f>
        <v>3885602.06</v>
      </c>
      <c r="D46" s="4">
        <f>SUMIFS(BAL_REC_ALT[receita_realizada],BAL_REC_ALT[recurso_vinculado],"&gt;0",BAL_REC_ALT[caracteristica_peculiar_receita],105)*-1</f>
        <v>3885602.06</v>
      </c>
      <c r="E46" s="4">
        <f>ROUND(C46-D46,2)</f>
        <v>0</v>
      </c>
    </row>
    <row r="48" spans="2:5" x14ac:dyDescent="0.25">
      <c r="B48" s="6" t="s">
        <v>5032</v>
      </c>
      <c r="C48" s="6"/>
      <c r="D48" s="6"/>
      <c r="E48" s="6"/>
    </row>
    <row r="49" spans="2:5" x14ac:dyDescent="0.25">
      <c r="B49" s="5" t="s">
        <v>4274</v>
      </c>
      <c r="C49" s="5" t="s">
        <v>4275</v>
      </c>
      <c r="D49" s="5" t="s">
        <v>4276</v>
      </c>
      <c r="E49" s="5" t="s">
        <v>4277</v>
      </c>
    </row>
    <row r="50" spans="2:5" x14ac:dyDescent="0.25">
      <c r="B50" s="3">
        <v>621320000</v>
      </c>
      <c r="C50" s="4">
        <f>SUMIFS(Sheet0[Saldo Final],Sheet0[Conta Contábil],RECEITA!B50,Sheet0[Natureza Saldo Final],"D")-SUMIFS(Sheet0[Saldo Final],Sheet0[Conta Contábil],RECEITA!B50,Sheet0[Natureza Saldo Final],"C")</f>
        <v>144683.96000000002</v>
      </c>
      <c r="D50" s="4">
        <f>(SUMIFS(BAL_REC_ALT[receita_realizada],BAL_REC_ALT[recurso_vinculado],"&gt;0",BAL_REC_ALT[caracteristica_peculiar_receita],101)*-1)+(SUMIFS(BAL_REC_ALT[receita_realizada],BAL_REC_ALT[recurso_vinculado],"&gt;0",BAL_REC_ALT[caracteristica_peculiar_receita],103)*-1)</f>
        <v>144683.96000000002</v>
      </c>
      <c r="E50" s="4">
        <f>ROUND(C50-D50,2)</f>
        <v>0</v>
      </c>
    </row>
    <row r="52" spans="2:5" x14ac:dyDescent="0.25">
      <c r="B52" s="6" t="s">
        <v>5033</v>
      </c>
      <c r="C52" s="6"/>
      <c r="D52" s="6"/>
      <c r="E52" s="6"/>
    </row>
    <row r="53" spans="2:5" x14ac:dyDescent="0.25">
      <c r="B53" s="5" t="s">
        <v>4274</v>
      </c>
      <c r="C53" s="5" t="s">
        <v>4275</v>
      </c>
      <c r="D53" s="5" t="s">
        <v>4276</v>
      </c>
      <c r="E53" s="5" t="s">
        <v>4277</v>
      </c>
    </row>
    <row r="54" spans="2:5" x14ac:dyDescent="0.25">
      <c r="B54" s="3">
        <v>621390000</v>
      </c>
      <c r="C54" s="4">
        <f>SUMIFS(Sheet0[Saldo Final],Sheet0[Conta Contábil],RECEITA!B54,Sheet0[Natureza Saldo Final],"D")-SUMIFS(Sheet0[Saldo Final],Sheet0[Conta Contábil],RECEITA!B54,Sheet0[Natureza Saldo Final],"C")</f>
        <v>74041.56</v>
      </c>
      <c r="D54" s="4">
        <f>(SUMIFS(BAL_REC_ALT[receita_realizada],BAL_REC_ALT[recurso_vinculado],"&gt;0",BAL_REC_ALT[caracteristica_peculiar_receita],"&gt;0")*-1)-D50-D46</f>
        <v>74041.560000000056</v>
      </c>
      <c r="E54" s="4">
        <f>ROUND(C54-D54,2)</f>
        <v>0</v>
      </c>
    </row>
  </sheetData>
  <mergeCells count="15">
    <mergeCell ref="B1:E1"/>
    <mergeCell ref="B2:E2"/>
    <mergeCell ref="B36:E36"/>
    <mergeCell ref="B40:E40"/>
    <mergeCell ref="B4:E4"/>
    <mergeCell ref="B8:E8"/>
    <mergeCell ref="B12:E12"/>
    <mergeCell ref="B16:E16"/>
    <mergeCell ref="B20:E20"/>
    <mergeCell ref="B24:E24"/>
    <mergeCell ref="B44:E44"/>
    <mergeCell ref="B48:E48"/>
    <mergeCell ref="B52:E52"/>
    <mergeCell ref="B28:E28"/>
    <mergeCell ref="B32:E3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A01A199E-5B2B-4CEE-91FE-3984B7615C8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12" id="{4A13A04D-9BF8-448A-84A7-CBE62C2612C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1" id="{61B52F70-511A-4ED1-AA3E-C762329A496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0" id="{925531F2-C591-4B58-B3E4-673DD9B61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9" id="{C726B724-C2B1-4571-81F5-38DE4EB7E8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8" id="{93FD9DD2-D5DB-4FBD-8E7A-8D8AC8B0FE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7" id="{A0923A89-7F68-422D-B64C-E1DB1862A5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6" id="{B42348A9-A46F-4BD1-B2F4-FF6B72D1B67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5" id="{8EB6610D-8A6C-48A5-AA8A-9E2EE08EFB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4" id="{891B9048-37B4-4E2E-932A-D9D3D55E2C7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3" id="{334243E6-4985-4D7A-9CD8-1177DFABA9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2" id="{A3B5EB78-319C-4E82-820E-14B6647A46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1" id="{5CCFA66B-3E59-4D8F-A01E-3B37BAF035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6D3F-B3FF-4D81-B115-651197D6D842}">
  <sheetPr>
    <tabColor theme="9"/>
  </sheetPr>
  <dimension ref="B1:E74"/>
  <sheetViews>
    <sheetView workbookViewId="0">
      <selection activeCell="G69" sqref="G69"/>
    </sheetView>
  </sheetViews>
  <sheetFormatPr defaultRowHeight="15" x14ac:dyDescent="0.25"/>
  <cols>
    <col min="2" max="2" width="13.5703125" bestFit="1" customWidth="1"/>
    <col min="3" max="5" width="14.28515625" bestFit="1" customWidth="1"/>
  </cols>
  <sheetData>
    <row r="1" spans="2:5" x14ac:dyDescent="0.25">
      <c r="B1" s="7" t="s">
        <v>4937</v>
      </c>
      <c r="C1" s="7"/>
      <c r="D1" s="7"/>
      <c r="E1" s="7"/>
    </row>
    <row r="2" spans="2:5" x14ac:dyDescent="0.25">
      <c r="B2" s="8">
        <f>MAX(BAL_DESP!AE1:AE1048)</f>
        <v>44834</v>
      </c>
      <c r="C2" s="8"/>
      <c r="D2" s="8"/>
      <c r="E2" s="8"/>
    </row>
    <row r="4" spans="2:5" x14ac:dyDescent="0.25">
      <c r="B4" s="9" t="s">
        <v>4938</v>
      </c>
      <c r="C4" s="9"/>
      <c r="D4" s="9"/>
      <c r="E4" s="9"/>
    </row>
    <row r="5" spans="2:5" x14ac:dyDescent="0.25">
      <c r="B5" s="5" t="s">
        <v>4274</v>
      </c>
      <c r="C5" s="5" t="s">
        <v>4275</v>
      </c>
      <c r="D5" s="5" t="s">
        <v>4939</v>
      </c>
      <c r="E5" s="5" t="s">
        <v>4277</v>
      </c>
    </row>
    <row r="6" spans="2:5" x14ac:dyDescent="0.25">
      <c r="B6" s="3">
        <v>522110100</v>
      </c>
      <c r="C6" s="4">
        <f>SUMIFS(Sheet0[Saldo Final],Sheet0[Conta Contábil],DESPESA!B6,Sheet0[Natureza Saldo Final],"D")-SUMIFS(Sheet0[Saldo Final],Sheet0[Conta Contábil],DESPESA!B6,Sheet0[Natureza Saldo Final],"C")</f>
        <v>41354515.18</v>
      </c>
      <c r="D6" s="4">
        <f>SUM(BAL_DESP[dotacao_inicial])</f>
        <v>41354515.18</v>
      </c>
      <c r="E6" s="4">
        <f>ROUND(C6-D6,2)</f>
        <v>0</v>
      </c>
    </row>
    <row r="8" spans="2:5" x14ac:dyDescent="0.25">
      <c r="B8" s="9" t="s">
        <v>5010</v>
      </c>
      <c r="C8" s="9"/>
      <c r="D8" s="9"/>
      <c r="E8" s="9"/>
    </row>
    <row r="9" spans="2:5" x14ac:dyDescent="0.25">
      <c r="B9" s="5" t="s">
        <v>4274</v>
      </c>
      <c r="C9" s="5" t="s">
        <v>4275</v>
      </c>
      <c r="D9" s="5" t="s">
        <v>5011</v>
      </c>
      <c r="E9" s="5" t="s">
        <v>4277</v>
      </c>
    </row>
    <row r="10" spans="2:5" x14ac:dyDescent="0.25">
      <c r="B10" s="3">
        <v>522120100</v>
      </c>
      <c r="C10" s="4">
        <f>SUMIFS(Sheet0[Saldo Final],Sheet0[Conta Contábil],DESPESA!B10,Sheet0[Natureza Saldo Final],"D")-SUMIFS(Sheet0[Saldo Final],Sheet0[Conta Contábil],DESPESA!B10,Sheet0[Natureza Saldo Final],"C")</f>
        <v>13733906.289999997</v>
      </c>
      <c r="D10" s="4">
        <f>SUMIF(DECRETO[tipo_credito_adicional],1,DECRETO[valor_credito_adicional])</f>
        <v>13733906.290000003</v>
      </c>
      <c r="E10" s="4">
        <f>ROUND(C10-D10,2)</f>
        <v>0</v>
      </c>
    </row>
    <row r="12" spans="2:5" x14ac:dyDescent="0.25">
      <c r="B12" s="9" t="s">
        <v>5012</v>
      </c>
      <c r="C12" s="9"/>
      <c r="D12" s="9"/>
      <c r="E12" s="9"/>
    </row>
    <row r="13" spans="2:5" x14ac:dyDescent="0.25">
      <c r="B13" s="5" t="s">
        <v>4274</v>
      </c>
      <c r="C13" s="5" t="s">
        <v>4275</v>
      </c>
      <c r="D13" s="5" t="s">
        <v>5011</v>
      </c>
      <c r="E13" s="5" t="s">
        <v>4277</v>
      </c>
    </row>
    <row r="14" spans="2:5" x14ac:dyDescent="0.25">
      <c r="B14" s="3">
        <v>522120201</v>
      </c>
      <c r="C14" s="4">
        <f>SUMIFS(Sheet0[Saldo Final],Sheet0[Conta Contábil],DESPESA!B14,Sheet0[Natureza Saldo Final],"D")-SUMIFS(Sheet0[Saldo Final],Sheet0[Conta Contábil],DESPESA!B14,Sheet0[Natureza Saldo Final],"C")</f>
        <v>4069536.83</v>
      </c>
      <c r="D14" s="4">
        <f>SUMIFS(DECRETO[valor_credito_adicional],DECRETO[tipo_credito_adicional],2,DECRETO[data_reabertura_credito_adicional],"")</f>
        <v>4069536.83</v>
      </c>
      <c r="E14" s="4">
        <f>ROUND(C14-D14,2)</f>
        <v>0</v>
      </c>
    </row>
    <row r="16" spans="2:5" x14ac:dyDescent="0.25">
      <c r="B16" s="9" t="s">
        <v>5013</v>
      </c>
      <c r="C16" s="9"/>
      <c r="D16" s="9"/>
      <c r="E16" s="9"/>
    </row>
    <row r="17" spans="2:5" x14ac:dyDescent="0.25">
      <c r="B17" s="5" t="s">
        <v>4274</v>
      </c>
      <c r="C17" s="5" t="s">
        <v>4275</v>
      </c>
      <c r="D17" s="5" t="s">
        <v>5011</v>
      </c>
      <c r="E17" s="5" t="s">
        <v>4277</v>
      </c>
    </row>
    <row r="18" spans="2:5" x14ac:dyDescent="0.25">
      <c r="B18" s="3">
        <v>522120202</v>
      </c>
      <c r="C18" s="4">
        <f>SUMIFS(Sheet0[Saldo Final],Sheet0[Conta Contábil],DESPESA!B18,Sheet0[Natureza Saldo Final],"D")-SUMIFS(Sheet0[Saldo Final],Sheet0[Conta Contábil],DESPESA!B18,Sheet0[Natureza Saldo Final],"C")</f>
        <v>51000</v>
      </c>
      <c r="D18" s="4">
        <f>SUMIF(DECRETO[tipo_credito_adicional],2,DECRETO[valor_saldo_reaberto])</f>
        <v>51000</v>
      </c>
      <c r="E18" s="4">
        <f>ROUND(C18-D18,2)</f>
        <v>0</v>
      </c>
    </row>
    <row r="20" spans="2:5" x14ac:dyDescent="0.25">
      <c r="B20" s="9" t="s">
        <v>5014</v>
      </c>
      <c r="C20" s="9"/>
      <c r="D20" s="9"/>
      <c r="E20" s="9"/>
    </row>
    <row r="21" spans="2:5" x14ac:dyDescent="0.25">
      <c r="B21" s="5" t="s">
        <v>4274</v>
      </c>
      <c r="C21" s="5" t="s">
        <v>4275</v>
      </c>
      <c r="D21" s="5" t="s">
        <v>5011</v>
      </c>
      <c r="E21" s="5" t="s">
        <v>4277</v>
      </c>
    </row>
    <row r="22" spans="2:5" x14ac:dyDescent="0.25">
      <c r="B22" s="3">
        <v>522120301</v>
      </c>
      <c r="C22" s="4">
        <f>SUMIFS(Sheet0[Saldo Final],Sheet0[Conta Contábil],DESPESA!B22,Sheet0[Natureza Saldo Final],"D")-SUMIFS(Sheet0[Saldo Final],Sheet0[Conta Contábil],DESPESA!B22,Sheet0[Natureza Saldo Final],"C")</f>
        <v>0</v>
      </c>
      <c r="D22" s="4">
        <f>SUMIFS(DECRETO[valor_credito_adicional],DECRETO[tipo_credito_adicional],3,DECRETO[data_reabertura_credito_adicional],"")</f>
        <v>0</v>
      </c>
      <c r="E22" s="4">
        <f>ROUND(C22-D22,2)</f>
        <v>0</v>
      </c>
    </row>
    <row r="24" spans="2:5" x14ac:dyDescent="0.25">
      <c r="B24" s="9" t="s">
        <v>5015</v>
      </c>
      <c r="C24" s="9"/>
      <c r="D24" s="9"/>
      <c r="E24" s="9"/>
    </row>
    <row r="25" spans="2:5" x14ac:dyDescent="0.25">
      <c r="B25" s="5" t="s">
        <v>4274</v>
      </c>
      <c r="C25" s="5" t="s">
        <v>4275</v>
      </c>
      <c r="D25" s="5" t="s">
        <v>5011</v>
      </c>
      <c r="E25" s="5" t="s">
        <v>4277</v>
      </c>
    </row>
    <row r="26" spans="2:5" x14ac:dyDescent="0.25">
      <c r="B26" s="3">
        <v>522130100</v>
      </c>
      <c r="C26" s="4">
        <f>SUMIFS(Sheet0[Saldo Final],Sheet0[Conta Contábil],DESPESA!B26,Sheet0[Natureza Saldo Final],"D")-SUMIFS(Sheet0[Saldo Final],Sheet0[Conta Contábil],DESPESA!B26,Sheet0[Natureza Saldo Final],"C")</f>
        <v>1849317.29</v>
      </c>
      <c r="D26" s="4">
        <f>SUMIF(DECRETO[origem_recurso],1,DECRETO[valor_credito_adicional])</f>
        <v>1849317.29</v>
      </c>
      <c r="E26" s="4">
        <f>ROUND(C26-D26,2)</f>
        <v>0</v>
      </c>
    </row>
    <row r="28" spans="2:5" x14ac:dyDescent="0.25">
      <c r="B28" s="9" t="s">
        <v>5016</v>
      </c>
      <c r="C28" s="9"/>
      <c r="D28" s="9"/>
      <c r="E28" s="9"/>
    </row>
    <row r="29" spans="2:5" x14ac:dyDescent="0.25">
      <c r="B29" s="5" t="s">
        <v>4274</v>
      </c>
      <c r="C29" s="5" t="s">
        <v>4275</v>
      </c>
      <c r="D29" s="5" t="s">
        <v>5011</v>
      </c>
      <c r="E29" s="5" t="s">
        <v>4277</v>
      </c>
    </row>
    <row r="30" spans="2:5" x14ac:dyDescent="0.25">
      <c r="B30" s="3">
        <v>522130200</v>
      </c>
      <c r="C30" s="4">
        <f>SUMIFS(Sheet0[Saldo Final],Sheet0[Conta Contábil],DESPESA!B30,Sheet0[Natureza Saldo Final],"D")-SUMIFS(Sheet0[Saldo Final],Sheet0[Conta Contábil],DESPESA!B30,Sheet0[Natureza Saldo Final],"C")</f>
        <v>4451581.59</v>
      </c>
      <c r="D30" s="4">
        <f>SUMIF(DECRETO[origem_recurso],2,DECRETO[valor_credito_adicional])</f>
        <v>4451581.59</v>
      </c>
      <c r="E30" s="4">
        <f>ROUND(C30-D30,2)</f>
        <v>0</v>
      </c>
    </row>
    <row r="32" spans="2:5" x14ac:dyDescent="0.25">
      <c r="B32" s="9" t="s">
        <v>5017</v>
      </c>
      <c r="C32" s="9"/>
      <c r="D32" s="9"/>
      <c r="E32" s="9"/>
    </row>
    <row r="33" spans="2:5" x14ac:dyDescent="0.25">
      <c r="B33" s="5" t="s">
        <v>4274</v>
      </c>
      <c r="C33" s="5" t="s">
        <v>4275</v>
      </c>
      <c r="D33" s="5" t="s">
        <v>5011</v>
      </c>
      <c r="E33" s="5" t="s">
        <v>4277</v>
      </c>
    </row>
    <row r="34" spans="2:5" x14ac:dyDescent="0.25">
      <c r="B34" s="3">
        <v>522130300</v>
      </c>
      <c r="C34" s="4">
        <f>SUMIFS(Sheet0[Saldo Final],Sheet0[Conta Contábil],DESPESA!B34,Sheet0[Natureza Saldo Final],"D")-SUMIFS(Sheet0[Saldo Final],Sheet0[Conta Contábil],DESPESA!B34,Sheet0[Natureza Saldo Final],"C")</f>
        <v>11502544.240000002</v>
      </c>
      <c r="D34" s="4">
        <f>SUMIF(DECRETO[origem_recurso],5,DECRETO[valor_credito_adicional])+SUMIF(DECRETO[origem_recurso],6,DECRETO[valor_credito_adicional])</f>
        <v>11502544.240000002</v>
      </c>
      <c r="E34" s="4">
        <f>ROUND(C34-D34,2)</f>
        <v>0</v>
      </c>
    </row>
    <row r="36" spans="2:5" x14ac:dyDescent="0.25">
      <c r="B36" s="9" t="s">
        <v>5018</v>
      </c>
      <c r="C36" s="9"/>
      <c r="D36" s="9"/>
      <c r="E36" s="9"/>
    </row>
    <row r="37" spans="2:5" x14ac:dyDescent="0.25">
      <c r="B37" s="5" t="s">
        <v>4274</v>
      </c>
      <c r="C37" s="5" t="s">
        <v>4275</v>
      </c>
      <c r="D37" s="5" t="s">
        <v>5011</v>
      </c>
      <c r="E37" s="5" t="s">
        <v>4277</v>
      </c>
    </row>
    <row r="38" spans="2:5" x14ac:dyDescent="0.25">
      <c r="B38" s="3">
        <v>522130400</v>
      </c>
      <c r="C38" s="4">
        <f>SUMIFS(Sheet0[Saldo Final],Sheet0[Conta Contábil],DESPESA!B38,Sheet0[Natureza Saldo Final],"D")-SUMIFS(Sheet0[Saldo Final],Sheet0[Conta Contábil],DESPESA!B38,Sheet0[Natureza Saldo Final],"C")</f>
        <v>0</v>
      </c>
      <c r="D38" s="4">
        <f>SUMIF(DECRETO[origem_recurso],3,DECRETO[valor_credito_adicional])</f>
        <v>0</v>
      </c>
      <c r="E38" s="4">
        <f>ROUND(C38-D38,2)</f>
        <v>0</v>
      </c>
    </row>
    <row r="40" spans="2:5" x14ac:dyDescent="0.25">
      <c r="B40" s="9" t="s">
        <v>5019</v>
      </c>
      <c r="C40" s="9"/>
      <c r="D40" s="9"/>
      <c r="E40" s="9"/>
    </row>
    <row r="41" spans="2:5" x14ac:dyDescent="0.25">
      <c r="B41" s="5" t="s">
        <v>4274</v>
      </c>
      <c r="C41" s="5" t="s">
        <v>4275</v>
      </c>
      <c r="D41" s="5" t="s">
        <v>5011</v>
      </c>
      <c r="E41" s="5" t="s">
        <v>4277</v>
      </c>
    </row>
    <row r="42" spans="2:5" x14ac:dyDescent="0.25">
      <c r="B42" s="3">
        <v>522130600</v>
      </c>
      <c r="C42" s="4">
        <f>SUMIFS(Sheet0[Saldo Final],Sheet0[Conta Contábil],DESPESA!B42,Sheet0[Natureza Saldo Final],"D")-SUMIFS(Sheet0[Saldo Final],Sheet0[Conta Contábil],DESPESA!B42,Sheet0[Natureza Saldo Final],"C")</f>
        <v>51000</v>
      </c>
      <c r="D42" s="4">
        <f>SUMIF(DECRETO[origem_recurso],4,DECRETO[valor_credito_adicional])</f>
        <v>51000</v>
      </c>
      <c r="E42" s="4">
        <f>ROUND(C42-D42,2)</f>
        <v>0</v>
      </c>
    </row>
    <row r="44" spans="2:5" x14ac:dyDescent="0.25">
      <c r="B44" s="9" t="s">
        <v>5020</v>
      </c>
      <c r="C44" s="9"/>
      <c r="D44" s="9"/>
      <c r="E44" s="9"/>
    </row>
    <row r="45" spans="2:5" x14ac:dyDescent="0.25">
      <c r="B45" s="5" t="s">
        <v>4274</v>
      </c>
      <c r="C45" s="5" t="s">
        <v>4275</v>
      </c>
      <c r="D45" s="5" t="s">
        <v>4939</v>
      </c>
      <c r="E45" s="5" t="s">
        <v>4277</v>
      </c>
    </row>
    <row r="46" spans="2:5" x14ac:dyDescent="0.25">
      <c r="B46" s="3" t="s">
        <v>5021</v>
      </c>
      <c r="C46" s="4">
        <f>SUMIFS(Sheet0[Saldo Final],Sheet0[Conta Contábil],DESPESA!B46,Sheet0[Natureza Saldo Final],"D")-SUMIFS(Sheet0[Saldo Final],Sheet0[Conta Contábil],DESPESA!B46,Sheet0[Natureza Saldo Final],"C")</f>
        <v>35517177.350000001</v>
      </c>
      <c r="D46" s="4">
        <f>SUM(BAL_DESP[valor_empenhado])</f>
        <v>35517177.349999964</v>
      </c>
      <c r="E46" s="4">
        <f>ROUND(C46-D46,2)</f>
        <v>0</v>
      </c>
    </row>
    <row r="48" spans="2:5" x14ac:dyDescent="0.25">
      <c r="B48" s="9" t="s">
        <v>5034</v>
      </c>
      <c r="C48" s="9"/>
      <c r="D48" s="9"/>
      <c r="E48" s="9"/>
    </row>
    <row r="49" spans="2:5" x14ac:dyDescent="0.25">
      <c r="B49" s="5" t="s">
        <v>4274</v>
      </c>
      <c r="C49" s="5" t="s">
        <v>4275</v>
      </c>
      <c r="D49" s="5" t="s">
        <v>4939</v>
      </c>
      <c r="E49" s="5" t="s">
        <v>4277</v>
      </c>
    </row>
    <row r="50" spans="2:5" x14ac:dyDescent="0.25">
      <c r="B50" s="3">
        <v>622110000</v>
      </c>
      <c r="C50" s="4">
        <f>SUMIFS(Sheet0[Saldo Final],Sheet0[Conta Contábil],DESPESA!B50,Sheet0[Natureza Saldo Final],"C")-SUMIFS(Sheet0[Saldo Final],Sheet0[Conta Contábil],DESPESA!B50,Sheet0[Natureza Saldo Final],"D")</f>
        <v>12189236.710000001</v>
      </c>
      <c r="D50" s="4">
        <f>SUM(BAL_DESP[dotacao_atualizada])-SUM(BAL_DESP[valor_empenhado])</f>
        <v>12189236.710000053</v>
      </c>
      <c r="E50" s="4">
        <f>ROUND(C50-D50,2)</f>
        <v>0</v>
      </c>
    </row>
    <row r="52" spans="2:5" x14ac:dyDescent="0.25">
      <c r="B52" s="9" t="s">
        <v>5036</v>
      </c>
      <c r="C52" s="9"/>
      <c r="D52" s="9"/>
      <c r="E52" s="9"/>
    </row>
    <row r="53" spans="2:5" x14ac:dyDescent="0.25">
      <c r="B53" s="5" t="s">
        <v>4274</v>
      </c>
      <c r="C53" s="5" t="s">
        <v>4275</v>
      </c>
      <c r="D53" s="5" t="s">
        <v>4939</v>
      </c>
      <c r="E53" s="5" t="s">
        <v>4277</v>
      </c>
    </row>
    <row r="54" spans="2:5" x14ac:dyDescent="0.25">
      <c r="B54" s="3">
        <v>622130100</v>
      </c>
      <c r="C54" s="4">
        <f>SUMIFS(Sheet0[Saldo Final],Sheet0[Conta Contábil],DESPESA!B54,Sheet0[Natureza Saldo Final],"C")-SUMIFS(Sheet0[Saldo Final],Sheet0[Conta Contábil],DESPESA!B54,Sheet0[Natureza Saldo Final],"D")</f>
        <v>6499611.3000000017</v>
      </c>
      <c r="D54" s="4">
        <f>SUM(BAL_DESP[valor_empenhado])-SUM(BAL_DESP[valor_liquidado])</f>
        <v>6499611.2999999858</v>
      </c>
      <c r="E54" s="4">
        <f>ROUND(C54-D54,2)</f>
        <v>0</v>
      </c>
    </row>
    <row r="56" spans="2:5" x14ac:dyDescent="0.25">
      <c r="B56" s="9" t="s">
        <v>5037</v>
      </c>
      <c r="C56" s="9"/>
      <c r="D56" s="9"/>
      <c r="E56" s="9"/>
    </row>
    <row r="57" spans="2:5" x14ac:dyDescent="0.25">
      <c r="B57" s="5" t="s">
        <v>4274</v>
      </c>
      <c r="C57" s="5" t="s">
        <v>4275</v>
      </c>
      <c r="D57" s="5" t="s">
        <v>4939</v>
      </c>
      <c r="E57" s="5" t="s">
        <v>4277</v>
      </c>
    </row>
    <row r="58" spans="2:5" x14ac:dyDescent="0.25">
      <c r="B58" s="3">
        <v>622130300</v>
      </c>
      <c r="C58" s="4">
        <f>SUMIFS(Sheet0[Saldo Final],Sheet0[Conta Contábil],DESPESA!B58,Sheet0[Natureza Saldo Final],"C")-SUMIFS(Sheet0[Saldo Final],Sheet0[Conta Contábil],DESPESA!B58,Sheet0[Natureza Saldo Final],"D")</f>
        <v>727076.46000000008</v>
      </c>
      <c r="D58" s="4">
        <f>SUM(BAL_DESP[valor_liquidado])-SUM(BAL_DESP[valor_pago])</f>
        <v>727076.45999999344</v>
      </c>
      <c r="E58" s="4">
        <f>ROUND(C58-D58,2)</f>
        <v>0</v>
      </c>
    </row>
    <row r="60" spans="2:5" x14ac:dyDescent="0.25">
      <c r="B60" s="9" t="s">
        <v>5038</v>
      </c>
      <c r="C60" s="9"/>
      <c r="D60" s="9"/>
      <c r="E60" s="9"/>
    </row>
    <row r="61" spans="2:5" x14ac:dyDescent="0.25">
      <c r="B61" s="5" t="s">
        <v>4274</v>
      </c>
      <c r="C61" s="5" t="s">
        <v>4275</v>
      </c>
      <c r="D61" s="5" t="s">
        <v>4939</v>
      </c>
      <c r="E61" s="5" t="s">
        <v>4277</v>
      </c>
    </row>
    <row r="62" spans="2:5" x14ac:dyDescent="0.25">
      <c r="B62" s="3">
        <v>622130400</v>
      </c>
      <c r="C62" s="4">
        <f>SUMIFS(Sheet0[Saldo Final],Sheet0[Conta Contábil],DESPESA!B62,Sheet0[Natureza Saldo Final],"C")-SUMIFS(Sheet0[Saldo Final],Sheet0[Conta Contábil],DESPESA!B62,Sheet0[Natureza Saldo Final],"D")</f>
        <v>28290489.589999996</v>
      </c>
      <c r="D62" s="4">
        <f>SUM(BAL_DESP[valor_pago])</f>
        <v>28290489.589999985</v>
      </c>
      <c r="E62" s="4">
        <f>ROUND(C62-D62,2)</f>
        <v>0</v>
      </c>
    </row>
    <row r="64" spans="2:5" x14ac:dyDescent="0.25">
      <c r="B64" s="9" t="s">
        <v>5039</v>
      </c>
      <c r="C64" s="9"/>
      <c r="D64" s="9"/>
      <c r="E64" s="9"/>
    </row>
    <row r="65" spans="2:5" x14ac:dyDescent="0.25">
      <c r="B65" s="5" t="s">
        <v>4274</v>
      </c>
      <c r="C65" s="5" t="s">
        <v>4275</v>
      </c>
      <c r="D65" s="5" t="s">
        <v>4939</v>
      </c>
      <c r="E65" s="5" t="s">
        <v>4277</v>
      </c>
    </row>
    <row r="66" spans="2:5" x14ac:dyDescent="0.25">
      <c r="B66" s="3">
        <v>622920101</v>
      </c>
      <c r="C66" s="4">
        <f>SUMIFS(Sheet0[Saldo Final],Sheet0[Conta Contábil],DESPESA!B66,Sheet0[Natureza Saldo Final],"C")-SUMIFS(Sheet0[Saldo Final],Sheet0[Conta Contábil],DESPESA!B66,Sheet0[Natureza Saldo Final],"D")</f>
        <v>6499611.2999999998</v>
      </c>
      <c r="D66" s="4">
        <f>SUM(BAL_DESP[valor_empenhado])-SUM(BAL_DESP[valor_liquidado])</f>
        <v>6499611.2999999858</v>
      </c>
      <c r="E66" s="4">
        <f>ROUND(C66-D66,2)</f>
        <v>0</v>
      </c>
    </row>
    <row r="68" spans="2:5" x14ac:dyDescent="0.25">
      <c r="B68" s="9" t="s">
        <v>5040</v>
      </c>
      <c r="C68" s="9"/>
      <c r="D68" s="9"/>
      <c r="E68" s="9"/>
    </row>
    <row r="69" spans="2:5" x14ac:dyDescent="0.25">
      <c r="B69" s="5" t="s">
        <v>4274</v>
      </c>
      <c r="C69" s="5" t="s">
        <v>4275</v>
      </c>
      <c r="D69" s="5" t="s">
        <v>4939</v>
      </c>
      <c r="E69" s="5" t="s">
        <v>4277</v>
      </c>
    </row>
    <row r="70" spans="2:5" x14ac:dyDescent="0.25">
      <c r="B70" s="3">
        <v>622920103</v>
      </c>
      <c r="C70" s="4">
        <f>SUMIFS(Sheet0[Saldo Final],Sheet0[Conta Contábil],DESPESA!B70,Sheet0[Natureza Saldo Final],"C")-SUMIFS(Sheet0[Saldo Final],Sheet0[Conta Contábil],DESPESA!B70,Sheet0[Natureza Saldo Final],"D")</f>
        <v>727076.46000000008</v>
      </c>
      <c r="D70" s="4">
        <f>SUM(BAL_DESP[valor_liquidado])-SUM(BAL_DESP[valor_pago])</f>
        <v>727076.45999999344</v>
      </c>
      <c r="E70" s="4">
        <f>ROUND(C70-D70,2)</f>
        <v>0</v>
      </c>
    </row>
    <row r="72" spans="2:5" x14ac:dyDescent="0.25">
      <c r="B72" s="9" t="s">
        <v>5041</v>
      </c>
      <c r="C72" s="9"/>
      <c r="D72" s="9"/>
      <c r="E72" s="9"/>
    </row>
    <row r="73" spans="2:5" x14ac:dyDescent="0.25">
      <c r="B73" s="5" t="s">
        <v>4274</v>
      </c>
      <c r="C73" s="5" t="s">
        <v>4275</v>
      </c>
      <c r="D73" s="5" t="s">
        <v>4939</v>
      </c>
      <c r="E73" s="5" t="s">
        <v>4277</v>
      </c>
    </row>
    <row r="74" spans="2:5" x14ac:dyDescent="0.25">
      <c r="B74" s="3">
        <v>622920104</v>
      </c>
      <c r="C74" s="4">
        <f>SUMIFS(Sheet0[Saldo Final],Sheet0[Conta Contábil],DESPESA!B74,Sheet0[Natureza Saldo Final],"C")-SUMIFS(Sheet0[Saldo Final],Sheet0[Conta Contábil],DESPESA!B74,Sheet0[Natureza Saldo Final],"D")</f>
        <v>28290489.59</v>
      </c>
      <c r="D74" s="4">
        <f>SUM(BAL_DESP[valor_pago])</f>
        <v>28290489.589999985</v>
      </c>
      <c r="E74" s="4">
        <f>ROUND(C74-D74,2)</f>
        <v>0</v>
      </c>
    </row>
  </sheetData>
  <mergeCells count="20"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  <mergeCell ref="B64:E64"/>
    <mergeCell ref="B68:E68"/>
    <mergeCell ref="B72:E72"/>
    <mergeCell ref="B44:E44"/>
    <mergeCell ref="B48:E48"/>
    <mergeCell ref="B52:E52"/>
    <mergeCell ref="B56:E56"/>
    <mergeCell ref="B60:E6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A10C2B9-88F1-43B0-95CE-00C33A3FC7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3" id="{F00A5B3B-6487-422C-BFE2-C9AC6FB7BD6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6" id="{1CF4599B-FD03-432B-9E98-3207075210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5" id="{126C9B53-F7BC-4B95-A562-AF33C2D9786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4" id="{03395467-E058-4D08-A775-C9F6F9FCFEE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3" id="{72F54FC7-EF5C-4091-AE68-716F4C998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2" id="{6DB51889-3177-4F0D-9A6F-E511F2C5A3A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1" id="{89BBA993-F228-4240-9ADE-10182748AF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0" id="{AF95D73B-1EF1-4867-83DD-43FA97BFFAE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9" id="{A9DAB654-5A49-4D1C-9834-BDD40A522F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8" id="{41A1E2C9-53B2-4843-A23C-0F576CCF4EA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7" id="{20714787-0A65-423E-B4AD-835DE167F99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6" id="{0E82C356-7058-484D-A025-9374D45CB45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5" id="{6C9CF404-E944-4B34-8610-E8DEF1A4382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4" id="{8B541E2E-120E-43A8-AF58-94AB53A3A5A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  <x14:conditionalFormatting xmlns:xm="http://schemas.microsoft.com/office/excel/2006/main">
          <x14:cfRule type="iconSet" priority="3" id="{4C7A7DC1-71D0-46D8-811D-C34E1E8D19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E66</xm:sqref>
        </x14:conditionalFormatting>
        <x14:conditionalFormatting xmlns:xm="http://schemas.microsoft.com/office/excel/2006/main">
          <x14:cfRule type="iconSet" priority="2" id="{FB5EB505-A67A-499B-BF3B-3E6E4111034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E70</xm:sqref>
        </x14:conditionalFormatting>
        <x14:conditionalFormatting xmlns:xm="http://schemas.microsoft.com/office/excel/2006/main">
          <x14:cfRule type="iconSet" priority="1" id="{E8E6D372-F578-49A8-A6EE-05A82EBFF91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CDC-5267-4419-B337-F0AA82BE9CAC}">
  <sheetPr>
    <tabColor theme="9"/>
  </sheetPr>
  <dimension ref="B1:E62"/>
  <sheetViews>
    <sheetView tabSelected="1" topLeftCell="A37" workbookViewId="0">
      <selection activeCell="G69" sqref="G69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42578125" bestFit="1" customWidth="1"/>
    <col min="5" max="5" width="14.28515625" bestFit="1" customWidth="1"/>
  </cols>
  <sheetData>
    <row r="1" spans="2:5" x14ac:dyDescent="0.25">
      <c r="B1" s="7" t="s">
        <v>4937</v>
      </c>
      <c r="C1" s="7"/>
      <c r="D1" s="7"/>
      <c r="E1" s="7"/>
    </row>
    <row r="2" spans="2:5" x14ac:dyDescent="0.25">
      <c r="B2" s="8">
        <f>MAX(BAL_DESP!AE1:AE1048)</f>
        <v>44834</v>
      </c>
      <c r="C2" s="8"/>
      <c r="D2" s="8"/>
      <c r="E2" s="8"/>
    </row>
    <row r="4" spans="2:5" x14ac:dyDescent="0.25">
      <c r="B4" s="9" t="s">
        <v>5022</v>
      </c>
      <c r="C4" s="9"/>
      <c r="D4" s="9"/>
      <c r="E4" s="9"/>
    </row>
    <row r="5" spans="2:5" x14ac:dyDescent="0.25">
      <c r="B5" s="5" t="s">
        <v>4274</v>
      </c>
      <c r="C5" s="5" t="s">
        <v>4275</v>
      </c>
      <c r="D5" s="5" t="s">
        <v>5023</v>
      </c>
      <c r="E5" s="5" t="s">
        <v>4277</v>
      </c>
    </row>
    <row r="6" spans="2:5" x14ac:dyDescent="0.25">
      <c r="B6" s="3">
        <v>531100000</v>
      </c>
      <c r="C6" s="4">
        <f>SUMIFS(Sheet0[Saldo Final],Sheet0[Conta Contábil],RP!B6,Sheet0[Natureza Saldo Final],"D")-SUMIFS(Sheet0[Saldo Final],Sheet0[Conta Contábil],RP!B6,Sheet0[Natureza Saldo Final],"C")</f>
        <v>1496129.0999999996</v>
      </c>
      <c r="D6" s="4">
        <f>SUM(RESTOS_PAGAR[saldo_inicial_nao_processados])-SUMIF(RESTOS_PAGAR[ano_empenho],"&lt;"&amp;YEAR(RP!$B$2)-1,RESTOS_PAGAR[saldo_inicial_nao_processados])</f>
        <v>1496129.0999999996</v>
      </c>
      <c r="E6" s="4">
        <f>ROUND(C6-D6,2)</f>
        <v>0</v>
      </c>
    </row>
    <row r="8" spans="2:5" x14ac:dyDescent="0.25">
      <c r="B8" s="9" t="s">
        <v>5024</v>
      </c>
      <c r="C8" s="9"/>
      <c r="D8" s="9"/>
      <c r="E8" s="9"/>
    </row>
    <row r="9" spans="2:5" x14ac:dyDescent="0.25">
      <c r="B9" s="5" t="s">
        <v>4274</v>
      </c>
      <c r="C9" s="5" t="s">
        <v>4275</v>
      </c>
      <c r="D9" s="5" t="s">
        <v>5023</v>
      </c>
      <c r="E9" s="5" t="s">
        <v>4277</v>
      </c>
    </row>
    <row r="10" spans="2:5" x14ac:dyDescent="0.25">
      <c r="B10" s="3">
        <v>531200000</v>
      </c>
      <c r="C10" s="4">
        <f>SUMIFS(Sheet0[Saldo Final],Sheet0[Conta Contábil],RP!B10,Sheet0[Natureza Saldo Final],"D")-SUMIFS(Sheet0[Saldo Final],Sheet0[Conta Contábil],RP!B10,Sheet0[Natureza Saldo Final],"C")</f>
        <v>2400</v>
      </c>
      <c r="D10" s="4">
        <f>SUMIF(RESTOS_PAGAR[ano_empenho],"&lt;"&amp;YEAR(RP!$B$2)-1,RESTOS_PAGAR[saldo_inicial_nao_processados])</f>
        <v>2400</v>
      </c>
      <c r="E10" s="4">
        <f>ROUND(C10-D10,2)</f>
        <v>0</v>
      </c>
    </row>
    <row r="12" spans="2:5" x14ac:dyDescent="0.25">
      <c r="B12" s="9" t="s">
        <v>5025</v>
      </c>
      <c r="C12" s="9"/>
      <c r="D12" s="9"/>
      <c r="E12" s="9"/>
    </row>
    <row r="13" spans="2:5" x14ac:dyDescent="0.25">
      <c r="B13" s="5" t="s">
        <v>4274</v>
      </c>
      <c r="C13" s="5" t="s">
        <v>4275</v>
      </c>
      <c r="D13" s="5" t="s">
        <v>5026</v>
      </c>
      <c r="E13" s="5" t="s">
        <v>4277</v>
      </c>
    </row>
    <row r="14" spans="2:5" x14ac:dyDescent="0.25">
      <c r="B14" s="3">
        <v>531700000</v>
      </c>
      <c r="C14" s="4">
        <f>SUMIFS(Sheet0[Saldo Final],Sheet0[Conta Contábil],RP!B14,Sheet0[Natureza Saldo Final],"D")-SUMIFS(Sheet0[Saldo Final],Sheet0[Conta Contábil],RP!B14,Sheet0[Natureza Saldo Final],"C")</f>
        <v>0</v>
      </c>
      <c r="D14" s="4">
        <v>0</v>
      </c>
      <c r="E14" s="4">
        <f>ROUND(C14-D14,2)</f>
        <v>0</v>
      </c>
    </row>
    <row r="16" spans="2:5" x14ac:dyDescent="0.25">
      <c r="B16" s="9" t="s">
        <v>5027</v>
      </c>
      <c r="C16" s="9"/>
      <c r="D16" s="9"/>
      <c r="E16" s="9"/>
    </row>
    <row r="17" spans="2:5" x14ac:dyDescent="0.25">
      <c r="B17" s="5" t="s">
        <v>4274</v>
      </c>
      <c r="C17" s="5" t="s">
        <v>4275</v>
      </c>
      <c r="D17" s="5" t="s">
        <v>5023</v>
      </c>
      <c r="E17" s="5" t="s">
        <v>4277</v>
      </c>
    </row>
    <row r="18" spans="2:5" x14ac:dyDescent="0.25">
      <c r="B18" s="3">
        <v>532100000</v>
      </c>
      <c r="C18" s="4">
        <f>SUMIFS(Sheet0[Saldo Final],Sheet0[Conta Contábil],RP!B18,Sheet0[Natureza Saldo Final],"D")-SUMIFS(Sheet0[Saldo Final],Sheet0[Conta Contábil],RP!B18,Sheet0[Natureza Saldo Final],"C")</f>
        <v>60921.149999999994</v>
      </c>
      <c r="D18" s="4">
        <f>SUM(RESTOS_PAGAR[saldo_inicial_processados])-SUMIF(RESTOS_PAGAR[ano_empenho],"&lt;"&amp;YEAR(RP!$B$2)-1,RESTOS_PAGAR[saldo_inicial_processados])</f>
        <v>60921.149999999994</v>
      </c>
      <c r="E18" s="4">
        <f>ROUND(C18-D18,2)</f>
        <v>0</v>
      </c>
    </row>
    <row r="20" spans="2:5" x14ac:dyDescent="0.25">
      <c r="B20" s="9" t="s">
        <v>5028</v>
      </c>
      <c r="C20" s="9"/>
      <c r="D20" s="9"/>
      <c r="E20" s="9"/>
    </row>
    <row r="21" spans="2:5" x14ac:dyDescent="0.25">
      <c r="B21" s="5" t="s">
        <v>4274</v>
      </c>
      <c r="C21" s="5" t="s">
        <v>4275</v>
      </c>
      <c r="D21" s="5" t="s">
        <v>5023</v>
      </c>
      <c r="E21" s="5" t="s">
        <v>4277</v>
      </c>
    </row>
    <row r="22" spans="2:5" x14ac:dyDescent="0.25">
      <c r="B22" s="3">
        <v>532200000</v>
      </c>
      <c r="C22" s="4">
        <f>SUMIFS(Sheet0[Saldo Final],Sheet0[Conta Contábil],RP!B22,Sheet0[Natureza Saldo Final],"D")-SUMIFS(Sheet0[Saldo Final],Sheet0[Conta Contábil],RP!B22,Sheet0[Natureza Saldo Final],"C")</f>
        <v>360</v>
      </c>
      <c r="D22" s="4">
        <f>SUMIF(RESTOS_PAGAR[ano_empenho],"&lt;"&amp;YEAR(RP!$B$2)-1,RESTOS_PAGAR[saldo_inicial_processados])</f>
        <v>360</v>
      </c>
      <c r="E22" s="4">
        <f>ROUND(C22-D22,2)</f>
        <v>0</v>
      </c>
    </row>
    <row r="24" spans="2:5" x14ac:dyDescent="0.25">
      <c r="B24" s="9" t="s">
        <v>5025</v>
      </c>
      <c r="C24" s="9"/>
      <c r="D24" s="9"/>
      <c r="E24" s="9"/>
    </row>
    <row r="25" spans="2:5" x14ac:dyDescent="0.25">
      <c r="B25" s="5" t="s">
        <v>4274</v>
      </c>
      <c r="C25" s="5" t="s">
        <v>4275</v>
      </c>
      <c r="D25" s="5" t="s">
        <v>5026</v>
      </c>
      <c r="E25" s="5" t="s">
        <v>4277</v>
      </c>
    </row>
    <row r="26" spans="2:5" x14ac:dyDescent="0.25">
      <c r="B26" s="3">
        <v>532700000</v>
      </c>
      <c r="C26" s="4">
        <f>SUMIFS(Sheet0[Saldo Final],Sheet0[Conta Contábil],RP!B26,Sheet0[Natureza Saldo Final],"D")-SUMIFS(Sheet0[Saldo Final],Sheet0[Conta Contábil],RP!B26,Sheet0[Natureza Saldo Final],"C")</f>
        <v>0</v>
      </c>
      <c r="D26" s="4">
        <v>0</v>
      </c>
      <c r="E26" s="4">
        <f>ROUND(C26-D26,2)</f>
        <v>0</v>
      </c>
    </row>
    <row r="28" spans="2:5" x14ac:dyDescent="0.25">
      <c r="B28" s="9" t="s">
        <v>5042</v>
      </c>
      <c r="C28" s="9"/>
      <c r="D28" s="9"/>
      <c r="E28" s="9"/>
    </row>
    <row r="29" spans="2:5" x14ac:dyDescent="0.25">
      <c r="B29" s="5" t="s">
        <v>4274</v>
      </c>
      <c r="C29" s="5" t="s">
        <v>4275</v>
      </c>
      <c r="D29" s="5" t="s">
        <v>5023</v>
      </c>
      <c r="E29" s="5" t="s">
        <v>4277</v>
      </c>
    </row>
    <row r="30" spans="2:5" x14ac:dyDescent="0.25">
      <c r="B30" s="3">
        <v>631100000</v>
      </c>
      <c r="C30" s="4">
        <f>SUMIFS(Sheet0[Saldo Final],Sheet0[Conta Contábil],RP!B30,Sheet0[Natureza Saldo Final],"C")-SUMIFS(Sheet0[Saldo Final],Sheet0[Conta Contábil],RP!B30,Sheet0[Natureza Saldo Final],"D")</f>
        <v>416908.6</v>
      </c>
      <c r="D30" s="4">
        <f>SUM(RESTOS_PAGAR[saldo_final_nao_processados])</f>
        <v>416908.60000000003</v>
      </c>
      <c r="E30" s="4">
        <f>ROUND(C30-D30,2)</f>
        <v>0</v>
      </c>
    </row>
    <row r="32" spans="2:5" x14ac:dyDescent="0.25">
      <c r="B32" s="9" t="s">
        <v>5043</v>
      </c>
      <c r="C32" s="9"/>
      <c r="D32" s="9"/>
      <c r="E32" s="9"/>
    </row>
    <row r="33" spans="2:5" x14ac:dyDescent="0.25">
      <c r="B33" s="5" t="s">
        <v>4274</v>
      </c>
      <c r="C33" s="5" t="s">
        <v>4275</v>
      </c>
      <c r="D33" s="5" t="s">
        <v>5023</v>
      </c>
      <c r="E33" s="5" t="s">
        <v>4277</v>
      </c>
    </row>
    <row r="34" spans="2:5" x14ac:dyDescent="0.25">
      <c r="B34" s="3">
        <v>631300000</v>
      </c>
      <c r="C34" s="4">
        <f>SUMIFS(Sheet0[Saldo Final],Sheet0[Conta Contábil],RP!B34,Sheet0[Natureza Saldo Final],"C")-SUMIFS(Sheet0[Saldo Final],Sheet0[Conta Contábil],RP!B34,Sheet0[Natureza Saldo Final],"D")</f>
        <v>0</v>
      </c>
      <c r="D34" s="4">
        <f>SUM(RESTOS_PAGAR[nao_processados_liquidados])-SUM(RESTOS_PAGAR[nao_processados_pagos])</f>
        <v>0</v>
      </c>
      <c r="E34" s="4">
        <f>ROUND(C34-D34,2)</f>
        <v>0</v>
      </c>
    </row>
    <row r="36" spans="2:5" x14ac:dyDescent="0.25">
      <c r="B36" s="9" t="s">
        <v>5044</v>
      </c>
      <c r="C36" s="9"/>
      <c r="D36" s="9"/>
      <c r="E36" s="9"/>
    </row>
    <row r="37" spans="2:5" x14ac:dyDescent="0.25">
      <c r="B37" s="5" t="s">
        <v>4274</v>
      </c>
      <c r="C37" s="5" t="s">
        <v>4275</v>
      </c>
      <c r="D37" s="5" t="s">
        <v>5023</v>
      </c>
      <c r="E37" s="5" t="s">
        <v>4277</v>
      </c>
    </row>
    <row r="38" spans="2:5" x14ac:dyDescent="0.25">
      <c r="B38" s="3">
        <v>631400000</v>
      </c>
      <c r="C38" s="4">
        <f>SUMIFS(Sheet0[Saldo Final],Sheet0[Conta Contábil],RP!B38,Sheet0[Natureza Saldo Final],"C")-SUMIFS(Sheet0[Saldo Final],Sheet0[Conta Contábil],RP!B38,Sheet0[Natureza Saldo Final],"D")</f>
        <v>1077800.8099999998</v>
      </c>
      <c r="D38" s="4">
        <f>SUM(RESTOS_PAGAR[nao_processados_pagos])</f>
        <v>1077800.8099999998</v>
      </c>
      <c r="E38" s="4">
        <f>ROUND(C38-D38,2)</f>
        <v>0</v>
      </c>
    </row>
    <row r="40" spans="2:5" x14ac:dyDescent="0.25">
      <c r="B40" s="9" t="s">
        <v>5045</v>
      </c>
      <c r="C40" s="9"/>
      <c r="D40" s="9"/>
      <c r="E40" s="9"/>
    </row>
    <row r="41" spans="2:5" x14ac:dyDescent="0.25">
      <c r="B41" s="5" t="s">
        <v>4274</v>
      </c>
      <c r="C41" s="5" t="s">
        <v>4275</v>
      </c>
      <c r="D41" s="5" t="s">
        <v>5026</v>
      </c>
      <c r="E41" s="5" t="s">
        <v>4277</v>
      </c>
    </row>
    <row r="42" spans="2:5" x14ac:dyDescent="0.25">
      <c r="B42" s="3">
        <v>631710000</v>
      </c>
      <c r="C42" s="4">
        <f>SUMIFS(Sheet0[Saldo Final],Sheet0[Conta Contábil],RP!B42,Sheet0[Natureza Saldo Final],"C")-SUMIFS(Sheet0[Saldo Final],Sheet0[Conta Contábil],RP!B42,Sheet0[Natureza Saldo Final],"D")</f>
        <v>0</v>
      </c>
      <c r="D42" s="4">
        <v>0</v>
      </c>
      <c r="E42" s="4">
        <f>ROUND(C42-D42,2)</f>
        <v>0</v>
      </c>
    </row>
    <row r="44" spans="2:5" x14ac:dyDescent="0.25">
      <c r="B44" s="9" t="s">
        <v>5046</v>
      </c>
      <c r="C44" s="9"/>
      <c r="D44" s="9"/>
      <c r="E44" s="9"/>
    </row>
    <row r="45" spans="2:5" x14ac:dyDescent="0.25">
      <c r="B45" s="5" t="s">
        <v>4274</v>
      </c>
      <c r="C45" s="5" t="s">
        <v>4275</v>
      </c>
      <c r="D45" s="5" t="s">
        <v>5023</v>
      </c>
      <c r="E45" s="5" t="s">
        <v>4277</v>
      </c>
    </row>
    <row r="46" spans="2:5" x14ac:dyDescent="0.25">
      <c r="B46" s="3" t="s">
        <v>5047</v>
      </c>
      <c r="C46" s="4">
        <f>SUMIFS(Sheet0[Saldo Final],Sheet0[Conta Contábil],RP!B46,Sheet0[Natureza Saldo Final],"C")-SUMIFS(Sheet0[Saldo Final],Sheet0[Conta Contábil],RP!B46,Sheet0[Natureza Saldo Final],"D")</f>
        <v>3819.6899999999996</v>
      </c>
      <c r="D46" s="4">
        <f>SUM(RESTOS_PAGAR[nao_processados_cancelados])</f>
        <v>3819.69</v>
      </c>
      <c r="E46" s="4">
        <f>ROUND(C46-D46,2)</f>
        <v>0</v>
      </c>
    </row>
    <row r="48" spans="2:5" x14ac:dyDescent="0.25">
      <c r="B48" s="9" t="s">
        <v>5048</v>
      </c>
      <c r="C48" s="9"/>
      <c r="D48" s="9"/>
      <c r="E48" s="9"/>
    </row>
    <row r="49" spans="2:5" x14ac:dyDescent="0.25">
      <c r="B49" s="5" t="s">
        <v>4274</v>
      </c>
      <c r="C49" s="5" t="s">
        <v>4275</v>
      </c>
      <c r="D49" s="5" t="s">
        <v>5023</v>
      </c>
      <c r="E49" s="5" t="s">
        <v>4277</v>
      </c>
    </row>
    <row r="50" spans="2:5" x14ac:dyDescent="0.25">
      <c r="B50" s="3">
        <v>632100000</v>
      </c>
      <c r="C50" s="4">
        <f>SUMIFS(Sheet0[Saldo Final],Sheet0[Conta Contábil],RP!B50,Sheet0[Natureza Saldo Final],"C")-SUMIFS(Sheet0[Saldo Final],Sheet0[Conta Contábil],RP!B50,Sheet0[Natureza Saldo Final],"D")</f>
        <v>360</v>
      </c>
      <c r="D50" s="4">
        <f>SUM(RESTOS_PAGAR[saldo_inicial_processados])-SUM(RESTOS_PAGAR[processados_pagos])</f>
        <v>360</v>
      </c>
      <c r="E50" s="4">
        <f>ROUND(C50-D50,2)</f>
        <v>0</v>
      </c>
    </row>
    <row r="52" spans="2:5" x14ac:dyDescent="0.25">
      <c r="B52" s="9" t="s">
        <v>5049</v>
      </c>
      <c r="C52" s="9"/>
      <c r="D52" s="9"/>
      <c r="E52" s="9"/>
    </row>
    <row r="53" spans="2:5" x14ac:dyDescent="0.25">
      <c r="B53" s="5" t="s">
        <v>4274</v>
      </c>
      <c r="C53" s="5" t="s">
        <v>4275</v>
      </c>
      <c r="D53" s="5" t="s">
        <v>5023</v>
      </c>
      <c r="E53" s="5" t="s">
        <v>4277</v>
      </c>
    </row>
    <row r="54" spans="2:5" x14ac:dyDescent="0.25">
      <c r="B54" s="3">
        <v>632200000</v>
      </c>
      <c r="C54" s="4">
        <f>SUMIFS(Sheet0[Saldo Final],Sheet0[Conta Contábil],RP!B54,Sheet0[Natureza Saldo Final],"C")-SUMIFS(Sheet0[Saldo Final],Sheet0[Conta Contábil],RP!B54,Sheet0[Natureza Saldo Final],"D")</f>
        <v>60921.149999999994</v>
      </c>
      <c r="D54" s="4">
        <f>SUM(RESTOS_PAGAR[processados_pagos])</f>
        <v>60921.149999999994</v>
      </c>
      <c r="E54" s="4">
        <f>ROUND(C54-D54,2)</f>
        <v>0</v>
      </c>
    </row>
    <row r="56" spans="2:5" x14ac:dyDescent="0.25">
      <c r="B56" s="9" t="s">
        <v>5050</v>
      </c>
      <c r="C56" s="9"/>
      <c r="D56" s="9"/>
      <c r="E56" s="9"/>
    </row>
    <row r="57" spans="2:5" x14ac:dyDescent="0.25">
      <c r="B57" s="5" t="s">
        <v>4274</v>
      </c>
      <c r="C57" s="5" t="s">
        <v>4275</v>
      </c>
      <c r="D57" s="5" t="s">
        <v>5026</v>
      </c>
      <c r="E57" s="5" t="s">
        <v>4277</v>
      </c>
    </row>
    <row r="58" spans="2:5" x14ac:dyDescent="0.25">
      <c r="B58" s="3">
        <v>632700000</v>
      </c>
      <c r="C58" s="4">
        <f>SUMIFS(Sheet0[Saldo Final],Sheet0[Conta Contábil],RP!B58,Sheet0[Natureza Saldo Final],"C")-SUMIFS(Sheet0[Saldo Final],Sheet0[Conta Contábil],RP!B58,Sheet0[Natureza Saldo Final],"D")</f>
        <v>0</v>
      </c>
      <c r="D58" s="4">
        <v>0</v>
      </c>
      <c r="E58" s="4">
        <f>ROUND(C58-D58,2)</f>
        <v>0</v>
      </c>
    </row>
    <row r="60" spans="2:5" x14ac:dyDescent="0.25">
      <c r="B60" s="9" t="s">
        <v>5051</v>
      </c>
      <c r="C60" s="9"/>
      <c r="D60" s="9"/>
      <c r="E60" s="9"/>
    </row>
    <row r="61" spans="2:5" x14ac:dyDescent="0.25">
      <c r="B61" s="5" t="s">
        <v>4274</v>
      </c>
      <c r="C61" s="5" t="s">
        <v>4275</v>
      </c>
      <c r="D61" s="5" t="s">
        <v>5023</v>
      </c>
      <c r="E61" s="5" t="s">
        <v>4277</v>
      </c>
    </row>
    <row r="62" spans="2:5" x14ac:dyDescent="0.25">
      <c r="B62" s="3" t="s">
        <v>5052</v>
      </c>
      <c r="C62" s="4">
        <f>SUMIFS(Sheet0[Saldo Final],Sheet0[Conta Contábil],RP!B62,Sheet0[Natureza Saldo Final],"C")-SUMIFS(Sheet0[Saldo Final],Sheet0[Conta Contábil],RP!B62,Sheet0[Natureza Saldo Final],"D")</f>
        <v>0</v>
      </c>
      <c r="D62" s="4">
        <f>SUM(RESTOS_PAGAR[processados_cancelados])</f>
        <v>0</v>
      </c>
      <c r="E62" s="4">
        <f>ROUND(C62-D62,2)</f>
        <v>0</v>
      </c>
    </row>
  </sheetData>
  <mergeCells count="17"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  <mergeCell ref="B44:E44"/>
    <mergeCell ref="B48:E48"/>
    <mergeCell ref="B52:E52"/>
    <mergeCell ref="B56:E56"/>
    <mergeCell ref="B60:E6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6CD9DBB-C376-416B-94BB-7A9AA30887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1" id="{FBD7996C-E56E-4E60-8B1B-1E8FB176DCC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20" id="{50756D85-09C2-48AC-84D2-1CF6DC9D44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6" id="{B3E741F0-B03D-4C88-8D8E-AAA6F0531B8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5" id="{67A41AF7-8F4F-430E-9FB0-128AE64963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4" id="{90C7DC0A-8E4A-4E44-AF84-B22A2244A0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3" id="{94BA3D8E-053C-4D27-9324-2B4E909994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2" id="{54EBB82A-2487-4E54-8600-C147B34EC7B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1" id="{8C36C2CA-FE9C-4C50-8551-DE5D8F7AF07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8" id="{993AA812-EE5C-450F-97EC-02850200BC2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7" id="{05E2707A-24B5-4A7E-900E-7D034270D47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4" id="{48ACE5BC-43FA-47A3-A955-6D0190C8860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3" id="{AFEF00EE-6E8E-43F5-805E-862E5C99946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2" id="{17704A23-E7AD-4F4D-8113-82486DF0816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1" id="{C7A7C4BD-613F-4410-BE68-5A12984D719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b 0 1 c c f - 4 e e 7 - 4 f 4 9 - 9 6 e 5 - 0 b d c a 3 4 0 3 f 5 a "   x m l n s = " h t t p : / / s c h e m a s . m i c r o s o f t . c o m / D a t a M a s h u p " > A A A A A N U H A A B Q S w M E F A A C A A g A D E p T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A M S l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p T V c w u 1 M n Q B A A A 2 B c A A B M A H A B G b 3 J t d W x h c y 9 T Z W N 0 a W 9 u M S 5 t I K I Y A C i g F A A A A A A A A A A A A A A A A A A A A A A A A A A A A O 1 Y z W 4 b N x C + G / A 7 L L Y X G 1 A E W 0 0 K p I E O q i S 3 A Z z E s V T 0 Y B m L 0 e 5 I p s 0 l t y R X s G P 4 e Y o 8 h 1 8 s Q + 7 q x x J X P 2 2 c Q x p f L J A f Z 4 Y z 8 8 0 M V 2 N s m B R B r / h / / G Z / b 3 9 P X 4 H C J O h d I Z q j o B l w N P t 7 A f 2 d S G G Q F r q 3 M f L 6 X 1 L d D K W 8 O T h h H O t t u y e M P g j b v w 7 + 1 K j 0 o D t B Z a Q Y d F D f G J k N z h S O k J l c w a B x 1 G g M 3 v X a 7 s e L o 9 e D I X A Q M R q s 3 3 I d H t Y C k X N e C 4 z K 8 b B W a H f 2 H J N 6 Z 8 b 9 x X t I s R k W V o a X D x c d M H B Z Y n 8 K T 5 m 4 A h 2 c K S Z i l g H T w T m m c s I S 0 C H J 6 M O Q j O 7 d s O y g k F s 7 f n 0 4 O 9 y G I T 7 + A / x K W g n S n Z M L 5 9 y a w T 8 Q E r r o w X p t t e C i x L c 4 7 8 V 0 U a W b 9 m K X c 4 V 9 l s m g x Q 0 q S O R c T 1 + B 0 C O p 0 r b k e S r 6 d x l a b R X m 1 e 7 v w x 7 w R A Z v B Y s Z c F L d z p V C E d / V 7 d m H W n A f v i N 0 S p G S Q e f x 8 5 A Z u Q H V V o + f k y p Y o e 6 E i Q p l H T Z C W i J j g 5 n E F + 7 Q C v z h c H + P C b 9 D F t P y t 9 Z p 1 O n 2 z n y J 2 d a T e k f G u d X z b 9 L y r N U Z c D C o z W C q p h 7 r C e X j R Q c 5 S x n Z 0 w z f W N t d Q H T z 5 1 e 1 o C t i m T A x b h 4 3 X j V q w c e c Q t 0 z d x y b 8 5 / 1 9 1 I s B n z H D H M X / K a J J N U Y b J D e C v P L y 3 l A c 8 G k i i F d 3 R n l I v a d 0 P m w a i t T c q w g h d U d O d S S o i u P v Y e u w b D J 6 o 7 C O F d a R h M i Y c 4 h 8 W h M p A E y J W J r C A I m B 8 4 + O V x K U T O g G H i R M e U j M U N H O s 8 4 2 q S j D N X r o a g z J N V s E + z W K J C K 0 o q 0 S z + Y s L k 1 s r y U F z O 3 z C J 9 H q q W u x 1 6 A l y q C N M M q Q S u x X D 2 d 0 4 V c S 0 m g / F 6 E c R B k h B x N V o D I 8 t l m k l t q o G Z w g n T 7 p a z a F d h r b D C i 3 6 n L C W Z c W S z d S + u S B y H I P t Y V d g U p i D w G p x O L 2 J k K 8 L M G m 3 E q h 1 g 7 Q a K S m E 5 3 h L Y X t M R 2 C U r 8 1 A v o T a 6 w A 9 D 6 w G t L W y O y n L v 2 R p T 3 S n u N N 9 8 W K h 6 V H 0 E e F u x W 8 K y r B 4 s F 7 L a f U g G 2 + R B k h 2 C o k y a W D V h L L L r 8 G n v W N W y 3 D / O u + 2 o d d r / B i 2 k 1 L S h i z S O f n S R W Q 0 n R 4 L L 0 c R P n i m k J G 4 1 a h N P B Q V Z y U i w C f L V 3 R g o l c k D T B u i a U R V O + c M X G 2 x 6 n 2 N q a w o 0 w Z S Y d m O 1 e R / R 3 T H a G K 2 j / C 7 E P 2 8 2 + t / 6 E V n r d 9 b 5 8 / M 9 E V V G 6 j + 8 g f V n 2 N g / E 9 T Y U z O U p C B s g m 3 D S c d B Y q R R 6 7 w Y 3 E g 8 v f u q t K S 2 O F Q e 2 5 n x 0 K p f I b v V E p A y A W 7 n r s c u F j a p 9 5 U a i S o J l G g Y t Q a k o q h 9 u m J T e g l i f M R c z u 4 n T b 9 y O 1 Q y / J i + w 2 D V 6 r f A V q 4 w X l 8 B 7 c V + I 1 O K / o e J x d P H w 6 e R F m z P Q S N E c c x L L X N r 9 Q A n o g P S 1 J E t i Y w 6 Z 5 D d n l m X u S a H 1 G X X x U d 1 z U Q m 5 F u / k 7 c q 2 E t 9 m s 0 m 0 6 3 f d 7 t f 3 j m P l N q 2 T R N N r 7 T F u N K D U f m r 0 E J U p k 0 V f W 4 f F l H k D C X R v 6 3 / / T 5 u P C w l h U v e k O 3 8 k p d / p S h 2 B j T a X n 2 c M 0 5 x q p 5 M q / p V W R h 3 B z v N c u 5 g k b j I e U T Z Y / X Q p 9 / i g J S H q x 6 l C 5 1 m O j p 1 4 W E H q 1 M R y b G L b r w z M l b w r 2 q v N N w t S o v / L s c g 7 8 A U E s B A i 0 A F A A C A A g A D E p T V Z Z o b L K j A A A A 9 g A A A B I A A A A A A A A A A A A A A A A A A A A A A E N v b m Z p Z y 9 Q Y W N r Y W d l L n h t b F B L A Q I t A B Q A A g A I A A x K U 1 U P y u m r p A A A A O k A A A A T A A A A A A A A A A A A A A A A A O 8 A A A B b Q 2 9 u d G V u d F 9 U e X B l c 1 0 u e G 1 s U E s B A i 0 A F A A C A A g A D E p T V c w u 1 M n Q B A A A 2 B c A A B M A A A A A A A A A A A A A A A A A 4 A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c A A A A A A A B i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j o x N j o y N C 4 w N T I y M D Y 5 W i I g L z 4 8 R W 5 0 c n k g V H l w Z T 0 i R m l s b E N v b H V t b l R 5 c G V z I i B W Y W x 1 Z T 0 i c 0 J n W V J C a E V S R V F Z R 0 J n W U d C a E U 9 I i A v P j x F b n R y e S B U e X B l P S J R d W V y e U l E I i B W Y W x 1 Z T 0 i c z I x Y T h l N W N j L T B k O D Q t N G V h N y 1 h M m U x L T h i M T k 2 O G J h O G I w Y y I g L z 4 8 R W 5 0 c n k g V H l w Z T 0 i R m l s b E N v b H V t b k 5 h b W V z I i B W Y W x 1 Z T 0 i c 1 s m c X V v d D t D b 2 5 0 Y S B D b 2 5 0 w 6 F i a W w m c X V v d D s s J n F 1 b 3 Q 7 S W 5 m b 3 J t Y c O n w 6 N v I E N v b X B s Z W 1 l b n R h c i Z x d W 9 0 O y w m c X V v d D t T Y W x k b y B J b m l j a W F s J n F 1 b 3 Q 7 L C Z x d W 9 0 O 0 5 h d H V y Z X p h I F N h b G R v I E l u a W N p Y W w m c X V v d D s s J n F 1 b 3 Q 7 T W 9 2 a W 1 l b n R v I E T D q W J p d G 8 m c X V v d D s s J n F 1 b 3 Q 7 T W 9 2 a W 1 l b n R v I E N y w 6 l k a X R v J n F 1 b 3 Q 7 L C Z x d W 9 0 O 1 N h b G R v I E Z p b m F s J n F 1 b 3 Q 7 L C Z x d W 9 0 O 0 5 h d H V y Z X p h I F N h b G R v I E Z p b m F s J n F 1 b 3 Q 7 L C Z x d W 9 0 O 0 x C J n F 1 b 3 Q 7 L C Z x d W 9 0 O 0 x E J n F 1 b 3 Q 7 L C Z x d W 9 0 O 0 x D J n F 1 b 3 Q 7 L C Z x d W 9 0 O 0 x F J n F 1 b 3 Q 7 L C Z x d W 9 0 O 0 1 v d m l t Z W 5 0 b y 1 T Y W x k b y Z x d W 9 0 O y w m c X V v d D t E a W Z l c m V u w 6 d h I E 1 v d m l t Z W 5 0 b y 1 T Y W x k b y Z x d W 9 0 O 1 0 i I C 8 + P E V u d H J 5 I F R 5 c G U 9 I k Z p b G x T d G F 0 d X M i I F Z h b H V l P S J z Q 2 9 t c G x l d G U i I C 8 + P E V u d H J 5 I F R 5 c G U 9 I k Z p b G x D b 3 V u d C I g V m F s d W U 9 I m w 0 M T Y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A v Q X V 0 b 1 J l b W 9 2 Z W R D b 2 x 1 b W 5 z M S 5 7 Q 2 9 u d G E g Q 2 9 u d M O h Y m l s L D B 9 J n F 1 b 3 Q 7 L C Z x d W 9 0 O 1 N l Y 3 R p b 2 4 x L 1 N o Z W V 0 M C 9 B d X R v U m V t b 3 Z l Z E N v b H V t b n M x L n t J b m Z v c m 1 h w 6 f D o 2 8 g Q 2 9 t c G x l b W V u d G F y L D F 9 J n F 1 b 3 Q 7 L C Z x d W 9 0 O 1 N l Y 3 R p b 2 4 x L 1 N o Z W V 0 M C 9 B d X R v U m V t b 3 Z l Z E N v b H V t b n M x L n t T Y W x k b y B J b m l j a W F s L D J 9 J n F 1 b 3 Q 7 L C Z x d W 9 0 O 1 N l Y 3 R p b 2 4 x L 1 N o Z W V 0 M C 9 B d X R v U m V t b 3 Z l Z E N v b H V t b n M x L n t O Y X R 1 c m V 6 Y S B T Y W x k b y B J b m l j a W F s L D N 9 J n F 1 b 3 Q 7 L C Z x d W 9 0 O 1 N l Y 3 R p b 2 4 x L 1 N o Z W V 0 M C 9 B d X R v U m V t b 3 Z l Z E N v b H V t b n M x L n t N b 3 Z p b W V u d G 8 g R M O p Y m l 0 b y w 0 f S Z x d W 9 0 O y w m c X V v d D t T Z W N 0 a W 9 u M S 9 T a G V l d D A v Q X V 0 b 1 J l b W 9 2 Z W R D b 2 x 1 b W 5 z M S 5 7 T W 9 2 a W 1 l b n R v I E N y w 6 l k a X R v L D V 9 J n F 1 b 3 Q 7 L C Z x d W 9 0 O 1 N l Y 3 R p b 2 4 x L 1 N o Z W V 0 M C 9 B d X R v U m V t b 3 Z l Z E N v b H V t b n M x L n t T Y W x k b y B G a W 5 h b C w 2 f S Z x d W 9 0 O y w m c X V v d D t T Z W N 0 a W 9 u M S 9 T a G V l d D A v Q X V 0 b 1 J l b W 9 2 Z W R D b 2 x 1 b W 5 z M S 5 7 T m F 0 d X J l e m E g U 2 F s Z G 8 g R m l u Y W w s N 3 0 m c X V v d D s s J n F 1 b 3 Q 7 U 2 V j d G l v b j E v U 2 h l Z X Q w L 0 F 1 d G 9 S Z W 1 v d m V k Q 2 9 s d W 1 u c z E u e 0 x C L D h 9 J n F 1 b 3 Q 7 L C Z x d W 9 0 O 1 N l Y 3 R p b 2 4 x L 1 N o Z W V 0 M C 9 B d X R v U m V t b 3 Z l Z E N v b H V t b n M x L n t M R C w 5 f S Z x d W 9 0 O y w m c X V v d D t T Z W N 0 a W 9 u M S 9 T a G V l d D A v Q X V 0 b 1 J l b W 9 2 Z W R D b 2 x 1 b W 5 z M S 5 7 T E M s M T B 9 J n F 1 b 3 Q 7 L C Z x d W 9 0 O 1 N l Y 3 R p b 2 4 x L 1 N o Z W V 0 M C 9 B d X R v U m V t b 3 Z l Z E N v b H V t b n M x L n t M R S w x M X 0 m c X V v d D s s J n F 1 b 3 Q 7 U 2 V j d G l v b j E v U 2 h l Z X Q w L 0 F 1 d G 9 S Z W 1 v d m V k Q 2 9 s d W 1 u c z E u e 0 1 v d m l t Z W 5 0 b y 1 T Y W x k b y w x M n 0 m c X V v d D s s J n F 1 b 3 Q 7 U 2 V j d G l v b j E v U 2 h l Z X Q w L 0 F 1 d G 9 S Z W 1 v d m V k Q 2 9 s d W 1 u c z E u e 0 R p Z m V y Z W 7 D p 2 E g T W 9 2 a W 1 l b n R v L V N h b G R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h l Z X Q w L 0 F 1 d G 9 S Z W 1 v d m V k Q 2 9 s d W 1 u c z E u e 0 N v b n R h I E N v b n T D o W J p b C w w f S Z x d W 9 0 O y w m c X V v d D t T Z W N 0 a W 9 u M S 9 T a G V l d D A v Q X V 0 b 1 J l b W 9 2 Z W R D b 2 x 1 b W 5 z M S 5 7 S W 5 m b 3 J t Y c O n w 6 N v I E N v b X B s Z W 1 l b n R h c i w x f S Z x d W 9 0 O y w m c X V v d D t T Z W N 0 a W 9 u M S 9 T a G V l d D A v Q X V 0 b 1 J l b W 9 2 Z W R D b 2 x 1 b W 5 z M S 5 7 U 2 F s Z G 8 g S W 5 p Y 2 l h b C w y f S Z x d W 9 0 O y w m c X V v d D t T Z W N 0 a W 9 u M S 9 T a G V l d D A v Q X V 0 b 1 J l b W 9 2 Z W R D b 2 x 1 b W 5 z M S 5 7 T m F 0 d X J l e m E g U 2 F s Z G 8 g S W 5 p Y 2 l h b C w z f S Z x d W 9 0 O y w m c X V v d D t T Z W N 0 a W 9 u M S 9 T a G V l d D A v Q X V 0 b 1 J l b W 9 2 Z W R D b 2 x 1 b W 5 z M S 5 7 T W 9 2 a W 1 l b n R v I E T D q W J p d G 8 s N H 0 m c X V v d D s s J n F 1 b 3 Q 7 U 2 V j d G l v b j E v U 2 h l Z X Q w L 0 F 1 d G 9 S Z W 1 v d m V k Q 2 9 s d W 1 u c z E u e 0 1 v d m l t Z W 5 0 b y B D c s O p Z G l 0 b y w 1 f S Z x d W 9 0 O y w m c X V v d D t T Z W N 0 a W 9 u M S 9 T a G V l d D A v Q X V 0 b 1 J l b W 9 2 Z W R D b 2 x 1 b W 5 z M S 5 7 U 2 F s Z G 8 g R m l u Y W w s N n 0 m c X V v d D s s J n F 1 b 3 Q 7 U 2 V j d G l v b j E v U 2 h l Z X Q w L 0 F 1 d G 9 S Z W 1 v d m V k Q 2 9 s d W 1 u c z E u e 0 5 h d H V y Z X p h I F N h b G R v I E Z p b m F s L D d 9 J n F 1 b 3 Q 7 L C Z x d W 9 0 O 1 N l Y 3 R p b 2 4 x L 1 N o Z W V 0 M C 9 B d X R v U m V t b 3 Z l Z E N v b H V t b n M x L n t M Q i w 4 f S Z x d W 9 0 O y w m c X V v d D t T Z W N 0 a W 9 u M S 9 T a G V l d D A v Q X V 0 b 1 J l b W 9 2 Z W R D b 2 x 1 b W 5 z M S 5 7 T E Q s O X 0 m c X V v d D s s J n F 1 b 3 Q 7 U 2 V j d G l v b j E v U 2 h l Z X Q w L 0 F 1 d G 9 S Z W 1 v d m V k Q 2 9 s d W 1 u c z E u e 0 x D L D E w f S Z x d W 9 0 O y w m c X V v d D t T Z W N 0 a W 9 u M S 9 T a G V l d D A v Q X V 0 b 1 J l b W 9 2 Z W R D b 2 x 1 b W 5 z M S 5 7 T E U s M T F 9 J n F 1 b 3 Q 7 L C Z x d W 9 0 O 1 N l Y 3 R p b 2 4 x L 1 N o Z W V 0 M C 9 B d X R v U m V t b 3 Z l Z E N v b H V t b n M x L n t N b 3 Z p b W V u d G 8 t U 2 F s Z G 8 s M T J 9 J n F 1 b 3 Q 7 L C Z x d W 9 0 O 1 N l Y 3 R p b 2 4 x L 1 N o Z W V 0 M C 9 B d X R v U m V t b 3 Z l Z E N v b H V t b n M x L n t E a W Z l c m V u w 6 d h I E 1 v d m l t Z W 5 0 b y 1 T Y W x k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C 9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A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U x f R E V T U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E 2 O j I 0 L j A 5 O T A 0 N z J a I i A v P j x F b n R y e S B U e X B l P S J G a W x s Q 2 9 s d W 1 u V H l w Z X M i I F Z h b H V l P S J z Q X d N R E F 3 T U R B d 1 l E R V J F U k V S R V J F U k V S R V J F U k V S R U R F U k V S Q X d N S k N R a z 0 i I C 8 + P E V u d H J 5 I F R 5 c G U 9 I l F 1 Z X J 5 S U Q i I F Z h b H V l P S J z O T g x N D R j Z j M t M D E w Z C 0 0 M G I z L W J l M z I t N T Y 1 Y j h l M D M y Z D c z I i A v P j x F b n R y e S B U e X B l P S J G a W x s Q 2 9 s d W 1 u T m F t Z X M i I F Z h b H V l P S J z W y Z x d W 9 0 O 2 9 y Z 2 F v J n F 1 b 3 Q 7 L C Z x d W 9 0 O 3 V u a W 9 y Y 2 F t J n F 1 b 3 Q 7 L C Z x d W 9 0 O 2 Z 1 b m N h b y Z x d W 9 0 O y w m c X V v d D t z d W J m d W 5 j Y W 8 m c X V v d D s s J n F 1 b 3 Q 7 c H J v Z 3 J h b W E m c X V v d D s s J n F 1 b 3 Q 7 b 2 J z b 2 x l d G 8 x J n F 1 b 3 Q 7 L C Z x d W 9 0 O 3 B y b 2 p h d G l 2 J n F 1 b 3 Q 7 L C Z x d W 9 0 O 2 V s Z W 1 l b n R v J n F 1 b 3 Q 7 L C Z x d W 9 0 O 3 J l Y 3 V y c 2 9 f d m l u Y 3 V s Y W R v J n F 1 b 3 Q 7 L C Z x d W 9 0 O 2 R v d G F j Y W 9 f a W 5 p Y 2 l h b C Z x d W 9 0 O y w m c X V v d D t h d H V h b G l 6 Y W N h b 1 9 t b 2 5 l d G F y a W E m c X V v d D s s J n F 1 b 3 Q 7 Y 3 J l Z G l 0 b 3 N f c 3 V w b G V t Z W 5 0 Y X J l c y Z x d W 9 0 O y w m c X V v d D t j c m V k a X R v c 1 9 l c 3 B l Y 2 l h a X M m c X V v d D s s J n F 1 b 3 Q 7 Y 3 J l Z G l 0 b 3 N f Z X h 0 c m F v c m R p b m F y a W 9 z J n F 1 b 3 Q 7 L C Z x d W 9 0 O 3 J l Z H V j Y W 9 f Z G 9 0 Y W N h b y Z x d W 9 0 O y w m c X V v d D t z d X B s Z W 1 l b n R h Y 2 F v X 3 J l Y 3 V y c 2 9 f d m l u Y 3 V s Y W R v J n F 1 b 3 Q 7 L C Z x d W 9 0 O 3 J l Z H V j Y W 9 f c m V j d X J z b 1 9 2 a W 5 j d W x h Z G 8 m c X V v d D s s J n F 1 b 3 Q 7 d m F s b 3 J f Z W 1 w Z W 5 o Y W R v J n F 1 b 3 Q 7 L C Z x d W 9 0 O 3 Z h b G 9 y X 2 x p c X V p Z G F k b y Z x d W 9 0 O y w m c X V v d D t 2 Y W x v c l 9 w Y W d v J n F 1 b 3 Q 7 L C Z x d W 9 0 O 3 Z h b G 9 y X 2 x p b W l 0 Y W R v X 2 x y Z i Z x d W 9 0 O y w m c X V v d D t 2 Y W x v c l 9 y Z W N v b X B v c 3 R v X 2 x y Z i Z x d W 9 0 O y w m c X V v d D t w c m V 2 a X N h b 1 9 y Z W F s a X p h Y 2 F v X 2 x y Z i Z x d W 9 0 O y w m c X V v d D t j b 2 1 w b G V t Z W 5 0 b 1 9 y Z W N 1 c n N v X 3 Z p b m N 1 b G F k b y Z x d W 9 0 O y w m c X V v d D t 0 c m F u c 2 Z l c m V u Y 2 l h J n F 1 b 3 Q 7 L C Z x d W 9 0 O 3 R y Y W 5 z c G 9 z a W N h b y Z x d W 9 0 O y w m c X V v d D t y Z W 1 h b m V q Y W 1 l b n R v J n F 1 b 3 Q 7 L C Z x d W 9 0 O 2 Z v b n R l X 3 J l Y 3 V y c 2 9 f c 3 R u J n F 1 b 3 Q 7 L C Z x d W 9 0 O 2 F j b 2 1 w Y W 5 o Y W 1 l b n R v X 2 V 4 Z W N 1 Y 2 F v X 2 9 y Y 2 F t Z W 5 0 Y X J p Y S Z x d W 9 0 O y w m c X V v d D t k Y X R h X 2 l u a W N p Y W w m c X V v d D s s J n F 1 b 3 Q 7 Z G F 0 Y V 9 m a W 5 h b C Z x d W 9 0 O y w m c X V v d D t k Y X R h X 2 d l c m F j Y W 8 m c X V v d D t d I i A v P j x F b n R y e S B U e X B l P S J G a W x s Q 2 9 1 b n Q i I F Z h b H V l P S J s M T A 0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M X 0 R F U 1 A v Q X V 0 b 1 J l b W 9 2 Z W R D b 2 x 1 b W 5 z M S 5 7 b 3 J n Y W 8 s M H 0 m c X V v d D s s J n F 1 b 3 Q 7 U 2 V j d G l v b j E v Q k F M X 0 R F U 1 A v Q X V 0 b 1 J l b W 9 2 Z W R D b 2 x 1 b W 5 z M S 5 7 d W 5 p b 3 J j Y W 0 s M X 0 m c X V v d D s s J n F 1 b 3 Q 7 U 2 V j d G l v b j E v Q k F M X 0 R F U 1 A v Q X V 0 b 1 J l b W 9 2 Z W R D b 2 x 1 b W 5 z M S 5 7 Z n V u Y 2 F v L D J 9 J n F 1 b 3 Q 7 L C Z x d W 9 0 O 1 N l Y 3 R p b 2 4 x L 0 J B T F 9 E R V N Q L 0 F 1 d G 9 S Z W 1 v d m V k Q 2 9 s d W 1 u c z E u e 3 N 1 Y m Z 1 b m N h b y w z f S Z x d W 9 0 O y w m c X V v d D t T Z W N 0 a W 9 u M S 9 C Q U x f R E V T U C 9 B d X R v U m V t b 3 Z l Z E N v b H V t b n M x L n t w c m 9 n c m F t Y S w 0 f S Z x d W 9 0 O y w m c X V v d D t T Z W N 0 a W 9 u M S 9 C Q U x f R E V T U C 9 B d X R v U m V t b 3 Z l Z E N v b H V t b n M x L n t v Y n N v b G V 0 b z E s N X 0 m c X V v d D s s J n F 1 b 3 Q 7 U 2 V j d G l v b j E v Q k F M X 0 R F U 1 A v Q X V 0 b 1 J l b W 9 2 Z W R D b 2 x 1 b W 5 z M S 5 7 c H J v a m F 0 a X Y s N n 0 m c X V v d D s s J n F 1 b 3 Q 7 U 2 V j d G l v b j E v Q k F M X 0 R F U 1 A v Q X V 0 b 1 J l b W 9 2 Z W R D b 2 x 1 b W 5 z M S 5 7 Z W x l b W V u d G 8 s N 3 0 m c X V v d D s s J n F 1 b 3 Q 7 U 2 V j d G l v b j E v Q k F M X 0 R F U 1 A v Q X V 0 b 1 J l b W 9 2 Z W R D b 2 x 1 b W 5 z M S 5 7 c m V j d X J z b 1 9 2 a W 5 j d W x h Z G 8 s O H 0 m c X V v d D s s J n F 1 b 3 Q 7 U 2 V j d G l v b j E v Q k F M X 0 R F U 1 A v Q X V 0 b 1 J l b W 9 2 Z W R D b 2 x 1 b W 5 z M S 5 7 Z G 9 0 Y W N h b 1 9 p b m l j a W F s L D l 9 J n F 1 b 3 Q 7 L C Z x d W 9 0 O 1 N l Y 3 R p b 2 4 x L 0 J B T F 9 E R V N Q L 0 F 1 d G 9 S Z W 1 v d m V k Q 2 9 s d W 1 u c z E u e 2 F 0 d W F s a X p h Y 2 F v X 2 1 v b m V 0 Y X J p Y S w x M H 0 m c X V v d D s s J n F 1 b 3 Q 7 U 2 V j d G l v b j E v Q k F M X 0 R F U 1 A v Q X V 0 b 1 J l b W 9 2 Z W R D b 2 x 1 b W 5 z M S 5 7 Y 3 J l Z G l 0 b 3 N f c 3 V w b G V t Z W 5 0 Y X J l c y w x M X 0 m c X V v d D s s J n F 1 b 3 Q 7 U 2 V j d G l v b j E v Q k F M X 0 R F U 1 A v Q X V 0 b 1 J l b W 9 2 Z W R D b 2 x 1 b W 5 z M S 5 7 Y 3 J l Z G l 0 b 3 N f Z X N w Z W N p Y W l z L D E y f S Z x d W 9 0 O y w m c X V v d D t T Z W N 0 a W 9 u M S 9 C Q U x f R E V T U C 9 B d X R v U m V t b 3 Z l Z E N v b H V t b n M x L n t j c m V k a X R v c 1 9 l e H R y Y W 9 y Z G l u Y X J p b 3 M s M T N 9 J n F 1 b 3 Q 7 L C Z x d W 9 0 O 1 N l Y 3 R p b 2 4 x L 0 J B T F 9 E R V N Q L 0 F 1 d G 9 S Z W 1 v d m V k Q 2 9 s d W 1 u c z E u e 3 J l Z H V j Y W 9 f Z G 9 0 Y W N h b y w x N H 0 m c X V v d D s s J n F 1 b 3 Q 7 U 2 V j d G l v b j E v Q k F M X 0 R F U 1 A v Q X V 0 b 1 J l b W 9 2 Z W R D b 2 x 1 b W 5 z M S 5 7 c 3 V w b G V t Z W 5 0 Y W N h b 1 9 y Z W N 1 c n N v X 3 Z p b m N 1 b G F k b y w x N X 0 m c X V v d D s s J n F 1 b 3 Q 7 U 2 V j d G l v b j E v Q k F M X 0 R F U 1 A v Q X V 0 b 1 J l b W 9 2 Z W R D b 2 x 1 b W 5 z M S 5 7 c m V k d W N h b 1 9 y Z W N 1 c n N v X 3 Z p b m N 1 b G F k b y w x N n 0 m c X V v d D s s J n F 1 b 3 Q 7 U 2 V j d G l v b j E v Q k F M X 0 R F U 1 A v Q X V 0 b 1 J l b W 9 2 Z W R D b 2 x 1 b W 5 z M S 5 7 d m F s b 3 J f Z W 1 w Z W 5 o Y W R v L D E 3 f S Z x d W 9 0 O y w m c X V v d D t T Z W N 0 a W 9 u M S 9 C Q U x f R E V T U C 9 B d X R v U m V t b 3 Z l Z E N v b H V t b n M x L n t 2 Y W x v c l 9 s a X F 1 a W R h Z G 8 s M T h 9 J n F 1 b 3 Q 7 L C Z x d W 9 0 O 1 N l Y 3 R p b 2 4 x L 0 J B T F 9 E R V N Q L 0 F 1 d G 9 S Z W 1 v d m V k Q 2 9 s d W 1 u c z E u e 3 Z h b G 9 y X 3 B h Z 2 8 s M T l 9 J n F 1 b 3 Q 7 L C Z x d W 9 0 O 1 N l Y 3 R p b 2 4 x L 0 J B T F 9 E R V N Q L 0 F 1 d G 9 S Z W 1 v d m V k Q 2 9 s d W 1 u c z E u e 3 Z h b G 9 y X 2 x p b W l 0 Y W R v X 2 x y Z i w y M H 0 m c X V v d D s s J n F 1 b 3 Q 7 U 2 V j d G l v b j E v Q k F M X 0 R F U 1 A v Q X V 0 b 1 J l b W 9 2 Z W R D b 2 x 1 b W 5 z M S 5 7 d m F s b 3 J f c m V j b 2 1 w b 3 N 0 b 1 9 s c m Y s M j F 9 J n F 1 b 3 Q 7 L C Z x d W 9 0 O 1 N l Y 3 R p b 2 4 x L 0 J B T F 9 E R V N Q L 0 F 1 d G 9 S Z W 1 v d m V k Q 2 9 s d W 1 u c z E u e 3 B y Z X Z p c 2 F v X 3 J l Y W x p e m F j Y W 9 f b H J m L D I y f S Z x d W 9 0 O y w m c X V v d D t T Z W N 0 a W 9 u M S 9 C Q U x f R E V T U C 9 B d X R v U m V t b 3 Z l Z E N v b H V t b n M x L n t j b 2 1 w b G V t Z W 5 0 b 1 9 y Z W N 1 c n N v X 3 Z p b m N 1 b G F k b y w y M 3 0 m c X V v d D s s J n F 1 b 3 Q 7 U 2 V j d G l v b j E v Q k F M X 0 R F U 1 A v Q X V 0 b 1 J l b W 9 2 Z W R D b 2 x 1 b W 5 z M S 5 7 d H J h b n N m Z X J l b m N p Y S w y N H 0 m c X V v d D s s J n F 1 b 3 Q 7 U 2 V j d G l v b j E v Q k F M X 0 R F U 1 A v Q X V 0 b 1 J l b W 9 2 Z W R D b 2 x 1 b W 5 z M S 5 7 d H J h b n N w b 3 N p Y 2 F v L D I 1 f S Z x d W 9 0 O y w m c X V v d D t T Z W N 0 a W 9 u M S 9 C Q U x f R E V T U C 9 B d X R v U m V t b 3 Z l Z E N v b H V t b n M x L n t y Z W 1 h b m V q Y W 1 l b n R v L D I 2 f S Z x d W 9 0 O y w m c X V v d D t T Z W N 0 a W 9 u M S 9 C Q U x f R E V T U C 9 B d X R v U m V t b 3 Z l Z E N v b H V t b n M x L n t m b 2 5 0 Z V 9 y Z W N 1 c n N v X 3 N 0 b i w y N 3 0 m c X V v d D s s J n F 1 b 3 Q 7 U 2 V j d G l v b j E v Q k F M X 0 R F U 1 A v Q X V 0 b 1 J l b W 9 2 Z W R D b 2 x 1 b W 5 z M S 5 7 Y W N v b X B h b m h h b W V u d G 9 f Z X h l Y 3 V j Y W 9 f b 3 J j Y W 1 l b n R h c m l h L D I 4 f S Z x d W 9 0 O y w m c X V v d D t T Z W N 0 a W 9 u M S 9 C Q U x f R E V T U C 9 B d X R v U m V t b 3 Z l Z E N v b H V t b n M x L n t k Y X R h X 2 l u a W N p Y W w s M j l 9 J n F 1 b 3 Q 7 L C Z x d W 9 0 O 1 N l Y 3 R p b 2 4 x L 0 J B T F 9 E R V N Q L 0 F 1 d G 9 S Z W 1 v d m V k Q 2 9 s d W 1 u c z E u e 2 R h d G F f Z m l u Y W w s M z B 9 J n F 1 b 3 Q 7 L C Z x d W 9 0 O 1 N l Y 3 R p b 2 4 x L 0 J B T F 9 E R V N Q L 0 F 1 d G 9 S Z W 1 v d m V k Q 2 9 s d W 1 u c z E u e 2 R h d G F f Z 2 V y Y W N h b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J B T F 9 E R V N Q L 0 F 1 d G 9 S Z W 1 v d m V k Q 2 9 s d W 1 u c z E u e 2 9 y Z 2 F v L D B 9 J n F 1 b 3 Q 7 L C Z x d W 9 0 O 1 N l Y 3 R p b 2 4 x L 0 J B T F 9 E R V N Q L 0 F 1 d G 9 S Z W 1 v d m V k Q 2 9 s d W 1 u c z E u e 3 V u a W 9 y Y 2 F t L D F 9 J n F 1 b 3 Q 7 L C Z x d W 9 0 O 1 N l Y 3 R p b 2 4 x L 0 J B T F 9 E R V N Q L 0 F 1 d G 9 S Z W 1 v d m V k Q 2 9 s d W 1 u c z E u e 2 Z 1 b m N h b y w y f S Z x d W 9 0 O y w m c X V v d D t T Z W N 0 a W 9 u M S 9 C Q U x f R E V T U C 9 B d X R v U m V t b 3 Z l Z E N v b H V t b n M x L n t z d W J m d W 5 j Y W 8 s M 3 0 m c X V v d D s s J n F 1 b 3 Q 7 U 2 V j d G l v b j E v Q k F M X 0 R F U 1 A v Q X V 0 b 1 J l b W 9 2 Z W R D b 2 x 1 b W 5 z M S 5 7 c H J v Z 3 J h b W E s N H 0 m c X V v d D s s J n F 1 b 3 Q 7 U 2 V j d G l v b j E v Q k F M X 0 R F U 1 A v Q X V 0 b 1 J l b W 9 2 Z W R D b 2 x 1 b W 5 z M S 5 7 b 2 J z b 2 x l d G 8 x L D V 9 J n F 1 b 3 Q 7 L C Z x d W 9 0 O 1 N l Y 3 R p b 2 4 x L 0 J B T F 9 E R V N Q L 0 F 1 d G 9 S Z W 1 v d m V k Q 2 9 s d W 1 u c z E u e 3 B y b 2 p h d G l 2 L D Z 9 J n F 1 b 3 Q 7 L C Z x d W 9 0 O 1 N l Y 3 R p b 2 4 x L 0 J B T F 9 E R V N Q L 0 F 1 d G 9 S Z W 1 v d m V k Q 2 9 s d W 1 u c z E u e 2 V s Z W 1 l b n R v L D d 9 J n F 1 b 3 Q 7 L C Z x d W 9 0 O 1 N l Y 3 R p b 2 4 x L 0 J B T F 9 E R V N Q L 0 F 1 d G 9 S Z W 1 v d m V k Q 2 9 s d W 1 u c z E u e 3 J l Y 3 V y c 2 9 f d m l u Y 3 V s Y W R v L D h 9 J n F 1 b 3 Q 7 L C Z x d W 9 0 O 1 N l Y 3 R p b 2 4 x L 0 J B T F 9 E R V N Q L 0 F 1 d G 9 S Z W 1 v d m V k Q 2 9 s d W 1 u c z E u e 2 R v d G F j Y W 9 f a W 5 p Y 2 l h b C w 5 f S Z x d W 9 0 O y w m c X V v d D t T Z W N 0 a W 9 u M S 9 C Q U x f R E V T U C 9 B d X R v U m V t b 3 Z l Z E N v b H V t b n M x L n t h d H V h b G l 6 Y W N h b 1 9 t b 2 5 l d G F y a W E s M T B 9 J n F 1 b 3 Q 7 L C Z x d W 9 0 O 1 N l Y 3 R p b 2 4 x L 0 J B T F 9 E R V N Q L 0 F 1 d G 9 S Z W 1 v d m V k Q 2 9 s d W 1 u c z E u e 2 N y Z W R p d G 9 z X 3 N 1 c G x l b W V u d G F y Z X M s M T F 9 J n F 1 b 3 Q 7 L C Z x d W 9 0 O 1 N l Y 3 R p b 2 4 x L 0 J B T F 9 E R V N Q L 0 F 1 d G 9 S Z W 1 v d m V k Q 2 9 s d W 1 u c z E u e 2 N y Z W R p d G 9 z X 2 V z c G V j a W F p c y w x M n 0 m c X V v d D s s J n F 1 b 3 Q 7 U 2 V j d G l v b j E v Q k F M X 0 R F U 1 A v Q X V 0 b 1 J l b W 9 2 Z W R D b 2 x 1 b W 5 z M S 5 7 Y 3 J l Z G l 0 b 3 N f Z X h 0 c m F v c m R p b m F y a W 9 z L D E z f S Z x d W 9 0 O y w m c X V v d D t T Z W N 0 a W 9 u M S 9 C Q U x f R E V T U C 9 B d X R v U m V t b 3 Z l Z E N v b H V t b n M x L n t y Z W R 1 Y 2 F v X 2 R v d G F j Y W 8 s M T R 9 J n F 1 b 3 Q 7 L C Z x d W 9 0 O 1 N l Y 3 R p b 2 4 x L 0 J B T F 9 E R V N Q L 0 F 1 d G 9 S Z W 1 v d m V k Q 2 9 s d W 1 u c z E u e 3 N 1 c G x l b W V u d G F j Y W 9 f c m V j d X J z b 1 9 2 a W 5 j d W x h Z G 8 s M T V 9 J n F 1 b 3 Q 7 L C Z x d W 9 0 O 1 N l Y 3 R p b 2 4 x L 0 J B T F 9 E R V N Q L 0 F 1 d G 9 S Z W 1 v d m V k Q 2 9 s d W 1 u c z E u e 3 J l Z H V j Y W 9 f c m V j d X J z b 1 9 2 a W 5 j d W x h Z G 8 s M T Z 9 J n F 1 b 3 Q 7 L C Z x d W 9 0 O 1 N l Y 3 R p b 2 4 x L 0 J B T F 9 E R V N Q L 0 F 1 d G 9 S Z W 1 v d m V k Q 2 9 s d W 1 u c z E u e 3 Z h b G 9 y X 2 V t c G V u a G F k b y w x N 3 0 m c X V v d D s s J n F 1 b 3 Q 7 U 2 V j d G l v b j E v Q k F M X 0 R F U 1 A v Q X V 0 b 1 J l b W 9 2 Z W R D b 2 x 1 b W 5 z M S 5 7 d m F s b 3 J f b G l x d W l k Y W R v L D E 4 f S Z x d W 9 0 O y w m c X V v d D t T Z W N 0 a W 9 u M S 9 C Q U x f R E V T U C 9 B d X R v U m V t b 3 Z l Z E N v b H V t b n M x L n t 2 Y W x v c l 9 w Y W d v L D E 5 f S Z x d W 9 0 O y w m c X V v d D t T Z W N 0 a W 9 u M S 9 C Q U x f R E V T U C 9 B d X R v U m V t b 3 Z l Z E N v b H V t b n M x L n t 2 Y W x v c l 9 s a W 1 p d G F k b 1 9 s c m Y s M j B 9 J n F 1 b 3 Q 7 L C Z x d W 9 0 O 1 N l Y 3 R p b 2 4 x L 0 J B T F 9 E R V N Q L 0 F 1 d G 9 S Z W 1 v d m V k Q 2 9 s d W 1 u c z E u e 3 Z h b G 9 y X 3 J l Y 2 9 t c G 9 z d G 9 f b H J m L D I x f S Z x d W 9 0 O y w m c X V v d D t T Z W N 0 a W 9 u M S 9 C Q U x f R E V T U C 9 B d X R v U m V t b 3 Z l Z E N v b H V t b n M x L n t w c m V 2 a X N h b 1 9 y Z W F s a X p h Y 2 F v X 2 x y Z i w y M n 0 m c X V v d D s s J n F 1 b 3 Q 7 U 2 V j d G l v b j E v Q k F M X 0 R F U 1 A v Q X V 0 b 1 J l b W 9 2 Z W R D b 2 x 1 b W 5 z M S 5 7 Y 2 9 t c G x l b W V u d G 9 f c m V j d X J z b 1 9 2 a W 5 j d W x h Z G 8 s M j N 9 J n F 1 b 3 Q 7 L C Z x d W 9 0 O 1 N l Y 3 R p b 2 4 x L 0 J B T F 9 E R V N Q L 0 F 1 d G 9 S Z W 1 v d m V k Q 2 9 s d W 1 u c z E u e 3 R y Y W 5 z Z m V y Z W 5 j a W E s M j R 9 J n F 1 b 3 Q 7 L C Z x d W 9 0 O 1 N l Y 3 R p b 2 4 x L 0 J B T F 9 E R V N Q L 0 F 1 d G 9 S Z W 1 v d m V k Q 2 9 s d W 1 u c z E u e 3 R y Y W 5 z c G 9 z a W N h b y w y N X 0 m c X V v d D s s J n F 1 b 3 Q 7 U 2 V j d G l v b j E v Q k F M X 0 R F U 1 A v Q X V 0 b 1 J l b W 9 2 Z W R D b 2 x 1 b W 5 z M S 5 7 c m V t Y W 5 l a m F t Z W 5 0 b y w y N n 0 m c X V v d D s s J n F 1 b 3 Q 7 U 2 V j d G l v b j E v Q k F M X 0 R F U 1 A v Q X V 0 b 1 J l b W 9 2 Z W R D b 2 x 1 b W 5 z M S 5 7 Z m 9 u d G V f c m V j d X J z b 1 9 z d G 4 s M j d 9 J n F 1 b 3 Q 7 L C Z x d W 9 0 O 1 N l Y 3 R p b 2 4 x L 0 J B T F 9 E R V N Q L 0 F 1 d G 9 S Z W 1 v d m V k Q 2 9 s d W 1 u c z E u e 2 F j b 2 1 w Y W 5 o Y W 1 l b n R v X 2 V 4 Z W N 1 Y 2 F v X 2 9 y Y 2 F t Z W 5 0 Y X J p Y S w y O H 0 m c X V v d D s s J n F 1 b 3 Q 7 U 2 V j d G l v b j E v Q k F M X 0 R F U 1 A v Q X V 0 b 1 J l b W 9 2 Z W R D b 2 x 1 b W 5 z M S 5 7 Z G F 0 Y V 9 p b m l j a W F s L D I 5 f S Z x d W 9 0 O y w m c X V v d D t T Z W N 0 a W 9 u M S 9 C Q U x f R E V T U C 9 B d X R v U m V t b 3 Z l Z E N v b H V t b n M x L n t k Y X R h X 2 Z p b m F s L D M w f S Z x d W 9 0 O y w m c X V v d D t T Z W N 0 a W 9 u M S 9 C Q U x f R E V T U C 9 B d X R v U m V t b 3 Z l Z E N v b H V t b n M x L n t k Y X R h X 2 d l c m F j Y W 8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U x f R E V T U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R E V T U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R E V T U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T F 9 S R U N f Q U x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I 6 M T Y 6 M j Q u M T E 0 N j c 1 N 1 o i I C 8 + P E V u d H J 5 I F R 5 c G U 9 I k Z p b G x D b 2 x 1 b W 5 U e X B l c y I g V m F s d W U 9 I n N C Z 0 1 E R V J F R E J n W U R B e E V E Q X d N S k N R a z 0 i I C 8 + P E V u d H J 5 I F R 5 c G U 9 I l F 1 Z X J 5 S U Q i I F Z h b H V l P S J z M j g 5 N G V k M 2 M t O T l j M i 0 0 Z m E 4 L T h m Z T c t M D h k M 2 Q y Z j B i M D E 5 I i A v P j x F b n R y e S B U e X B l P S J G a W x s Q 2 9 s d W 1 u T m F t Z X M i I F Z h b H V l P S J z W y Z x d W 9 0 O 2 N v Z G l n b 1 9 y Z W N l a X R h J n F 1 b 3 Q 7 L C Z x d W 9 0 O 2 9 y Z 2 F v J n F 1 b 3 Q 7 L C Z x d W 9 0 O 3 V u a W 9 y Y 2 F t J n F 1 b 3 Q 7 L C Z x d W 9 0 O 3 J l Y 2 V p d G F f b 3 J j Y W R h J n F 1 b 3 Q 7 L C Z x d W 9 0 O 3 J l Y 2 V p d G F f c m V h b G l 6 Y W R h J n F 1 b 3 Q 7 L C Z x d W 9 0 O 3 J l Y 3 V y c 2 9 f d m l u Y 3 V s Y W R v J n F 1 b 3 Q 7 L C Z x d W 9 0 O 2 V z c G V j a W Z p Y 2 F j Y W 9 f c m V j Z W l 0 Y S Z x d W 9 0 O y w m c X V v d D t 0 a X B v X 2 5 p d m V s J n F 1 b 3 Q 7 L C Z x d W 9 0 O 2 5 1 b W V y b 1 9 u a X Z l b C Z x d W 9 0 O y w m c X V v d D t j Y X J h Y 3 R l c m l z d G l j Y V 9 w Z W N 1 b G l h c l 9 y Z W N l a X R h J n F 1 b 3 Q 7 L C Z x d W 9 0 O 3 B y Z X Z p c 2 F v X 2 F 0 d W F s a X p h Z G E m c X V v d D s s J n F 1 b 3 Q 7 Y 2 9 t c G x l b W V u d G 9 f c m V j d X J z b 1 9 2 a W 5 j d W x h Z G 8 m c X V v d D s s J n F 1 b 3 Q 7 Z m 9 u d G V f c m V j d X J z b 1 9 z d G 4 m c X V v d D s s J n F 1 b 3 Q 7 Y W N v b X B h b m h h b W V u d G 9 f Z X h l Y 3 V j Y W 9 f b 3 J j Y W 1 l b n R h c m l h J n F 1 b 3 Q 7 L C Z x d W 9 0 O 2 R h d G F f a W 5 p Y 2 l h b C Z x d W 9 0 O y w m c X V v d D t k Y X R h X 2 Z p b m F s J n F 1 b 3 Q 7 L C Z x d W 9 0 O 2 R h d G F f Z 2 V y Y W N h b y Z x d W 9 0 O 1 0 i I C 8 + P E V u d H J 5 I F R 5 c G U 9 I k Z p b G x D b 3 V u d C I g V m F s d W U 9 I m w 1 M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T F 9 S R U N f Q U x U L 0 F 1 d G 9 S Z W 1 v d m V k Q 2 9 s d W 1 u c z E u e 2 N v Z G l n b 1 9 y Z W N l a X R h L D B 9 J n F 1 b 3 Q 7 L C Z x d W 9 0 O 1 N l Y 3 R p b 2 4 x L 0 J B T F 9 S R U N f Q U x U L 0 F 1 d G 9 S Z W 1 v d m V k Q 2 9 s d W 1 u c z E u e 2 9 y Z 2 F v L D F 9 J n F 1 b 3 Q 7 L C Z x d W 9 0 O 1 N l Y 3 R p b 2 4 x L 0 J B T F 9 S R U N f Q U x U L 0 F 1 d G 9 S Z W 1 v d m V k Q 2 9 s d W 1 u c z E u e 3 V u a W 9 y Y 2 F t L D J 9 J n F 1 b 3 Q 7 L C Z x d W 9 0 O 1 N l Y 3 R p b 2 4 x L 0 J B T F 9 S R U N f Q U x U L 0 F 1 d G 9 S Z W 1 v d m V k Q 2 9 s d W 1 u c z E u e 3 J l Y 2 V p d G F f b 3 J j Y W R h L D N 9 J n F 1 b 3 Q 7 L C Z x d W 9 0 O 1 N l Y 3 R p b 2 4 x L 0 J B T F 9 S R U N f Q U x U L 0 F 1 d G 9 S Z W 1 v d m V k Q 2 9 s d W 1 u c z E u e 3 J l Y 2 V p d G F f c m V h b G l 6 Y W R h L D R 9 J n F 1 b 3 Q 7 L C Z x d W 9 0 O 1 N l Y 3 R p b 2 4 x L 0 J B T F 9 S R U N f Q U x U L 0 F 1 d G 9 S Z W 1 v d m V k Q 2 9 s d W 1 u c z E u e 3 J l Y 3 V y c 2 9 f d m l u Y 3 V s Y W R v L D V 9 J n F 1 b 3 Q 7 L C Z x d W 9 0 O 1 N l Y 3 R p b 2 4 x L 0 J B T F 9 S R U N f Q U x U L 0 F 1 d G 9 S Z W 1 v d m V k Q 2 9 s d W 1 u c z E u e 2 V z c G V j a W Z p Y 2 F j Y W 9 f c m V j Z W l 0 Y S w 2 f S Z x d W 9 0 O y w m c X V v d D t T Z W N 0 a W 9 u M S 9 C Q U x f U k V D X 0 F M V C 9 B d X R v U m V t b 3 Z l Z E N v b H V t b n M x L n t 0 a X B v X 2 5 p d m V s L D d 9 J n F 1 b 3 Q 7 L C Z x d W 9 0 O 1 N l Y 3 R p b 2 4 x L 0 J B T F 9 S R U N f Q U x U L 0 F 1 d G 9 S Z W 1 v d m V k Q 2 9 s d W 1 u c z E u e 2 5 1 b W V y b 1 9 u a X Z l b C w 4 f S Z x d W 9 0 O y w m c X V v d D t T Z W N 0 a W 9 u M S 9 C Q U x f U k V D X 0 F M V C 9 B d X R v U m V t b 3 Z l Z E N v b H V t b n M x L n t j Y X J h Y 3 R l c m l z d G l j Y V 9 w Z W N 1 b G l h c l 9 y Z W N l a X R h L D l 9 J n F 1 b 3 Q 7 L C Z x d W 9 0 O 1 N l Y 3 R p b 2 4 x L 0 J B T F 9 S R U N f Q U x U L 0 F 1 d G 9 S Z W 1 v d m V k Q 2 9 s d W 1 u c z E u e 3 B y Z X Z p c 2 F v X 2 F 0 d W F s a X p h Z G E s M T B 9 J n F 1 b 3 Q 7 L C Z x d W 9 0 O 1 N l Y 3 R p b 2 4 x L 0 J B T F 9 S R U N f Q U x U L 0 F 1 d G 9 S Z W 1 v d m V k Q 2 9 s d W 1 u c z E u e 2 N v b X B s Z W 1 l b n R v X 3 J l Y 3 V y c 2 9 f d m l u Y 3 V s Y W R v L D E x f S Z x d W 9 0 O y w m c X V v d D t T Z W N 0 a W 9 u M S 9 C Q U x f U k V D X 0 F M V C 9 B d X R v U m V t b 3 Z l Z E N v b H V t b n M x L n t m b 2 5 0 Z V 9 y Z W N 1 c n N v X 3 N 0 b i w x M n 0 m c X V v d D s s J n F 1 b 3 Q 7 U 2 V j d G l v b j E v Q k F M X 1 J F Q 1 9 B T F Q v Q X V 0 b 1 J l b W 9 2 Z W R D b 2 x 1 b W 5 z M S 5 7 Y W N v b X B h b m h h b W V u d G 9 f Z X h l Y 3 V j Y W 9 f b 3 J j Y W 1 l b n R h c m l h L D E z f S Z x d W 9 0 O y w m c X V v d D t T Z W N 0 a W 9 u M S 9 C Q U x f U k V D X 0 F M V C 9 B d X R v U m V t b 3 Z l Z E N v b H V t b n M x L n t k Y X R h X 2 l u a W N p Y W w s M T R 9 J n F 1 b 3 Q 7 L C Z x d W 9 0 O 1 N l Y 3 R p b 2 4 x L 0 J B T F 9 S R U N f Q U x U L 0 F 1 d G 9 S Z W 1 v d m V k Q 2 9 s d W 1 u c z E u e 2 R h d G F f Z m l u Y W w s M T V 9 J n F 1 b 3 Q 7 L C Z x d W 9 0 O 1 N l Y 3 R p b 2 4 x L 0 J B T F 9 S R U N f Q U x U L 0 F 1 d G 9 S Z W 1 v d m V k Q 2 9 s d W 1 u c z E u e 2 R h d G F f Z 2 V y Y W N h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T F 9 S R U N f Q U x U L 0 F 1 d G 9 S Z W 1 v d m V k Q 2 9 s d W 1 u c z E u e 2 N v Z G l n b 1 9 y Z W N l a X R h L D B 9 J n F 1 b 3 Q 7 L C Z x d W 9 0 O 1 N l Y 3 R p b 2 4 x L 0 J B T F 9 S R U N f Q U x U L 0 F 1 d G 9 S Z W 1 v d m V k Q 2 9 s d W 1 u c z E u e 2 9 y Z 2 F v L D F 9 J n F 1 b 3 Q 7 L C Z x d W 9 0 O 1 N l Y 3 R p b 2 4 x L 0 J B T F 9 S R U N f Q U x U L 0 F 1 d G 9 S Z W 1 v d m V k Q 2 9 s d W 1 u c z E u e 3 V u a W 9 y Y 2 F t L D J 9 J n F 1 b 3 Q 7 L C Z x d W 9 0 O 1 N l Y 3 R p b 2 4 x L 0 J B T F 9 S R U N f Q U x U L 0 F 1 d G 9 S Z W 1 v d m V k Q 2 9 s d W 1 u c z E u e 3 J l Y 2 V p d G F f b 3 J j Y W R h L D N 9 J n F 1 b 3 Q 7 L C Z x d W 9 0 O 1 N l Y 3 R p b 2 4 x L 0 J B T F 9 S R U N f Q U x U L 0 F 1 d G 9 S Z W 1 v d m V k Q 2 9 s d W 1 u c z E u e 3 J l Y 2 V p d G F f c m V h b G l 6 Y W R h L D R 9 J n F 1 b 3 Q 7 L C Z x d W 9 0 O 1 N l Y 3 R p b 2 4 x L 0 J B T F 9 S R U N f Q U x U L 0 F 1 d G 9 S Z W 1 v d m V k Q 2 9 s d W 1 u c z E u e 3 J l Y 3 V y c 2 9 f d m l u Y 3 V s Y W R v L D V 9 J n F 1 b 3 Q 7 L C Z x d W 9 0 O 1 N l Y 3 R p b 2 4 x L 0 J B T F 9 S R U N f Q U x U L 0 F 1 d G 9 S Z W 1 v d m V k Q 2 9 s d W 1 u c z E u e 2 V z c G V j a W Z p Y 2 F j Y W 9 f c m V j Z W l 0 Y S w 2 f S Z x d W 9 0 O y w m c X V v d D t T Z W N 0 a W 9 u M S 9 C Q U x f U k V D X 0 F M V C 9 B d X R v U m V t b 3 Z l Z E N v b H V t b n M x L n t 0 a X B v X 2 5 p d m V s L D d 9 J n F 1 b 3 Q 7 L C Z x d W 9 0 O 1 N l Y 3 R p b 2 4 x L 0 J B T F 9 S R U N f Q U x U L 0 F 1 d G 9 S Z W 1 v d m V k Q 2 9 s d W 1 u c z E u e 2 5 1 b W V y b 1 9 u a X Z l b C w 4 f S Z x d W 9 0 O y w m c X V v d D t T Z W N 0 a W 9 u M S 9 C Q U x f U k V D X 0 F M V C 9 B d X R v U m V t b 3 Z l Z E N v b H V t b n M x L n t j Y X J h Y 3 R l c m l z d G l j Y V 9 w Z W N 1 b G l h c l 9 y Z W N l a X R h L D l 9 J n F 1 b 3 Q 7 L C Z x d W 9 0 O 1 N l Y 3 R p b 2 4 x L 0 J B T F 9 S R U N f Q U x U L 0 F 1 d G 9 S Z W 1 v d m V k Q 2 9 s d W 1 u c z E u e 3 B y Z X Z p c 2 F v X 2 F 0 d W F s a X p h Z G E s M T B 9 J n F 1 b 3 Q 7 L C Z x d W 9 0 O 1 N l Y 3 R p b 2 4 x L 0 J B T F 9 S R U N f Q U x U L 0 F 1 d G 9 S Z W 1 v d m V k Q 2 9 s d W 1 u c z E u e 2 N v b X B s Z W 1 l b n R v X 3 J l Y 3 V y c 2 9 f d m l u Y 3 V s Y W R v L D E x f S Z x d W 9 0 O y w m c X V v d D t T Z W N 0 a W 9 u M S 9 C Q U x f U k V D X 0 F M V C 9 B d X R v U m V t b 3 Z l Z E N v b H V t b n M x L n t m b 2 5 0 Z V 9 y Z W N 1 c n N v X 3 N 0 b i w x M n 0 m c X V v d D s s J n F 1 b 3 Q 7 U 2 V j d G l v b j E v Q k F M X 1 J F Q 1 9 B T F Q v Q X V 0 b 1 J l b W 9 2 Z W R D b 2 x 1 b W 5 z M S 5 7 Y W N v b X B h b m h h b W V u d G 9 f Z X h l Y 3 V j Y W 9 f b 3 J j Y W 1 l b n R h c m l h L D E z f S Z x d W 9 0 O y w m c X V v d D t T Z W N 0 a W 9 u M S 9 C Q U x f U k V D X 0 F M V C 9 B d X R v U m V t b 3 Z l Z E N v b H V t b n M x L n t k Y X R h X 2 l u a W N p Y W w s M T R 9 J n F 1 b 3 Q 7 L C Z x d W 9 0 O 1 N l Y 3 R p b 2 4 x L 0 J B T F 9 S R U N f Q U x U L 0 F 1 d G 9 S Z W 1 v d m V k Q 2 9 s d W 1 u c z E u e 2 R h d G F f Z m l u Y W w s M T V 9 J n F 1 b 3 Q 7 L C Z x d W 9 0 O 1 N l Y 3 R p b 2 4 x L 0 J B T F 9 S R U N f Q U x U L 0 F 1 d G 9 S Z W 1 v d m V k Q 2 9 s d W 1 u c z E u e 2 R h d G F f Z 2 V y Y W N h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T F 9 S R U N f Q U x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S R U N f Q U x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S R U N f Q U x U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F U 1 R P U 1 9 Q Q U d B U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y O j E 2 O j I 1 L j I 0 N j U w O D N a I i A v P j x F b n R y e S B U e X B l P S J G a W x s Q 2 9 s d W 1 u V H l w Z X M i I F Z h b H V l P S J z Q X d N R E F 3 T U R C Z 0 1 E Q m d r U k F 3 T U d B d 0 1 H Q m d N R E N R a 0 p F U k V S R V J F U k V S R V I i I C 8 + P E V u d H J 5 I F R 5 c G U 9 I l F 1 Z X J 5 S U Q i I F Z h b H V l P S J z M 2 F l Z T R i M z E t N D Z h M y 0 0 N W M y L W F h M z Q t Z m V l N D R k M 2 F k M T Y 0 I i A v P j x F b n R y e S B U e X B l P S J G a W x s Q 2 9 s d W 1 u T m F t Z X M i I F Z h b H V l P S J z W y Z x d W 9 0 O 2 9 y Z 2 F v J n F 1 b 3 Q 7 L C Z x d W 9 0 O 3 V u a W 9 y Y 2 F t J n F 1 b 3 Q 7 L C Z x d W 9 0 O 2 Z 1 b m N h b y Z x d W 9 0 O y w m c X V v d D t z d W J m d W 5 j Y W 8 m c X V v d D s s J n F 1 b 3 Q 7 c H J v Z 3 J h b W E m c X V v d D s s J n F 1 b 3 Q 7 c H J v a m F 0 a X Y m c X V v d D s s J n F 1 b 3 Q 7 c n V i c m l j Y S Z x d W 9 0 O y w m c X V v d D t y Z W N 1 c n N v X 3 Z p b m N 1 b G F k b y Z x d W 9 0 O y w m c X V v d D t j b 2 5 0 c m F w Y X J 0 a W R h X 3 J l Y 3 V y c 2 9 f d m l u Y 3 V s Y W R v J n F 1 b 3 Q 7 L C Z x d W 9 0 O 2 5 1 b W V y b 1 9 l b X B l b m h v J n F 1 b 3 Q 7 L C Z x d W 9 0 O 2 R h d G F f Z W 1 w Z W 5 o b y Z x d W 9 0 O y w m c X V v d D t 2 Y W x v c l 9 l b X B l b m h v J n F 1 b 3 Q 7 L C Z x d W 9 0 O 2 N y Z W R v c i Z x d W 9 0 O y w m c X V v d D t j Y X J h Y 3 R l c m l z d G l j Y V 9 w Z W N 1 b G l h c l 9 k Z X N w Z X N h J n F 1 b 3 Q 7 L C Z x d W 9 0 O 3 J l Z 2 l z d H J v X 3 B y Z W N v c y Z x d W 9 0 O y w m c X V v d D t u d W 1 l c m 9 f b G l j a X R h Y 2 F v J n F 1 b 3 Q 7 L C Z x d W 9 0 O 2 F u b 1 9 s a W N p d G F j Y W 8 m c X V v d D s s J n F 1 b 3 Q 7 a G l z d G 9 y a W N v X 2 V t c G V u a G 8 m c X V v d D s s J n F 1 b 3 Q 7 Z m 9 y b W F f Y 2 9 u d H J h d G F j Y W 8 m c X V v d D s s J n F 1 b 3 Q 7 Y 2 9 t c G x l b W V u d G 9 f c m V j d X J z b 1 9 2 a W 5 j d W x h Z G 8 m c X V v d D s s J n F 1 b 3 Q 7 Y W 5 v X 2 V t c G V u a G 8 m c X V v d D s s J n F 1 b 3 Q 7 Z G F 0 Y V 9 p b m l j a W F s J n F 1 b 3 Q 7 L C Z x d W 9 0 O 2 R h d G F f Z m l u Y W w m c X V v d D s s J n F 1 b 3 Q 7 Z G F 0 Y V 9 n Z X J h Y 2 F v J n F 1 b 3 Q 7 L C Z x d W 9 0 O 3 N h b G R v X 2 l u a W N p Y W x f b m F v X 3 B y b 2 N l c 3 N h Z G 9 z J n F 1 b 3 Q 7 L C Z x d W 9 0 O 3 N h b G R v X 2 l u a W N p Y W x f c H J v Y 2 V z c 2 F k b 3 M m c X V v d D s s J n F 1 b 3 Q 7 b m F v X 3 B y b 2 N l c 3 N h Z G 9 z X 2 x p c X V p Z G F k b 3 M m c X V v d D s s J n F 1 b 3 Q 7 b m F v X 3 B y b 2 N l c 3 N h Z G 9 z X 3 B h Z 2 9 z J n F 1 b 3 Q 7 L C Z x d W 9 0 O 3 B y b 2 N l c 3 N h Z G 9 z X 3 B h Z 2 9 z J n F 1 b 3 Q 7 L C Z x d W 9 0 O 2 5 h b 1 9 w c m 9 j Z X N z Y W R v c 1 9 j Y W 5 j Z W x h Z G 9 z J n F 1 b 3 Q 7 L C Z x d W 9 0 O 3 B y b 2 N l c 3 N h Z G 9 z X 2 N h b m N l b G F k b 3 M m c X V v d D s s J n F 1 b 3 Q 7 c 2 F s Z G 9 f Z m l u Y W x f b m F v X 3 B y b 2 N l c 3 N h Z G 9 z J n F 1 b 3 Q 7 L C Z x d W 9 0 O 3 N h b G R v X 2 Z p b m F s X 3 B y b 2 N l c 3 N h Z G 9 z J n F 1 b 3 Q 7 X S I g L z 4 8 R W 5 0 c n k g V H l w Z T 0 i R m l s b E N v d W 5 0 I i B W Y W x 1 Z T 0 i b D c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V N U T 1 N f U E F H Q V I v Q X V 0 b 1 J l b W 9 2 Z W R D b 2 x 1 b W 5 z M S 5 7 b 3 J n Y W 8 s M H 0 m c X V v d D s s J n F 1 b 3 Q 7 U 2 V j d G l v b j E v U k V T V E 9 T X 1 B B R 0 F S L 0 F 1 d G 9 S Z W 1 v d m V k Q 2 9 s d W 1 u c z E u e 3 V u a W 9 y Y 2 F t L D F 9 J n F 1 b 3 Q 7 L C Z x d W 9 0 O 1 N l Y 3 R p b 2 4 x L 1 J F U 1 R P U 1 9 Q Q U d B U i 9 B d X R v U m V t b 3 Z l Z E N v b H V t b n M x L n t m d W 5 j Y W 8 s M n 0 m c X V v d D s s J n F 1 b 3 Q 7 U 2 V j d G l v b j E v U k V T V E 9 T X 1 B B R 0 F S L 0 F 1 d G 9 S Z W 1 v d m V k Q 2 9 s d W 1 u c z E u e 3 N 1 Y m Z 1 b m N h b y w z f S Z x d W 9 0 O y w m c X V v d D t T Z W N 0 a W 9 u M S 9 S R V N U T 1 N f U E F H Q V I v Q X V 0 b 1 J l b W 9 2 Z W R D b 2 x 1 b W 5 z M S 5 7 c H J v Z 3 J h b W E s N H 0 m c X V v d D s s J n F 1 b 3 Q 7 U 2 V j d G l v b j E v U k V T V E 9 T X 1 B B R 0 F S L 0 F 1 d G 9 S Z W 1 v d m V k Q 2 9 s d W 1 u c z E u e 3 B y b 2 p h d G l 2 L D V 9 J n F 1 b 3 Q 7 L C Z x d W 9 0 O 1 N l Y 3 R p b 2 4 x L 1 J F U 1 R P U 1 9 Q Q U d B U i 9 B d X R v U m V t b 3 Z l Z E N v b H V t b n M x L n t y d W J y a W N h L D Z 9 J n F 1 b 3 Q 7 L C Z x d W 9 0 O 1 N l Y 3 R p b 2 4 x L 1 J F U 1 R P U 1 9 Q Q U d B U i 9 B d X R v U m V t b 3 Z l Z E N v b H V t b n M x L n t y Z W N 1 c n N v X 3 Z p b m N 1 b G F k b y w 3 f S Z x d W 9 0 O y w m c X V v d D t T Z W N 0 a W 9 u M S 9 S R V N U T 1 N f U E F H Q V I v Q X V 0 b 1 J l b W 9 2 Z W R D b 2 x 1 b W 5 z M S 5 7 Y 2 9 u d H J h c G F y d G l k Y V 9 y Z W N 1 c n N v X 3 Z p b m N 1 b G F k b y w 4 f S Z x d W 9 0 O y w m c X V v d D t T Z W N 0 a W 9 u M S 9 S R V N U T 1 N f U E F H Q V I v Q X V 0 b 1 J l b W 9 2 Z W R D b 2 x 1 b W 5 z M S 5 7 b n V t Z X J v X 2 V t c G V u a G 8 s O X 0 m c X V v d D s s J n F 1 b 3 Q 7 U 2 V j d G l v b j E v U k V T V E 9 T X 1 B B R 0 F S L 0 F 1 d G 9 S Z W 1 v d m V k Q 2 9 s d W 1 u c z E u e 2 R h d G F f Z W 1 w Z W 5 o b y w x M H 0 m c X V v d D s s J n F 1 b 3 Q 7 U 2 V j d G l v b j E v U k V T V E 9 T X 1 B B R 0 F S L 0 F 1 d G 9 S Z W 1 v d m V k Q 2 9 s d W 1 u c z E u e 3 Z h b G 9 y X 2 V t c G V u a G 8 s M T F 9 J n F 1 b 3 Q 7 L C Z x d W 9 0 O 1 N l Y 3 R p b 2 4 x L 1 J F U 1 R P U 1 9 Q Q U d B U i 9 B d X R v U m V t b 3 Z l Z E N v b H V t b n M x L n t j c m V k b 3 I s M T J 9 J n F 1 b 3 Q 7 L C Z x d W 9 0 O 1 N l Y 3 R p b 2 4 x L 1 J F U 1 R P U 1 9 Q Q U d B U i 9 B d X R v U m V t b 3 Z l Z E N v b H V t b n M x L n t j Y X J h Y 3 R l c m l z d G l j Y V 9 w Z W N 1 b G l h c l 9 k Z X N w Z X N h L D E z f S Z x d W 9 0 O y w m c X V v d D t T Z W N 0 a W 9 u M S 9 S R V N U T 1 N f U E F H Q V I v Q X V 0 b 1 J l b W 9 2 Z W R D b 2 x 1 b W 5 z M S 5 7 c m V n a X N 0 c m 9 f c H J l Y 2 9 z L D E 0 f S Z x d W 9 0 O y w m c X V v d D t T Z W N 0 a W 9 u M S 9 S R V N U T 1 N f U E F H Q V I v Q X V 0 b 1 J l b W 9 2 Z W R D b 2 x 1 b W 5 z M S 5 7 b n V t Z X J v X 2 x p Y 2 l 0 Y W N h b y w x N X 0 m c X V v d D s s J n F 1 b 3 Q 7 U 2 V j d G l v b j E v U k V T V E 9 T X 1 B B R 0 F S L 0 F 1 d G 9 S Z W 1 v d m V k Q 2 9 s d W 1 u c z E u e 2 F u b 1 9 s a W N p d G F j Y W 8 s M T Z 9 J n F 1 b 3 Q 7 L C Z x d W 9 0 O 1 N l Y 3 R p b 2 4 x L 1 J F U 1 R P U 1 9 Q Q U d B U i 9 B d X R v U m V t b 3 Z l Z E N v b H V t b n M x L n t o a X N 0 b 3 J p Y 2 9 f Z W 1 w Z W 5 o b y w x N 3 0 m c X V v d D s s J n F 1 b 3 Q 7 U 2 V j d G l v b j E v U k V T V E 9 T X 1 B B R 0 F S L 0 F 1 d G 9 S Z W 1 v d m V k Q 2 9 s d W 1 u c z E u e 2 Z v c m 1 h X 2 N v b n R y Y X R h Y 2 F v L D E 4 f S Z x d W 9 0 O y w m c X V v d D t T Z W N 0 a W 9 u M S 9 S R V N U T 1 N f U E F H Q V I v Q X V 0 b 1 J l b W 9 2 Z W R D b 2 x 1 b W 5 z M S 5 7 Y 2 9 t c G x l b W V u d G 9 f c m V j d X J z b 1 9 2 a W 5 j d W x h Z G 8 s M T l 9 J n F 1 b 3 Q 7 L C Z x d W 9 0 O 1 N l Y 3 R p b 2 4 x L 1 J F U 1 R P U 1 9 Q Q U d B U i 9 B d X R v U m V t b 3 Z l Z E N v b H V t b n M x L n t h b m 9 f Z W 1 w Z W 5 o b y w y M H 0 m c X V v d D s s J n F 1 b 3 Q 7 U 2 V j d G l v b j E v U k V T V E 9 T X 1 B B R 0 F S L 0 F 1 d G 9 S Z W 1 v d m V k Q 2 9 s d W 1 u c z E u e 2 R h d G F f a W 5 p Y 2 l h b C w y M X 0 m c X V v d D s s J n F 1 b 3 Q 7 U 2 V j d G l v b j E v U k V T V E 9 T X 1 B B R 0 F S L 0 F 1 d G 9 S Z W 1 v d m V k Q 2 9 s d W 1 u c z E u e 2 R h d G F f Z m l u Y W w s M j J 9 J n F 1 b 3 Q 7 L C Z x d W 9 0 O 1 N l Y 3 R p b 2 4 x L 1 J F U 1 R P U 1 9 Q Q U d B U i 9 B d X R v U m V t b 3 Z l Z E N v b H V t b n M x L n t k Y X R h X 2 d l c m F j Y W 8 s M j N 9 J n F 1 b 3 Q 7 L C Z x d W 9 0 O 1 N l Y 3 R p b 2 4 x L 1 J F U 1 R P U 1 9 Q Q U d B U i 9 B d X R v U m V t b 3 Z l Z E N v b H V t b n M x L n t z Y W x k b 1 9 p b m l j a W F s X 2 5 h b 1 9 w c m 9 j Z X N z Y W R v c y w y N H 0 m c X V v d D s s J n F 1 b 3 Q 7 U 2 V j d G l v b j E v U k V T V E 9 T X 1 B B R 0 F S L 0 F 1 d G 9 S Z W 1 v d m V k Q 2 9 s d W 1 u c z E u e 3 N h b G R v X 2 l u a W N p Y W x f c H J v Y 2 V z c 2 F k b 3 M s M j V 9 J n F 1 b 3 Q 7 L C Z x d W 9 0 O 1 N l Y 3 R p b 2 4 x L 1 J F U 1 R P U 1 9 Q Q U d B U i 9 B d X R v U m V t b 3 Z l Z E N v b H V t b n M x L n t u Y W 9 f c H J v Y 2 V z c 2 F k b 3 N f b G l x d W l k Y W R v c y w y N n 0 m c X V v d D s s J n F 1 b 3 Q 7 U 2 V j d G l v b j E v U k V T V E 9 T X 1 B B R 0 F S L 0 F 1 d G 9 S Z W 1 v d m V k Q 2 9 s d W 1 u c z E u e 2 5 h b 1 9 w c m 9 j Z X N z Y W R v c 1 9 w Y W d v c y w y N 3 0 m c X V v d D s s J n F 1 b 3 Q 7 U 2 V j d G l v b j E v U k V T V E 9 T X 1 B B R 0 F S L 0 F 1 d G 9 S Z W 1 v d m V k Q 2 9 s d W 1 u c z E u e 3 B y b 2 N l c 3 N h Z G 9 z X 3 B h Z 2 9 z L D I 4 f S Z x d W 9 0 O y w m c X V v d D t T Z W N 0 a W 9 u M S 9 S R V N U T 1 N f U E F H Q V I v Q X V 0 b 1 J l b W 9 2 Z W R D b 2 x 1 b W 5 z M S 5 7 b m F v X 3 B y b 2 N l c 3 N h Z G 9 z X 2 N h b m N l b G F k b 3 M s M j l 9 J n F 1 b 3 Q 7 L C Z x d W 9 0 O 1 N l Y 3 R p b 2 4 x L 1 J F U 1 R P U 1 9 Q Q U d B U i 9 B d X R v U m V t b 3 Z l Z E N v b H V t b n M x L n t w c m 9 j Z X N z Y W R v c 1 9 j Y W 5 j Z W x h Z G 9 z L D M w f S Z x d W 9 0 O y w m c X V v d D t T Z W N 0 a W 9 u M S 9 S R V N U T 1 N f U E F H Q V I v Q X V 0 b 1 J l b W 9 2 Z W R D b 2 x 1 b W 5 z M S 5 7 c 2 F s Z G 9 f Z m l u Y W x f b m F v X 3 B y b 2 N l c 3 N h Z G 9 z L D M x f S Z x d W 9 0 O y w m c X V v d D t T Z W N 0 a W 9 u M S 9 S R V N U T 1 N f U E F H Q V I v Q X V 0 b 1 J l b W 9 2 Z W R D b 2 x 1 b W 5 z M S 5 7 c 2 F s Z G 9 f Z m l u Y W x f c H J v Y 2 V z c 2 F k b 3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R V N U T 1 N f U E F H Q V I v Q X V 0 b 1 J l b W 9 2 Z W R D b 2 x 1 b W 5 z M S 5 7 b 3 J n Y W 8 s M H 0 m c X V v d D s s J n F 1 b 3 Q 7 U 2 V j d G l v b j E v U k V T V E 9 T X 1 B B R 0 F S L 0 F 1 d G 9 S Z W 1 v d m V k Q 2 9 s d W 1 u c z E u e 3 V u a W 9 y Y 2 F t L D F 9 J n F 1 b 3 Q 7 L C Z x d W 9 0 O 1 N l Y 3 R p b 2 4 x L 1 J F U 1 R P U 1 9 Q Q U d B U i 9 B d X R v U m V t b 3 Z l Z E N v b H V t b n M x L n t m d W 5 j Y W 8 s M n 0 m c X V v d D s s J n F 1 b 3 Q 7 U 2 V j d G l v b j E v U k V T V E 9 T X 1 B B R 0 F S L 0 F 1 d G 9 S Z W 1 v d m V k Q 2 9 s d W 1 u c z E u e 3 N 1 Y m Z 1 b m N h b y w z f S Z x d W 9 0 O y w m c X V v d D t T Z W N 0 a W 9 u M S 9 S R V N U T 1 N f U E F H Q V I v Q X V 0 b 1 J l b W 9 2 Z W R D b 2 x 1 b W 5 z M S 5 7 c H J v Z 3 J h b W E s N H 0 m c X V v d D s s J n F 1 b 3 Q 7 U 2 V j d G l v b j E v U k V T V E 9 T X 1 B B R 0 F S L 0 F 1 d G 9 S Z W 1 v d m V k Q 2 9 s d W 1 u c z E u e 3 B y b 2 p h d G l 2 L D V 9 J n F 1 b 3 Q 7 L C Z x d W 9 0 O 1 N l Y 3 R p b 2 4 x L 1 J F U 1 R P U 1 9 Q Q U d B U i 9 B d X R v U m V t b 3 Z l Z E N v b H V t b n M x L n t y d W J y a W N h L D Z 9 J n F 1 b 3 Q 7 L C Z x d W 9 0 O 1 N l Y 3 R p b 2 4 x L 1 J F U 1 R P U 1 9 Q Q U d B U i 9 B d X R v U m V t b 3 Z l Z E N v b H V t b n M x L n t y Z W N 1 c n N v X 3 Z p b m N 1 b G F k b y w 3 f S Z x d W 9 0 O y w m c X V v d D t T Z W N 0 a W 9 u M S 9 S R V N U T 1 N f U E F H Q V I v Q X V 0 b 1 J l b W 9 2 Z W R D b 2 x 1 b W 5 z M S 5 7 Y 2 9 u d H J h c G F y d G l k Y V 9 y Z W N 1 c n N v X 3 Z p b m N 1 b G F k b y w 4 f S Z x d W 9 0 O y w m c X V v d D t T Z W N 0 a W 9 u M S 9 S R V N U T 1 N f U E F H Q V I v Q X V 0 b 1 J l b W 9 2 Z W R D b 2 x 1 b W 5 z M S 5 7 b n V t Z X J v X 2 V t c G V u a G 8 s O X 0 m c X V v d D s s J n F 1 b 3 Q 7 U 2 V j d G l v b j E v U k V T V E 9 T X 1 B B R 0 F S L 0 F 1 d G 9 S Z W 1 v d m V k Q 2 9 s d W 1 u c z E u e 2 R h d G F f Z W 1 w Z W 5 o b y w x M H 0 m c X V v d D s s J n F 1 b 3 Q 7 U 2 V j d G l v b j E v U k V T V E 9 T X 1 B B R 0 F S L 0 F 1 d G 9 S Z W 1 v d m V k Q 2 9 s d W 1 u c z E u e 3 Z h b G 9 y X 2 V t c G V u a G 8 s M T F 9 J n F 1 b 3 Q 7 L C Z x d W 9 0 O 1 N l Y 3 R p b 2 4 x L 1 J F U 1 R P U 1 9 Q Q U d B U i 9 B d X R v U m V t b 3 Z l Z E N v b H V t b n M x L n t j c m V k b 3 I s M T J 9 J n F 1 b 3 Q 7 L C Z x d W 9 0 O 1 N l Y 3 R p b 2 4 x L 1 J F U 1 R P U 1 9 Q Q U d B U i 9 B d X R v U m V t b 3 Z l Z E N v b H V t b n M x L n t j Y X J h Y 3 R l c m l z d G l j Y V 9 w Z W N 1 b G l h c l 9 k Z X N w Z X N h L D E z f S Z x d W 9 0 O y w m c X V v d D t T Z W N 0 a W 9 u M S 9 S R V N U T 1 N f U E F H Q V I v Q X V 0 b 1 J l b W 9 2 Z W R D b 2 x 1 b W 5 z M S 5 7 c m V n a X N 0 c m 9 f c H J l Y 2 9 z L D E 0 f S Z x d W 9 0 O y w m c X V v d D t T Z W N 0 a W 9 u M S 9 S R V N U T 1 N f U E F H Q V I v Q X V 0 b 1 J l b W 9 2 Z W R D b 2 x 1 b W 5 z M S 5 7 b n V t Z X J v X 2 x p Y 2 l 0 Y W N h b y w x N X 0 m c X V v d D s s J n F 1 b 3 Q 7 U 2 V j d G l v b j E v U k V T V E 9 T X 1 B B R 0 F S L 0 F 1 d G 9 S Z W 1 v d m V k Q 2 9 s d W 1 u c z E u e 2 F u b 1 9 s a W N p d G F j Y W 8 s M T Z 9 J n F 1 b 3 Q 7 L C Z x d W 9 0 O 1 N l Y 3 R p b 2 4 x L 1 J F U 1 R P U 1 9 Q Q U d B U i 9 B d X R v U m V t b 3 Z l Z E N v b H V t b n M x L n t o a X N 0 b 3 J p Y 2 9 f Z W 1 w Z W 5 o b y w x N 3 0 m c X V v d D s s J n F 1 b 3 Q 7 U 2 V j d G l v b j E v U k V T V E 9 T X 1 B B R 0 F S L 0 F 1 d G 9 S Z W 1 v d m V k Q 2 9 s d W 1 u c z E u e 2 Z v c m 1 h X 2 N v b n R y Y X R h Y 2 F v L D E 4 f S Z x d W 9 0 O y w m c X V v d D t T Z W N 0 a W 9 u M S 9 S R V N U T 1 N f U E F H Q V I v Q X V 0 b 1 J l b W 9 2 Z W R D b 2 x 1 b W 5 z M S 5 7 Y 2 9 t c G x l b W V u d G 9 f c m V j d X J z b 1 9 2 a W 5 j d W x h Z G 8 s M T l 9 J n F 1 b 3 Q 7 L C Z x d W 9 0 O 1 N l Y 3 R p b 2 4 x L 1 J F U 1 R P U 1 9 Q Q U d B U i 9 B d X R v U m V t b 3 Z l Z E N v b H V t b n M x L n t h b m 9 f Z W 1 w Z W 5 o b y w y M H 0 m c X V v d D s s J n F 1 b 3 Q 7 U 2 V j d G l v b j E v U k V T V E 9 T X 1 B B R 0 F S L 0 F 1 d G 9 S Z W 1 v d m V k Q 2 9 s d W 1 u c z E u e 2 R h d G F f a W 5 p Y 2 l h b C w y M X 0 m c X V v d D s s J n F 1 b 3 Q 7 U 2 V j d G l v b j E v U k V T V E 9 T X 1 B B R 0 F S L 0 F 1 d G 9 S Z W 1 v d m V k Q 2 9 s d W 1 u c z E u e 2 R h d G F f Z m l u Y W w s M j J 9 J n F 1 b 3 Q 7 L C Z x d W 9 0 O 1 N l Y 3 R p b 2 4 x L 1 J F U 1 R P U 1 9 Q Q U d B U i 9 B d X R v U m V t b 3 Z l Z E N v b H V t b n M x L n t k Y X R h X 2 d l c m F j Y W 8 s M j N 9 J n F 1 b 3 Q 7 L C Z x d W 9 0 O 1 N l Y 3 R p b 2 4 x L 1 J F U 1 R P U 1 9 Q Q U d B U i 9 B d X R v U m V t b 3 Z l Z E N v b H V t b n M x L n t z Y W x k b 1 9 p b m l j a W F s X 2 5 h b 1 9 w c m 9 j Z X N z Y W R v c y w y N H 0 m c X V v d D s s J n F 1 b 3 Q 7 U 2 V j d G l v b j E v U k V T V E 9 T X 1 B B R 0 F S L 0 F 1 d G 9 S Z W 1 v d m V k Q 2 9 s d W 1 u c z E u e 3 N h b G R v X 2 l u a W N p Y W x f c H J v Y 2 V z c 2 F k b 3 M s M j V 9 J n F 1 b 3 Q 7 L C Z x d W 9 0 O 1 N l Y 3 R p b 2 4 x L 1 J F U 1 R P U 1 9 Q Q U d B U i 9 B d X R v U m V t b 3 Z l Z E N v b H V t b n M x L n t u Y W 9 f c H J v Y 2 V z c 2 F k b 3 N f b G l x d W l k Y W R v c y w y N n 0 m c X V v d D s s J n F 1 b 3 Q 7 U 2 V j d G l v b j E v U k V T V E 9 T X 1 B B R 0 F S L 0 F 1 d G 9 S Z W 1 v d m V k Q 2 9 s d W 1 u c z E u e 2 5 h b 1 9 w c m 9 j Z X N z Y W R v c 1 9 w Y W d v c y w y N 3 0 m c X V v d D s s J n F 1 b 3 Q 7 U 2 V j d G l v b j E v U k V T V E 9 T X 1 B B R 0 F S L 0 F 1 d G 9 S Z W 1 v d m V k Q 2 9 s d W 1 u c z E u e 3 B y b 2 N l c 3 N h Z G 9 z X 3 B h Z 2 9 z L D I 4 f S Z x d W 9 0 O y w m c X V v d D t T Z W N 0 a W 9 u M S 9 S R V N U T 1 N f U E F H Q V I v Q X V 0 b 1 J l b W 9 2 Z W R D b 2 x 1 b W 5 z M S 5 7 b m F v X 3 B y b 2 N l c 3 N h Z G 9 z X 2 N h b m N l b G F k b 3 M s M j l 9 J n F 1 b 3 Q 7 L C Z x d W 9 0 O 1 N l Y 3 R p b 2 4 x L 1 J F U 1 R P U 1 9 Q Q U d B U i 9 B d X R v U m V t b 3 Z l Z E N v b H V t b n M x L n t w c m 9 j Z X N z Y W R v c 1 9 j Y W 5 j Z W x h Z G 9 z L D M w f S Z x d W 9 0 O y w m c X V v d D t T Z W N 0 a W 9 u M S 9 S R V N U T 1 N f U E F H Q V I v Q X V 0 b 1 J l b W 9 2 Z W R D b 2 x 1 b W 5 z M S 5 7 c 2 F s Z G 9 f Z m l u Y W x f b m F v X 3 B y b 2 N l c 3 N h Z G 9 z L D M x f S Z x d W 9 0 O y w m c X V v d D t T Z W N 0 a W 9 u M S 9 S R V N U T 1 N f U E F H Q V I v Q X V 0 b 1 J l b W 9 2 Z W R D b 2 x 1 b W 5 z M S 5 7 c 2 F s Z G 9 f Z m l u Y W x f c H J v Y 2 V z c 2 F k b 3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V N U T 1 N f U E F H Q V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R P U 1 9 Q Q U d B U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F Q 1 J F V E 8 i I C 8 + P E V u d H J 5 I F R 5 c G U 9 I k Z p b G x l Z E N v b X B s Z X R l U m V z d W x 0 V G 9 X b 3 J r c 2 h l Z X Q i I F Z h b H V l P S J s M S I g L z 4 8 R W 5 0 c n k g V H l w Z T 0 i R m l s b E N v b H V t b l R 5 c G V z I i B W Y W x 1 Z T 0 i c 0 J n a 0 d D U k V S Q X d N R E V R a 1 J B d 0 1 E Q X d r S k N R P T 0 i I C 8 + P E V u d H J 5 I F R 5 c G U 9 I k Z p b G x M Y X N 0 V X B k Y X R l Z C I g V m F s d W U 9 I m Q y M D I y L T E w L T E 5 V D E y O j E 2 O j I 1 L j I 2 M j E 0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T R j Z D k z O T U t M D A 2 O C 0 0 M D N i L W J m O W Q t N G J m Y z N m M W Z k M D U y I i A v P j x F b n R y e S B U e X B l P S J G a W x s Q 2 9 s d W 1 u T m F t Z X M i I F Z h b H V l P S J z W y Z x d W 9 0 O 2 5 1 b W V y b 1 9 s Z W k m c X V v d D s s J n F 1 b 3 Q 7 Z G F 0 Y V 9 s Z W k m c X V v d D s s J n F 1 b 3 Q 7 b n V t Z X J v X 2 R l Y 3 J l d G 8 m c X V v d D s s J n F 1 b 3 Q 7 Z G F 0 Y V 9 k Z W N y Z X R v J n F 1 b 3 Q 7 L C Z x d W 9 0 O 3 Z h b G 9 y X 2 N y Z W R p d G 9 f Y W R p Y 2 l v b m F s J n F 1 b 3 Q 7 L C Z x d W 9 0 O 3 Z h b G 9 y X 3 J l Z H V j Y W 9 f Z G 9 0 Y W N v Z X M m c X V v d D s s J n F 1 b 3 Q 7 d G l w b 1 9 j c m V k a X R v X 2 F k a W N p b 2 5 h b C Z x d W 9 0 O y w m c X V v d D t v c m l n Z W 1 f c m V j d X J z b y Z x d W 9 0 O y w m c X V v d D t h b H R l c m F j b 2 V z X 2 9 y Y 2 F t Z W 5 0 Y X J p Y X M m c X V v d D s s J n F 1 b 3 Q 7 d m F s b 3 J f Y W x 0 Z X J h Y 2 9 l c y Z x d W 9 0 O y w m c X V v d D t k Y X R h X 3 J l Y W J l c n R 1 c m F f Y 3 J l Z G l 0 b 1 9 h Z G l j a W 9 u Y W w m c X V v d D s s J n F 1 b 3 Q 7 d m F s b 3 J f c 2 F s Z G 9 f c m V h Y m V y d G 8 m c X V v d D s s J n F 1 b 3 Q 7 c m V j d X J z b 1 9 2 a W 5 j d W x h Z G 9 f c 3 V w b G V t Z W 5 0 Y W N h b 1 9 k Z W 1 h a X N f d G N l J n F 1 b 3 Q 7 L C Z x d W 9 0 O 3 J l Y 3 V y c 2 9 f d m l u Y 3 V s Y W R v X 3 J l Z H V j Y W 9 f d G N l J n F 1 b 3 Q 7 L C Z x d W 9 0 O 3 J l Y 3 V y c 2 9 f d m l u Y 3 V s Y W R v X 3 N 1 c G x l b W V u d G F j Y W 9 f Z G V t Y W l z X 3 N 0 b i Z x d W 9 0 O y w m c X V v d D t y Z W N 1 c n N v X 3 Z p b m N 1 b G F k b 1 9 y Z W R 1 Y 2 F v X 3 N 0 b i Z x d W 9 0 O y w m c X V v d D t k Y X R h X 2 l u a W N p Y W w m c X V v d D s s J n F 1 b 3 Q 7 Z G F 0 Y V 9 m a W 5 h b C Z x d W 9 0 O y w m c X V v d D t k Y X R h X 2 d l c m F j Y W 8 m c X V v d D t d I i A v P j x F b n R y e S B U e X B l P S J G a W x s Q 2 9 1 b n Q i I F Z h b H V l P S J s M z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U N S R V R P L 0 F 1 d G 9 S Z W 1 v d m V k Q 2 9 s d W 1 u c z E u e 2 5 1 b W V y b 1 9 s Z W k s M H 0 m c X V v d D s s J n F 1 b 3 Q 7 U 2 V j d G l v b j E v R E V D U k V U T y 9 B d X R v U m V t b 3 Z l Z E N v b H V t b n M x L n t k Y X R h X 2 x l a S w x f S Z x d W 9 0 O y w m c X V v d D t T Z W N 0 a W 9 u M S 9 E R U N S R V R P L 0 F 1 d G 9 S Z W 1 v d m V k Q 2 9 s d W 1 u c z E u e 2 5 1 b W V y b 1 9 k Z W N y Z X R v L D J 9 J n F 1 b 3 Q 7 L C Z x d W 9 0 O 1 N l Y 3 R p b 2 4 x L 0 R F Q 1 J F V E 8 v Q X V 0 b 1 J l b W 9 2 Z W R D b 2 x 1 b W 5 z M S 5 7 Z G F 0 Y V 9 k Z W N y Z X R v L D N 9 J n F 1 b 3 Q 7 L C Z x d W 9 0 O 1 N l Y 3 R p b 2 4 x L 0 R F Q 1 J F V E 8 v Q X V 0 b 1 J l b W 9 2 Z W R D b 2 x 1 b W 5 z M S 5 7 d m F s b 3 J f Y 3 J l Z G l 0 b 1 9 h Z G l j a W 9 u Y W w s N H 0 m c X V v d D s s J n F 1 b 3 Q 7 U 2 V j d G l v b j E v R E V D U k V U T y 9 B d X R v U m V t b 3 Z l Z E N v b H V t b n M x L n t 2 Y W x v c l 9 y Z W R 1 Y 2 F v X 2 R v d G F j b 2 V z L D V 9 J n F 1 b 3 Q 7 L C Z x d W 9 0 O 1 N l Y 3 R p b 2 4 x L 0 R F Q 1 J F V E 8 v Q X V 0 b 1 J l b W 9 2 Z W R D b 2 x 1 b W 5 z M S 5 7 d G l w b 1 9 j c m V k a X R v X 2 F k a W N p b 2 5 h b C w 2 f S Z x d W 9 0 O y w m c X V v d D t T Z W N 0 a W 9 u M S 9 E R U N S R V R P L 0 F 1 d G 9 S Z W 1 v d m V k Q 2 9 s d W 1 u c z E u e 2 9 y a W d l b V 9 y Z W N 1 c n N v L D d 9 J n F 1 b 3 Q 7 L C Z x d W 9 0 O 1 N l Y 3 R p b 2 4 x L 0 R F Q 1 J F V E 8 v Q X V 0 b 1 J l b W 9 2 Z W R D b 2 x 1 b W 5 z M S 5 7 Y W x 0 Z X J h Y 2 9 l c 1 9 v c m N h b W V u d G F y a W F z L D h 9 J n F 1 b 3 Q 7 L C Z x d W 9 0 O 1 N l Y 3 R p b 2 4 x L 0 R F Q 1 J F V E 8 v Q X V 0 b 1 J l b W 9 2 Z W R D b 2 x 1 b W 5 z M S 5 7 d m F s b 3 J f Y W x 0 Z X J h Y 2 9 l c y w 5 f S Z x d W 9 0 O y w m c X V v d D t T Z W N 0 a W 9 u M S 9 E R U N S R V R P L 0 F 1 d G 9 S Z W 1 v d m V k Q 2 9 s d W 1 u c z E u e 2 R h d G F f c m V h Y m V y d H V y Y V 9 j c m V k a X R v X 2 F k a W N p b 2 5 h b C w x M H 0 m c X V v d D s s J n F 1 b 3 Q 7 U 2 V j d G l v b j E v R E V D U k V U T y 9 B d X R v U m V t b 3 Z l Z E N v b H V t b n M x L n t 2 Y W x v c l 9 z Y W x k b 1 9 y Z W F i Z X J 0 b y w x M X 0 m c X V v d D s s J n F 1 b 3 Q 7 U 2 V j d G l v b j E v R E V D U k V U T y 9 B d X R v U m V t b 3 Z l Z E N v b H V t b n M x L n t y Z W N 1 c n N v X 3 Z p b m N 1 b G F k b 1 9 z d X B s Z W 1 l b n R h Y 2 F v X 2 R l b W F p c 1 9 0 Y 2 U s M T J 9 J n F 1 b 3 Q 7 L C Z x d W 9 0 O 1 N l Y 3 R p b 2 4 x L 0 R F Q 1 J F V E 8 v Q X V 0 b 1 J l b W 9 2 Z W R D b 2 x 1 b W 5 z M S 5 7 c m V j d X J z b 1 9 2 a W 5 j d W x h Z G 9 f c m V k d W N h b 1 9 0 Y 2 U s M T N 9 J n F 1 b 3 Q 7 L C Z x d W 9 0 O 1 N l Y 3 R p b 2 4 x L 0 R F Q 1 J F V E 8 v Q X V 0 b 1 J l b W 9 2 Z W R D b 2 x 1 b W 5 z M S 5 7 c m V j d X J z b 1 9 2 a W 5 j d W x h Z G 9 f c 3 V w b G V t Z W 5 0 Y W N h b 1 9 k Z W 1 h a X N f c 3 R u L D E 0 f S Z x d W 9 0 O y w m c X V v d D t T Z W N 0 a W 9 u M S 9 E R U N S R V R P L 0 F 1 d G 9 S Z W 1 v d m V k Q 2 9 s d W 1 u c z E u e 3 J l Y 3 V y c 2 9 f d m l u Y 3 V s Y W R v X 3 J l Z H V j Y W 9 f c 3 R u L D E 1 f S Z x d W 9 0 O y w m c X V v d D t T Z W N 0 a W 9 u M S 9 E R U N S R V R P L 0 F 1 d G 9 S Z W 1 v d m V k Q 2 9 s d W 1 u c z E u e 2 R h d G F f a W 5 p Y 2 l h b C w x N n 0 m c X V v d D s s J n F 1 b 3 Q 7 U 2 V j d G l v b j E v R E V D U k V U T y 9 B d X R v U m V t b 3 Z l Z E N v b H V t b n M x L n t k Y X R h X 2 Z p b m F s L D E 3 f S Z x d W 9 0 O y w m c X V v d D t T Z W N 0 a W 9 u M S 9 E R U N S R V R P L 0 F 1 d G 9 S Z W 1 v d m V k Q 2 9 s d W 1 u c z E u e 2 R h d G F f Z 2 V y Y W N h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F Q 1 J F V E 8 v Q X V 0 b 1 J l b W 9 2 Z W R D b 2 x 1 b W 5 z M S 5 7 b n V t Z X J v X 2 x l a S w w f S Z x d W 9 0 O y w m c X V v d D t T Z W N 0 a W 9 u M S 9 E R U N S R V R P L 0 F 1 d G 9 S Z W 1 v d m V k Q 2 9 s d W 1 u c z E u e 2 R h d G F f b G V p L D F 9 J n F 1 b 3 Q 7 L C Z x d W 9 0 O 1 N l Y 3 R p b 2 4 x L 0 R F Q 1 J F V E 8 v Q X V 0 b 1 J l b W 9 2 Z W R D b 2 x 1 b W 5 z M S 5 7 b n V t Z X J v X 2 R l Y 3 J l d G 8 s M n 0 m c X V v d D s s J n F 1 b 3 Q 7 U 2 V j d G l v b j E v R E V D U k V U T y 9 B d X R v U m V t b 3 Z l Z E N v b H V t b n M x L n t k Y X R h X 2 R l Y 3 J l d G 8 s M 3 0 m c X V v d D s s J n F 1 b 3 Q 7 U 2 V j d G l v b j E v R E V D U k V U T y 9 B d X R v U m V t b 3 Z l Z E N v b H V t b n M x L n t 2 Y W x v c l 9 j c m V k a X R v X 2 F k a W N p b 2 5 h b C w 0 f S Z x d W 9 0 O y w m c X V v d D t T Z W N 0 a W 9 u M S 9 E R U N S R V R P L 0 F 1 d G 9 S Z W 1 v d m V k Q 2 9 s d W 1 u c z E u e 3 Z h b G 9 y X 3 J l Z H V j Y W 9 f Z G 9 0 Y W N v Z X M s N X 0 m c X V v d D s s J n F 1 b 3 Q 7 U 2 V j d G l v b j E v R E V D U k V U T y 9 B d X R v U m V t b 3 Z l Z E N v b H V t b n M x L n t 0 a X B v X 2 N y Z W R p d G 9 f Y W R p Y 2 l v b m F s L D Z 9 J n F 1 b 3 Q 7 L C Z x d W 9 0 O 1 N l Y 3 R p b 2 4 x L 0 R F Q 1 J F V E 8 v Q X V 0 b 1 J l b W 9 2 Z W R D b 2 x 1 b W 5 z M S 5 7 b 3 J p Z 2 V t X 3 J l Y 3 V y c 2 8 s N 3 0 m c X V v d D s s J n F 1 b 3 Q 7 U 2 V j d G l v b j E v R E V D U k V U T y 9 B d X R v U m V t b 3 Z l Z E N v b H V t b n M x L n t h b H R l c m F j b 2 V z X 2 9 y Y 2 F t Z W 5 0 Y X J p Y X M s O H 0 m c X V v d D s s J n F 1 b 3 Q 7 U 2 V j d G l v b j E v R E V D U k V U T y 9 B d X R v U m V t b 3 Z l Z E N v b H V t b n M x L n t 2 Y W x v c l 9 h b H R l c m F j b 2 V z L D l 9 J n F 1 b 3 Q 7 L C Z x d W 9 0 O 1 N l Y 3 R p b 2 4 x L 0 R F Q 1 J F V E 8 v Q X V 0 b 1 J l b W 9 2 Z W R D b 2 x 1 b W 5 z M S 5 7 Z G F 0 Y V 9 y Z W F i Z X J 0 d X J h X 2 N y Z W R p d G 9 f Y W R p Y 2 l v b m F s L D E w f S Z x d W 9 0 O y w m c X V v d D t T Z W N 0 a W 9 u M S 9 E R U N S R V R P L 0 F 1 d G 9 S Z W 1 v d m V k Q 2 9 s d W 1 u c z E u e 3 Z h b G 9 y X 3 N h b G R v X 3 J l Y W J l c n R v L D E x f S Z x d W 9 0 O y w m c X V v d D t T Z W N 0 a W 9 u M S 9 E R U N S R V R P L 0 F 1 d G 9 S Z W 1 v d m V k Q 2 9 s d W 1 u c z E u e 3 J l Y 3 V y c 2 9 f d m l u Y 3 V s Y W R v X 3 N 1 c G x l b W V u d G F j Y W 9 f Z G V t Y W l z X 3 R j Z S w x M n 0 m c X V v d D s s J n F 1 b 3 Q 7 U 2 V j d G l v b j E v R E V D U k V U T y 9 B d X R v U m V t b 3 Z l Z E N v b H V t b n M x L n t y Z W N 1 c n N v X 3 Z p b m N 1 b G F k b 1 9 y Z W R 1 Y 2 F v X 3 R j Z S w x M 3 0 m c X V v d D s s J n F 1 b 3 Q 7 U 2 V j d G l v b j E v R E V D U k V U T y 9 B d X R v U m V t b 3 Z l Z E N v b H V t b n M x L n t y Z W N 1 c n N v X 3 Z p b m N 1 b G F k b 1 9 z d X B s Z W 1 l b n R h Y 2 F v X 2 R l b W F p c 1 9 z d G 4 s M T R 9 J n F 1 b 3 Q 7 L C Z x d W 9 0 O 1 N l Y 3 R p b 2 4 x L 0 R F Q 1 J F V E 8 v Q X V 0 b 1 J l b W 9 2 Z W R D b 2 x 1 b W 5 z M S 5 7 c m V j d X J z b 1 9 2 a W 5 j d W x h Z G 9 f c m V k d W N h b 1 9 z d G 4 s M T V 9 J n F 1 b 3 Q 7 L C Z x d W 9 0 O 1 N l Y 3 R p b 2 4 x L 0 R F Q 1 J F V E 8 v Q X V 0 b 1 J l b W 9 2 Z W R D b 2 x 1 b W 5 z M S 5 7 Z G F 0 Y V 9 p b m l j a W F s L D E 2 f S Z x d W 9 0 O y w m c X V v d D t T Z W N 0 a W 9 u M S 9 E R U N S R V R P L 0 F 1 d G 9 S Z W 1 v d m V k Q 2 9 s d W 1 u c z E u e 2 R h d G F f Z m l u Y W w s M T d 9 J n F 1 b 3 Q 7 L C Z x d W 9 0 O 1 N l Y 3 R p b 2 4 x L 0 R F Q 1 J F V E 8 v Q X V 0 b 1 J l b W 9 2 Z W R D b 2 x 1 b W 5 z M S 5 7 Z G F 0 Y V 9 n Z X J h Y 2 F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D U k V U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U k V U T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H + E N f d M 5 K j v 0 0 h I T i L z k A A A A A A g A A A A A A E G Y A A A A B A A A g A A A A p o L O m K 0 M c z Q j S k k m e z 4 v + J p B o 0 V n P M 9 B 8 0 E O b T D V j t M A A A A A D o A A A A A C A A A g A A A A j z n d p i W j B d m 4 h b 8 0 1 h y k T G J d O G 3 0 T c U Q + w h D C E n k N 8 5 Q A A A A Y H F 4 k 5 V c 6 n 6 5 s T H M x 8 x + / H K 8 9 L e 6 Y 4 5 9 2 r Q s M + b B p U g w J k o 4 Y R 6 1 Y I + a M K g b O 1 u L M X 8 m 4 o 7 T 3 q C w y o B + s 2 a F N D 4 3 M W K 6 U I t f 6 k T k s r D 2 a P B A A A A A T h z y 2 k L L Z S 2 r w v q z + 8 8 G F U 8 m Z P 4 H / q G 9 6 8 j u l V I K K E B M K I o l 6 n l r m R a S Q l h U R j z a 4 x R L Z h 6 g r n D m 4 B 8 8 U 3 P 3 4 g = = < / D a t a M a s h u p > 
</file>

<file path=customXml/itemProps1.xml><?xml version="1.0" encoding="utf-8"?>
<ds:datastoreItem xmlns:ds="http://schemas.openxmlformats.org/officeDocument/2006/customXml" ds:itemID="{B038F80C-7F07-4FB9-8547-B73107D45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MSC</vt:lpstr>
      <vt:lpstr>BAL_REC_ALT</vt:lpstr>
      <vt:lpstr>DECRETO</vt:lpstr>
      <vt:lpstr>BAL_DESP</vt:lpstr>
      <vt:lpstr>RESTOS_PAGAR</vt:lpstr>
      <vt:lpstr>RECEITA</vt:lpstr>
      <vt:lpstr>DESPESA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2022-10-19T12:17:18Z</cp:lastPrinted>
  <dcterms:created xsi:type="dcterms:W3CDTF">2015-06-05T18:17:20Z</dcterms:created>
  <dcterms:modified xsi:type="dcterms:W3CDTF">2022-10-19T12:17:20Z</dcterms:modified>
</cp:coreProperties>
</file>