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94BBC76F-F5BA-467D-9E42-C536B962F7CA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J335" i="1" a="1"/>
  <c r="J335" i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I334" i="1"/>
  <c r="J334" i="1" a="1"/>
  <c r="J334" i="1" s="1"/>
  <c r="K334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<sst xmlns="http://schemas.openxmlformats.org/spreadsheetml/2006/main" count="391" uniqueCount="13">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</sst>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81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81"/>
  <sheetViews>
    <sheetView tabSelected="1" topLeftCell="A346" workbookViewId="0">
      <selection activeCell="F379" sqref="F379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  <row r="334" spans="1:11" x14ac:dyDescent="0.25">
      <c r="A334" t="s">
        <v>0</v>
      </c>
      <c r="B334" s="4">
        <v>45565</v>
      </c>
      <c r="C334">
        <v>4</v>
      </c>
      <c r="D334">
        <v>122</v>
      </c>
      <c r="E334" s="3">
        <v>319011010100</v>
      </c>
      <c r="F334" s="2">
        <v>919.22</v>
      </c>
      <c r="G334" s="2">
        <v>919.22</v>
      </c>
      <c r="H334" s="2">
        <v>919.22</v>
      </c>
      <c r="I334" s="1">
        <f>YEAR(ConsorcioDespesas[[#This Row],[data_base]])</f>
        <v>2024</v>
      </c>
      <c r="J334" s="1" cm="1">
        <f t="array" ref="J334">_xlfn.SWITCH(MONTH(ConsorcioDespesas[[#This Row],[data_base]]),1,1,2,1,3,2,4,2,5,3,6,3,7,4,8,4,9,5,10,5,11,6,12,6)</f>
        <v>5</v>
      </c>
      <c r="K334" s="1">
        <f>MONTH(ConsorcioDespesas[[#This Row],[data_base]])</f>
        <v>9</v>
      </c>
    </row>
    <row r="335" spans="1:11" x14ac:dyDescent="0.25">
      <c r="A335" t="s">
        <v>0</v>
      </c>
      <c r="B335" s="4">
        <v>45565</v>
      </c>
      <c r="C335">
        <v>4</v>
      </c>
      <c r="D335">
        <v>122</v>
      </c>
      <c r="E335" s="3">
        <v>319013010100</v>
      </c>
      <c r="F335" s="2">
        <v>73.540000000000006</v>
      </c>
      <c r="G335" s="2">
        <v>73.540000000000006</v>
      </c>
      <c r="H335" s="2">
        <v>79.81</v>
      </c>
      <c r="I335" s="1">
        <f>YEAR(ConsorcioDespesas[[#This Row],[data_base]])</f>
        <v>2024</v>
      </c>
      <c r="J335" s="1" cm="1">
        <f t="array" ref="J335">_xlfn.SWITCH(MONTH(ConsorcioDespesas[[#This Row],[data_base]]),1,1,2,1,3,2,4,2,5,3,6,3,7,4,8,4,9,5,10,5,11,6,12,6)</f>
        <v>5</v>
      </c>
      <c r="K335" s="1">
        <f>MONTH(ConsorcioDespesas[[#This Row],[data_base]])</f>
        <v>9</v>
      </c>
    </row>
    <row r="336" spans="1:11" x14ac:dyDescent="0.25">
      <c r="A336" t="s">
        <v>0</v>
      </c>
      <c r="B336" s="4">
        <v>45565</v>
      </c>
      <c r="C336">
        <v>4</v>
      </c>
      <c r="D336">
        <v>122</v>
      </c>
      <c r="E336" s="3">
        <v>319013020100</v>
      </c>
      <c r="F336" s="2">
        <v>193.04</v>
      </c>
      <c r="G336" s="2">
        <v>193.04</v>
      </c>
      <c r="H336" s="2">
        <v>209.49</v>
      </c>
      <c r="I336" s="1">
        <f>YEAR(ConsorcioDespesas[[#This Row],[data_base]])</f>
        <v>2024</v>
      </c>
      <c r="J336" s="1" cm="1">
        <f t="array" ref="J336">_xlfn.SWITCH(MONTH(ConsorcioDespesas[[#This Row],[data_base]]),1,1,2,1,3,2,4,2,5,3,6,3,7,4,8,4,9,5,10,5,11,6,12,6)</f>
        <v>5</v>
      </c>
      <c r="K336" s="1">
        <f>MONTH(ConsorcioDespesas[[#This Row],[data_base]])</f>
        <v>9</v>
      </c>
    </row>
    <row r="337" spans="1:11" x14ac:dyDescent="0.25">
      <c r="A337" t="s">
        <v>0</v>
      </c>
      <c r="B337" s="4">
        <v>45565</v>
      </c>
      <c r="C337">
        <v>4</v>
      </c>
      <c r="D337">
        <v>122</v>
      </c>
      <c r="E337" s="3">
        <v>339014140000</v>
      </c>
      <c r="F337" s="2">
        <v>0</v>
      </c>
      <c r="G337" s="2">
        <v>0</v>
      </c>
      <c r="H337" s="2">
        <v>0</v>
      </c>
      <c r="I337" s="1">
        <f>YEAR(ConsorcioDespesas[[#This Row],[data_base]])</f>
        <v>2024</v>
      </c>
      <c r="J337" s="1" cm="1">
        <f t="array" ref="J337">_xlfn.SWITCH(MONTH(ConsorcioDespesas[[#This Row],[data_base]]),1,1,2,1,3,2,4,2,5,3,6,3,7,4,8,4,9,5,10,5,11,6,12,6)</f>
        <v>5</v>
      </c>
      <c r="K337" s="1">
        <f>MONTH(ConsorcioDespesas[[#This Row],[data_base]])</f>
        <v>9</v>
      </c>
    </row>
    <row r="338" spans="1:11" x14ac:dyDescent="0.25">
      <c r="A338" t="s">
        <v>0</v>
      </c>
      <c r="B338" s="4">
        <v>45565</v>
      </c>
      <c r="C338">
        <v>4</v>
      </c>
      <c r="D338">
        <v>122</v>
      </c>
      <c r="E338" s="3">
        <v>339030000000</v>
      </c>
      <c r="F338" s="2">
        <v>44.41</v>
      </c>
      <c r="G338" s="2">
        <v>28.9</v>
      </c>
      <c r="H338" s="2">
        <v>28.9</v>
      </c>
      <c r="I338" s="1">
        <f>YEAR(ConsorcioDespesas[[#This Row],[data_base]])</f>
        <v>2024</v>
      </c>
      <c r="J338" s="1" cm="1">
        <f t="array" ref="J338">_xlfn.SWITCH(MONTH(ConsorcioDespesas[[#This Row],[data_base]]),1,1,2,1,3,2,4,2,5,3,6,3,7,4,8,4,9,5,10,5,11,6,12,6)</f>
        <v>5</v>
      </c>
      <c r="K338" s="1">
        <f>MONTH(ConsorcioDespesas[[#This Row],[data_base]])</f>
        <v>9</v>
      </c>
    </row>
    <row r="339" spans="1:11" x14ac:dyDescent="0.25">
      <c r="A339" t="s">
        <v>0</v>
      </c>
      <c r="B339" s="4">
        <v>45565</v>
      </c>
      <c r="C339">
        <v>4</v>
      </c>
      <c r="D339">
        <v>122</v>
      </c>
      <c r="E339" s="3">
        <v>339033010000</v>
      </c>
      <c r="F339" s="2">
        <v>0</v>
      </c>
      <c r="G339" s="2">
        <v>0</v>
      </c>
      <c r="H339" s="2">
        <v>0</v>
      </c>
      <c r="I339" s="1">
        <f>YEAR(ConsorcioDespesas[[#This Row],[data_base]])</f>
        <v>2024</v>
      </c>
      <c r="J339" s="1" cm="1">
        <f t="array" ref="J339">_xlfn.SWITCH(MONTH(ConsorcioDespesas[[#This Row],[data_base]]),1,1,2,1,3,2,4,2,5,3,6,3,7,4,8,4,9,5,10,5,11,6,12,6)</f>
        <v>5</v>
      </c>
      <c r="K339" s="1">
        <f>MONTH(ConsorcioDespesas[[#This Row],[data_base]])</f>
        <v>9</v>
      </c>
    </row>
    <row r="340" spans="1:11" x14ac:dyDescent="0.25">
      <c r="A340" t="s">
        <v>0</v>
      </c>
      <c r="B340" s="4">
        <v>45565</v>
      </c>
      <c r="C340">
        <v>4</v>
      </c>
      <c r="D340">
        <v>122</v>
      </c>
      <c r="E340" s="3">
        <v>339039000000</v>
      </c>
      <c r="F340" s="2">
        <v>3.46</v>
      </c>
      <c r="G340" s="2">
        <v>49.54</v>
      </c>
      <c r="H340" s="2">
        <v>58.56</v>
      </c>
      <c r="I340" s="1">
        <f>YEAR(ConsorcioDespesas[[#This Row],[data_base]])</f>
        <v>2024</v>
      </c>
      <c r="J340" s="1" cm="1">
        <f t="array" ref="J340">_xlfn.SWITCH(MONTH(ConsorcioDespesas[[#This Row],[data_base]]),1,1,2,1,3,2,4,2,5,3,6,3,7,4,8,4,9,5,10,5,11,6,12,6)</f>
        <v>5</v>
      </c>
      <c r="K340" s="1">
        <f>MONTH(ConsorcioDespesas[[#This Row],[data_base]])</f>
        <v>9</v>
      </c>
    </row>
    <row r="341" spans="1:11" x14ac:dyDescent="0.25">
      <c r="A341" t="s">
        <v>0</v>
      </c>
      <c r="B341" s="4">
        <v>45565</v>
      </c>
      <c r="C341">
        <v>4</v>
      </c>
      <c r="D341">
        <v>122</v>
      </c>
      <c r="E341" s="3">
        <v>339039990100</v>
      </c>
      <c r="F341" s="2">
        <v>59.11</v>
      </c>
      <c r="G341" s="2">
        <v>59.11</v>
      </c>
      <c r="H341" s="2">
        <v>59.11</v>
      </c>
      <c r="I341" s="1">
        <f>YEAR(ConsorcioDespesas[[#This Row],[data_base]])</f>
        <v>2024</v>
      </c>
      <c r="J341" s="1" cm="1">
        <f t="array" ref="J341">_xlfn.SWITCH(MONTH(ConsorcioDespesas[[#This Row],[data_base]]),1,1,2,1,3,2,4,2,5,3,6,3,7,4,8,4,9,5,10,5,11,6,12,6)</f>
        <v>5</v>
      </c>
      <c r="K341" s="1">
        <f>MONTH(ConsorcioDespesas[[#This Row],[data_base]])</f>
        <v>9</v>
      </c>
    </row>
    <row r="342" spans="1:11" x14ac:dyDescent="0.25">
      <c r="A342" t="s">
        <v>0</v>
      </c>
      <c r="B342" s="4">
        <v>45565</v>
      </c>
      <c r="C342">
        <v>4</v>
      </c>
      <c r="D342">
        <v>122</v>
      </c>
      <c r="E342" s="3">
        <v>339039400000</v>
      </c>
      <c r="F342" s="2">
        <v>225.48</v>
      </c>
      <c r="G342" s="2">
        <v>111.6</v>
      </c>
      <c r="H342" s="2">
        <v>111.6</v>
      </c>
      <c r="I342" s="1">
        <f>YEAR(ConsorcioDespesas[[#This Row],[data_base]])</f>
        <v>2024</v>
      </c>
      <c r="J342" s="1" cm="1">
        <f t="array" ref="J342">_xlfn.SWITCH(MONTH(ConsorcioDespesas[[#This Row],[data_base]]),1,1,2,1,3,2,4,2,5,3,6,3,7,4,8,4,9,5,10,5,11,6,12,6)</f>
        <v>5</v>
      </c>
      <c r="K342" s="1">
        <f>MONTH(ConsorcioDespesas[[#This Row],[data_base]])</f>
        <v>9</v>
      </c>
    </row>
    <row r="343" spans="1:11" x14ac:dyDescent="0.25">
      <c r="A343" t="s">
        <v>0</v>
      </c>
      <c r="B343" s="4">
        <v>45565</v>
      </c>
      <c r="C343">
        <v>4</v>
      </c>
      <c r="D343">
        <v>122</v>
      </c>
      <c r="E343" s="3">
        <v>339046010100</v>
      </c>
      <c r="F343" s="2">
        <v>53.48</v>
      </c>
      <c r="G343" s="2">
        <v>53.48</v>
      </c>
      <c r="H343" s="2">
        <v>53.48</v>
      </c>
      <c r="I343" s="1">
        <f>YEAR(ConsorcioDespesas[[#This Row],[data_base]])</f>
        <v>2024</v>
      </c>
      <c r="J343" s="1" cm="1">
        <f t="array" ref="J343">_xlfn.SWITCH(MONTH(ConsorcioDespesas[[#This Row],[data_base]]),1,1,2,1,3,2,4,2,5,3,6,3,7,4,8,4,9,5,10,5,11,6,12,6)</f>
        <v>5</v>
      </c>
      <c r="K343" s="1">
        <f>MONTH(ConsorcioDespesas[[#This Row],[data_base]])</f>
        <v>9</v>
      </c>
    </row>
    <row r="344" spans="1:11" x14ac:dyDescent="0.25">
      <c r="A344" t="s">
        <v>0</v>
      </c>
      <c r="B344" s="4">
        <v>45565</v>
      </c>
      <c r="C344">
        <v>4</v>
      </c>
      <c r="D344">
        <v>122</v>
      </c>
      <c r="E344" s="3">
        <v>339047000000</v>
      </c>
      <c r="F344" s="2">
        <v>0</v>
      </c>
      <c r="G344" s="2">
        <v>0</v>
      </c>
      <c r="H344" s="2">
        <v>0</v>
      </c>
      <c r="I344" s="1">
        <f>YEAR(ConsorcioDespesas[[#This Row],[data_base]])</f>
        <v>2024</v>
      </c>
      <c r="J344" s="1" cm="1">
        <f t="array" ref="J344">_xlfn.SWITCH(MONTH(ConsorcioDespesas[[#This Row],[data_base]]),1,1,2,1,3,2,4,2,5,3,6,3,7,4,8,4,9,5,10,5,11,6,12,6)</f>
        <v>5</v>
      </c>
      <c r="K344" s="1">
        <f>MONTH(ConsorcioDespesas[[#This Row],[data_base]])</f>
        <v>9</v>
      </c>
    </row>
    <row r="345" spans="1:11" x14ac:dyDescent="0.25">
      <c r="A345" t="s">
        <v>0</v>
      </c>
      <c r="B345" s="4">
        <v>45565</v>
      </c>
      <c r="C345">
        <v>4</v>
      </c>
      <c r="D345">
        <v>122</v>
      </c>
      <c r="E345" s="3">
        <v>339049010000</v>
      </c>
      <c r="F345" s="2">
        <v>1.96</v>
      </c>
      <c r="G345" s="2">
        <v>1.96</v>
      </c>
      <c r="H345" s="2">
        <v>1.96</v>
      </c>
      <c r="I345" s="1">
        <f>YEAR(ConsorcioDespesas[[#This Row],[data_base]])</f>
        <v>2024</v>
      </c>
      <c r="J345" s="1" cm="1">
        <f t="array" ref="J345">_xlfn.SWITCH(MONTH(ConsorcioDespesas[[#This Row],[data_base]]),1,1,2,1,3,2,4,2,5,3,6,3,7,4,8,4,9,5,10,5,11,6,12,6)</f>
        <v>5</v>
      </c>
      <c r="K345" s="1">
        <f>MONTH(ConsorcioDespesas[[#This Row],[data_base]])</f>
        <v>9</v>
      </c>
    </row>
    <row r="346" spans="1:11" x14ac:dyDescent="0.25">
      <c r="A346" t="s">
        <v>0</v>
      </c>
      <c r="B346" s="4">
        <v>45565</v>
      </c>
      <c r="C346">
        <v>4</v>
      </c>
      <c r="D346">
        <v>122</v>
      </c>
      <c r="E346" s="3">
        <v>449052000000</v>
      </c>
      <c r="F346" s="2">
        <v>196.73</v>
      </c>
      <c r="G346" s="2">
        <v>196.73</v>
      </c>
      <c r="H346" s="2">
        <v>196.73</v>
      </c>
      <c r="I346" s="1">
        <f>YEAR(ConsorcioDespesas[[#This Row],[data_base]])</f>
        <v>2024</v>
      </c>
      <c r="J346" s="1" cm="1">
        <f t="array" ref="J346">_xlfn.SWITCH(MONTH(ConsorcioDespesas[[#This Row],[data_base]]),1,1,2,1,3,2,4,2,5,3,6,3,7,4,8,4,9,5,10,5,11,6,12,6)</f>
        <v>5</v>
      </c>
      <c r="K346" s="1">
        <f>MONTH(ConsorcioDespesas[[#This Row],[data_base]])</f>
        <v>9</v>
      </c>
    </row>
    <row r="347" spans="1:11" x14ac:dyDescent="0.25">
      <c r="A347" t="s">
        <v>0</v>
      </c>
      <c r="B347" s="4">
        <v>45565</v>
      </c>
      <c r="C347">
        <v>10</v>
      </c>
      <c r="D347">
        <v>302</v>
      </c>
      <c r="E347" s="3">
        <v>334041390500</v>
      </c>
      <c r="F347" s="2">
        <v>9273.68</v>
      </c>
      <c r="G347" s="2">
        <v>9273.68</v>
      </c>
      <c r="H347" s="2">
        <v>9273.68</v>
      </c>
      <c r="I347" s="1">
        <f>YEAR(ConsorcioDespesas[[#This Row],[data_base]])</f>
        <v>2024</v>
      </c>
      <c r="J347" s="1" cm="1">
        <f t="array" ref="J347">_xlfn.SWITCH(MONTH(ConsorcioDespesas[[#This Row],[data_base]]),1,1,2,1,3,2,4,2,5,3,6,3,7,4,8,4,9,5,10,5,11,6,12,6)</f>
        <v>5</v>
      </c>
      <c r="K347" s="1">
        <f>MONTH(ConsorcioDespesas[[#This Row],[data_base]])</f>
        <v>9</v>
      </c>
    </row>
    <row r="348" spans="1:11" x14ac:dyDescent="0.25">
      <c r="A348" t="s">
        <v>0</v>
      </c>
      <c r="B348" s="4">
        <v>45565</v>
      </c>
      <c r="C348">
        <v>10</v>
      </c>
      <c r="D348">
        <v>302</v>
      </c>
      <c r="E348" s="3">
        <v>334041391100</v>
      </c>
      <c r="F348" s="2">
        <v>865.54</v>
      </c>
      <c r="G348" s="2">
        <v>865.54</v>
      </c>
      <c r="H348" s="2">
        <v>865.54</v>
      </c>
      <c r="I348" s="1">
        <f>YEAR(ConsorcioDespesas[[#This Row],[data_base]])</f>
        <v>2024</v>
      </c>
      <c r="J348" s="1" cm="1">
        <f t="array" ref="J348">_xlfn.SWITCH(MONTH(ConsorcioDespesas[[#This Row],[data_base]]),1,1,2,1,3,2,4,2,5,3,6,3,7,4,8,4,9,5,10,5,11,6,12,6)</f>
        <v>5</v>
      </c>
      <c r="K348" s="1">
        <f>MONTH(ConsorcioDespesas[[#This Row],[data_base]])</f>
        <v>9</v>
      </c>
    </row>
    <row r="349" spans="1:11" x14ac:dyDescent="0.25">
      <c r="A349" t="s">
        <v>0</v>
      </c>
      <c r="B349" s="4">
        <v>45565</v>
      </c>
      <c r="C349">
        <v>10</v>
      </c>
      <c r="D349">
        <v>302</v>
      </c>
      <c r="E349" s="3">
        <v>334041391000</v>
      </c>
      <c r="F349" s="2">
        <v>655.91</v>
      </c>
      <c r="G349" s="2">
        <v>655.91</v>
      </c>
      <c r="H349" s="2">
        <v>655.91</v>
      </c>
      <c r="I349" s="1">
        <f>YEAR(ConsorcioDespesas[[#This Row],[data_base]])</f>
        <v>2024</v>
      </c>
      <c r="J349" s="1" cm="1">
        <f t="array" ref="J349">_xlfn.SWITCH(MONTH(ConsorcioDespesas[[#This Row],[data_base]]),1,1,2,1,3,2,4,2,5,3,6,3,7,4,8,4,9,5,10,5,11,6,12,6)</f>
        <v>5</v>
      </c>
      <c r="K349" s="1">
        <f>MONTH(ConsorcioDespesas[[#This Row],[data_base]])</f>
        <v>9</v>
      </c>
    </row>
    <row r="350" spans="1:11" x14ac:dyDescent="0.25">
      <c r="A350" t="s">
        <v>0</v>
      </c>
      <c r="B350" s="4">
        <v>45596</v>
      </c>
      <c r="C350">
        <v>4</v>
      </c>
      <c r="D350">
        <v>122</v>
      </c>
      <c r="E350" s="3">
        <v>319011010100</v>
      </c>
      <c r="F350" s="2">
        <v>900.4</v>
      </c>
      <c r="G350" s="2">
        <v>900.4</v>
      </c>
      <c r="H350" s="2">
        <v>900.4</v>
      </c>
      <c r="I350" s="1">
        <f>YEAR(ConsorcioDespesas[[#This Row],[data_base]])</f>
        <v>2024</v>
      </c>
      <c r="J350" s="1" cm="1">
        <f t="array" ref="J350">_xlfn.SWITCH(MONTH(ConsorcioDespesas[[#This Row],[data_base]]),1,1,2,1,3,2,4,2,5,3,6,3,7,4,8,4,9,5,10,5,11,6,12,6)</f>
        <v>5</v>
      </c>
      <c r="K350" s="1">
        <f>MONTH(ConsorcioDespesas[[#This Row],[data_base]])</f>
        <v>10</v>
      </c>
    </row>
    <row r="351" spans="1:11" x14ac:dyDescent="0.25">
      <c r="A351" t="s">
        <v>0</v>
      </c>
      <c r="B351" s="4">
        <v>45596</v>
      </c>
      <c r="C351">
        <v>4</v>
      </c>
      <c r="D351">
        <v>122</v>
      </c>
      <c r="E351" s="3">
        <v>319013010100</v>
      </c>
      <c r="F351" s="2">
        <v>72.03</v>
      </c>
      <c r="G351" s="2">
        <v>72.03</v>
      </c>
      <c r="H351" s="2">
        <v>73.540000000000006</v>
      </c>
      <c r="I351" s="1">
        <f>YEAR(ConsorcioDespesas[[#This Row],[data_base]])</f>
        <v>2024</v>
      </c>
      <c r="J351" s="1" cm="1">
        <f t="array" ref="J351">_xlfn.SWITCH(MONTH(ConsorcioDespesas[[#This Row],[data_base]]),1,1,2,1,3,2,4,2,5,3,6,3,7,4,8,4,9,5,10,5,11,6,12,6)</f>
        <v>5</v>
      </c>
      <c r="K351" s="1">
        <f>MONTH(ConsorcioDespesas[[#This Row],[data_base]])</f>
        <v>10</v>
      </c>
    </row>
    <row r="352" spans="1:11" x14ac:dyDescent="0.25">
      <c r="A352" t="s">
        <v>0</v>
      </c>
      <c r="B352" s="4">
        <v>45596</v>
      </c>
      <c r="C352">
        <v>4</v>
      </c>
      <c r="D352">
        <v>122</v>
      </c>
      <c r="E352" s="3">
        <v>319013020100</v>
      </c>
      <c r="F352" s="2">
        <v>189.08</v>
      </c>
      <c r="G352" s="2">
        <v>189.08</v>
      </c>
      <c r="H352" s="2">
        <v>193.04</v>
      </c>
      <c r="I352" s="1">
        <f>YEAR(ConsorcioDespesas[[#This Row],[data_base]])</f>
        <v>2024</v>
      </c>
      <c r="J352" s="1" cm="1">
        <f t="array" ref="J352">_xlfn.SWITCH(MONTH(ConsorcioDespesas[[#This Row],[data_base]]),1,1,2,1,3,2,4,2,5,3,6,3,7,4,8,4,9,5,10,5,11,6,12,6)</f>
        <v>5</v>
      </c>
      <c r="K352" s="1">
        <f>MONTH(ConsorcioDespesas[[#This Row],[data_base]])</f>
        <v>10</v>
      </c>
    </row>
    <row r="353" spans="1:11" x14ac:dyDescent="0.25">
      <c r="A353" t="s">
        <v>0</v>
      </c>
      <c r="B353" s="4">
        <v>45596</v>
      </c>
      <c r="C353">
        <v>4</v>
      </c>
      <c r="D353">
        <v>122</v>
      </c>
      <c r="E353" s="3">
        <v>339014140000</v>
      </c>
      <c r="F353" s="2">
        <v>0</v>
      </c>
      <c r="G353" s="2">
        <v>0</v>
      </c>
      <c r="H353" s="2">
        <v>0</v>
      </c>
      <c r="I353" s="1">
        <f>YEAR(ConsorcioDespesas[[#This Row],[data_base]])</f>
        <v>2024</v>
      </c>
      <c r="J353" s="1" cm="1">
        <f t="array" ref="J353">_xlfn.SWITCH(MONTH(ConsorcioDespesas[[#This Row],[data_base]]),1,1,2,1,3,2,4,2,5,3,6,3,7,4,8,4,9,5,10,5,11,6,12,6)</f>
        <v>5</v>
      </c>
      <c r="K353" s="1">
        <f>MONTH(ConsorcioDespesas[[#This Row],[data_base]])</f>
        <v>10</v>
      </c>
    </row>
    <row r="354" spans="1:11" x14ac:dyDescent="0.25">
      <c r="A354" t="s">
        <v>0</v>
      </c>
      <c r="B354" s="4">
        <v>45596</v>
      </c>
      <c r="C354">
        <v>4</v>
      </c>
      <c r="D354">
        <v>122</v>
      </c>
      <c r="E354" s="3">
        <v>339030000000</v>
      </c>
      <c r="F354" s="2">
        <v>0</v>
      </c>
      <c r="G354" s="2">
        <v>15.51</v>
      </c>
      <c r="H354" s="2">
        <v>15.51</v>
      </c>
      <c r="I354" s="1">
        <f>YEAR(ConsorcioDespesas[[#This Row],[data_base]])</f>
        <v>2024</v>
      </c>
      <c r="J354" s="1" cm="1">
        <f t="array" ref="J354">_xlfn.SWITCH(MONTH(ConsorcioDespesas[[#This Row],[data_base]]),1,1,2,1,3,2,4,2,5,3,6,3,7,4,8,4,9,5,10,5,11,6,12,6)</f>
        <v>5</v>
      </c>
      <c r="K354" s="1">
        <f>MONTH(ConsorcioDespesas[[#This Row],[data_base]])</f>
        <v>10</v>
      </c>
    </row>
    <row r="355" spans="1:11" x14ac:dyDescent="0.25">
      <c r="A355" t="s">
        <v>0</v>
      </c>
      <c r="B355" s="4">
        <v>45596</v>
      </c>
      <c r="C355">
        <v>4</v>
      </c>
      <c r="D355">
        <v>122</v>
      </c>
      <c r="E355" s="3">
        <v>339033010000</v>
      </c>
      <c r="F355" s="2">
        <v>0</v>
      </c>
      <c r="G355" s="2">
        <v>0</v>
      </c>
      <c r="H355" s="2">
        <v>0</v>
      </c>
      <c r="I355" s="1">
        <f>YEAR(ConsorcioDespesas[[#This Row],[data_base]])</f>
        <v>2024</v>
      </c>
      <c r="J355" s="1" cm="1">
        <f t="array" ref="J355">_xlfn.SWITCH(MONTH(ConsorcioDespesas[[#This Row],[data_base]]),1,1,2,1,3,2,4,2,5,3,6,3,7,4,8,4,9,5,10,5,11,6,12,6)</f>
        <v>5</v>
      </c>
      <c r="K355" s="1">
        <f>MONTH(ConsorcioDespesas[[#This Row],[data_base]])</f>
        <v>10</v>
      </c>
    </row>
    <row r="356" spans="1:11" x14ac:dyDescent="0.25">
      <c r="A356" t="s">
        <v>0</v>
      </c>
      <c r="B356" s="4">
        <v>45596</v>
      </c>
      <c r="C356">
        <v>4</v>
      </c>
      <c r="D356">
        <v>122</v>
      </c>
      <c r="E356" s="3">
        <v>339039000000</v>
      </c>
      <c r="F356" s="2">
        <v>47.29</v>
      </c>
      <c r="G356" s="2">
        <v>61.04</v>
      </c>
      <c r="H356" s="2">
        <v>50.26</v>
      </c>
      <c r="I356" s="1">
        <f>YEAR(ConsorcioDespesas[[#This Row],[data_base]])</f>
        <v>2024</v>
      </c>
      <c r="J356" s="1" cm="1">
        <f t="array" ref="J356">_xlfn.SWITCH(MONTH(ConsorcioDespesas[[#This Row],[data_base]]),1,1,2,1,3,2,4,2,5,3,6,3,7,4,8,4,9,5,10,5,11,6,12,6)</f>
        <v>5</v>
      </c>
      <c r="K356" s="1">
        <f>MONTH(ConsorcioDespesas[[#This Row],[data_base]])</f>
        <v>10</v>
      </c>
    </row>
    <row r="357" spans="1:11" x14ac:dyDescent="0.25">
      <c r="A357" t="s">
        <v>0</v>
      </c>
      <c r="B357" s="4">
        <v>45596</v>
      </c>
      <c r="C357">
        <v>4</v>
      </c>
      <c r="D357">
        <v>122</v>
      </c>
      <c r="E357" s="3">
        <v>339039990100</v>
      </c>
      <c r="F357" s="2">
        <v>59.11</v>
      </c>
      <c r="G357" s="2">
        <v>59.11</v>
      </c>
      <c r="H357" s="2">
        <v>59.11</v>
      </c>
      <c r="I357" s="1">
        <f>YEAR(ConsorcioDespesas[[#This Row],[data_base]])</f>
        <v>2024</v>
      </c>
      <c r="J357" s="1" cm="1">
        <f t="array" ref="J357">_xlfn.SWITCH(MONTH(ConsorcioDespesas[[#This Row],[data_base]]),1,1,2,1,3,2,4,2,5,3,6,3,7,4,8,4,9,5,10,5,11,6,12,6)</f>
        <v>5</v>
      </c>
      <c r="K357" s="1">
        <f>MONTH(ConsorcioDespesas[[#This Row],[data_base]])</f>
        <v>10</v>
      </c>
    </row>
    <row r="358" spans="1:11" x14ac:dyDescent="0.25">
      <c r="A358" t="s">
        <v>0</v>
      </c>
      <c r="B358" s="4">
        <v>45596</v>
      </c>
      <c r="C358">
        <v>4</v>
      </c>
      <c r="D358">
        <v>122</v>
      </c>
      <c r="E358" s="3">
        <v>339039400000</v>
      </c>
      <c r="F358" s="2">
        <v>0</v>
      </c>
      <c r="G358" s="2">
        <v>111.6</v>
      </c>
      <c r="H358" s="2">
        <v>111.6</v>
      </c>
      <c r="I358" s="1">
        <f>YEAR(ConsorcioDespesas[[#This Row],[data_base]])</f>
        <v>2024</v>
      </c>
      <c r="J358" s="1" cm="1">
        <f t="array" ref="J358">_xlfn.SWITCH(MONTH(ConsorcioDespesas[[#This Row],[data_base]]),1,1,2,1,3,2,4,2,5,3,6,3,7,4,8,4,9,5,10,5,11,6,12,6)</f>
        <v>5</v>
      </c>
      <c r="K358" s="1">
        <f>MONTH(ConsorcioDespesas[[#This Row],[data_base]])</f>
        <v>10</v>
      </c>
    </row>
    <row r="359" spans="1:11" x14ac:dyDescent="0.25">
      <c r="A359" t="s">
        <v>0</v>
      </c>
      <c r="B359" s="4">
        <v>45596</v>
      </c>
      <c r="C359">
        <v>4</v>
      </c>
      <c r="D359">
        <v>122</v>
      </c>
      <c r="E359" s="3">
        <v>339046010100</v>
      </c>
      <c r="F359" s="2">
        <v>53.66</v>
      </c>
      <c r="G359" s="2">
        <v>53.66</v>
      </c>
      <c r="H359" s="2">
        <v>53.66</v>
      </c>
      <c r="I359" s="1">
        <f>YEAR(ConsorcioDespesas[[#This Row],[data_base]])</f>
        <v>2024</v>
      </c>
      <c r="J359" s="1" cm="1">
        <f t="array" ref="J359">_xlfn.SWITCH(MONTH(ConsorcioDespesas[[#This Row],[data_base]]),1,1,2,1,3,2,4,2,5,3,6,3,7,4,8,4,9,5,10,5,11,6,12,6)</f>
        <v>5</v>
      </c>
      <c r="K359" s="1">
        <f>MONTH(ConsorcioDespesas[[#This Row],[data_base]])</f>
        <v>10</v>
      </c>
    </row>
    <row r="360" spans="1:11" x14ac:dyDescent="0.25">
      <c r="A360" t="s">
        <v>0</v>
      </c>
      <c r="B360" s="4">
        <v>45596</v>
      </c>
      <c r="C360">
        <v>4</v>
      </c>
      <c r="D360">
        <v>122</v>
      </c>
      <c r="E360" s="3">
        <v>339047000000</v>
      </c>
      <c r="F360" s="2">
        <v>0</v>
      </c>
      <c r="G360" s="2">
        <v>0</v>
      </c>
      <c r="H360" s="2">
        <v>0</v>
      </c>
      <c r="I360" s="1">
        <f>YEAR(ConsorcioDespesas[[#This Row],[data_base]])</f>
        <v>2024</v>
      </c>
      <c r="J360" s="1" cm="1">
        <f t="array" ref="J360">_xlfn.SWITCH(MONTH(ConsorcioDespesas[[#This Row],[data_base]]),1,1,2,1,3,2,4,2,5,3,6,3,7,4,8,4,9,5,10,5,11,6,12,6)</f>
        <v>5</v>
      </c>
      <c r="K360" s="1">
        <f>MONTH(ConsorcioDespesas[[#This Row],[data_base]])</f>
        <v>10</v>
      </c>
    </row>
    <row r="361" spans="1:11" x14ac:dyDescent="0.25">
      <c r="A361" t="s">
        <v>0</v>
      </c>
      <c r="B361" s="4">
        <v>45596</v>
      </c>
      <c r="C361">
        <v>4</v>
      </c>
      <c r="D361">
        <v>122</v>
      </c>
      <c r="E361" s="3">
        <v>339049010000</v>
      </c>
      <c r="F361" s="2">
        <v>1.96</v>
      </c>
      <c r="G361" s="2">
        <v>1.96</v>
      </c>
      <c r="H361" s="2">
        <v>1.96</v>
      </c>
      <c r="I361" s="1">
        <f>YEAR(ConsorcioDespesas[[#This Row],[data_base]])</f>
        <v>2024</v>
      </c>
      <c r="J361" s="1" cm="1">
        <f t="array" ref="J361">_xlfn.SWITCH(MONTH(ConsorcioDespesas[[#This Row],[data_base]]),1,1,2,1,3,2,4,2,5,3,6,3,7,4,8,4,9,5,10,5,11,6,12,6)</f>
        <v>5</v>
      </c>
      <c r="K361" s="1">
        <f>MONTH(ConsorcioDespesas[[#This Row],[data_base]])</f>
        <v>10</v>
      </c>
    </row>
    <row r="362" spans="1:11" x14ac:dyDescent="0.25">
      <c r="A362" t="s">
        <v>0</v>
      </c>
      <c r="B362" s="4">
        <v>45596</v>
      </c>
      <c r="C362">
        <v>4</v>
      </c>
      <c r="D362">
        <v>122</v>
      </c>
      <c r="E362" s="3">
        <v>449052000000</v>
      </c>
      <c r="F362" s="2">
        <v>0</v>
      </c>
      <c r="G362" s="2">
        <v>0</v>
      </c>
      <c r="H362" s="2">
        <v>0</v>
      </c>
      <c r="I362" s="1">
        <f>YEAR(ConsorcioDespesas[[#This Row],[data_base]])</f>
        <v>2024</v>
      </c>
      <c r="J362" s="1" cm="1">
        <f t="array" ref="J362">_xlfn.SWITCH(MONTH(ConsorcioDespesas[[#This Row],[data_base]]),1,1,2,1,3,2,4,2,5,3,6,3,7,4,8,4,9,5,10,5,11,6,12,6)</f>
        <v>5</v>
      </c>
      <c r="K362" s="1">
        <f>MONTH(ConsorcioDespesas[[#This Row],[data_base]])</f>
        <v>10</v>
      </c>
    </row>
    <row r="363" spans="1:11" x14ac:dyDescent="0.25">
      <c r="A363" t="s">
        <v>0</v>
      </c>
      <c r="B363" s="4">
        <v>45596</v>
      </c>
      <c r="C363">
        <v>10</v>
      </c>
      <c r="D363">
        <v>302</v>
      </c>
      <c r="E363" s="3">
        <v>334041390500</v>
      </c>
      <c r="F363" s="2">
        <v>9273.68</v>
      </c>
      <c r="G363" s="2">
        <v>9273.68</v>
      </c>
      <c r="H363" s="2">
        <v>9273.68</v>
      </c>
      <c r="I363" s="1">
        <f>YEAR(ConsorcioDespesas[[#This Row],[data_base]])</f>
        <v>2024</v>
      </c>
      <c r="J363" s="1" cm="1">
        <f t="array" ref="J363">_xlfn.SWITCH(MONTH(ConsorcioDespesas[[#This Row],[data_base]]),1,1,2,1,3,2,4,2,5,3,6,3,7,4,8,4,9,5,10,5,11,6,12,6)</f>
        <v>5</v>
      </c>
      <c r="K363" s="1">
        <f>MONTH(ConsorcioDespesas[[#This Row],[data_base]])</f>
        <v>10</v>
      </c>
    </row>
    <row r="364" spans="1:11" x14ac:dyDescent="0.25">
      <c r="A364" t="s">
        <v>0</v>
      </c>
      <c r="B364" s="4">
        <v>45596</v>
      </c>
      <c r="C364">
        <v>10</v>
      </c>
      <c r="D364">
        <v>302</v>
      </c>
      <c r="E364" s="3">
        <v>334041391100</v>
      </c>
      <c r="F364" s="2">
        <v>865.54</v>
      </c>
      <c r="G364" s="2">
        <v>865.54</v>
      </c>
      <c r="H364" s="2">
        <v>865.54</v>
      </c>
      <c r="I364" s="1">
        <f>YEAR(ConsorcioDespesas[[#This Row],[data_base]])</f>
        <v>2024</v>
      </c>
      <c r="J364" s="1" cm="1">
        <f t="array" ref="J364">_xlfn.SWITCH(MONTH(ConsorcioDespesas[[#This Row],[data_base]]),1,1,2,1,3,2,4,2,5,3,6,3,7,4,8,4,9,5,10,5,11,6,12,6)</f>
        <v>5</v>
      </c>
      <c r="K364" s="1">
        <f>MONTH(ConsorcioDespesas[[#This Row],[data_base]])</f>
        <v>10</v>
      </c>
    </row>
    <row r="365" spans="1:11" x14ac:dyDescent="0.25">
      <c r="A365" t="s">
        <v>0</v>
      </c>
      <c r="B365" s="4">
        <v>45596</v>
      </c>
      <c r="C365">
        <v>10</v>
      </c>
      <c r="D365">
        <v>302</v>
      </c>
      <c r="E365" s="3">
        <v>334041391000</v>
      </c>
      <c r="F365" s="2">
        <v>655.91</v>
      </c>
      <c r="G365" s="2">
        <v>655.91</v>
      </c>
      <c r="H365" s="2">
        <v>655.91</v>
      </c>
      <c r="I365" s="1">
        <f>YEAR(ConsorcioDespesas[[#This Row],[data_base]])</f>
        <v>2024</v>
      </c>
      <c r="J365" s="1" cm="1">
        <f t="array" ref="J365">_xlfn.SWITCH(MONTH(ConsorcioDespesas[[#This Row],[data_base]]),1,1,2,1,3,2,4,2,5,3,6,3,7,4,8,4,9,5,10,5,11,6,12,6)</f>
        <v>5</v>
      </c>
      <c r="K365" s="1">
        <f>MONTH(ConsorcioDespesas[[#This Row],[data_base]])</f>
        <v>10</v>
      </c>
    </row>
    <row r="366" spans="1:11" x14ac:dyDescent="0.25">
      <c r="A366" t="s">
        <v>0</v>
      </c>
      <c r="B366" s="4">
        <v>45626</v>
      </c>
      <c r="C366">
        <v>4</v>
      </c>
      <c r="D366">
        <v>122</v>
      </c>
      <c r="E366" s="3">
        <v>319011010100</v>
      </c>
      <c r="F366" s="2">
        <v>1355.05</v>
      </c>
      <c r="G366" s="2">
        <v>1355.05</v>
      </c>
      <c r="H366" s="2">
        <v>1355.05</v>
      </c>
      <c r="I366" s="1">
        <f>YEAR(ConsorcioDespesas[[#This Row],[data_base]])</f>
        <v>2024</v>
      </c>
      <c r="J366" s="1" cm="1">
        <f t="array" ref="J366">_xlfn.SWITCH(MONTH(ConsorcioDespesas[[#This Row],[data_base]]),1,1,2,1,3,2,4,2,5,3,6,3,7,4,8,4,9,5,10,5,11,6,12,6)</f>
        <v>6</v>
      </c>
      <c r="K366" s="1">
        <f>MONTH(ConsorcioDespesas[[#This Row],[data_base]])</f>
        <v>11</v>
      </c>
    </row>
    <row r="367" spans="1:11" x14ac:dyDescent="0.25">
      <c r="A367" t="s">
        <v>0</v>
      </c>
      <c r="B367" s="4">
        <v>45626</v>
      </c>
      <c r="C367">
        <v>4</v>
      </c>
      <c r="D367">
        <v>122</v>
      </c>
      <c r="E367" s="3">
        <v>319013010100</v>
      </c>
      <c r="F367" s="2">
        <v>72.11</v>
      </c>
      <c r="G367" s="2">
        <v>72.11</v>
      </c>
      <c r="H367" s="2">
        <v>72.03</v>
      </c>
      <c r="I367" s="1">
        <f>YEAR(ConsorcioDespesas[[#This Row],[data_base]])</f>
        <v>2024</v>
      </c>
      <c r="J367" s="1" cm="1">
        <f t="array" ref="J367">_xlfn.SWITCH(MONTH(ConsorcioDespesas[[#This Row],[data_base]]),1,1,2,1,3,2,4,2,5,3,6,3,7,4,8,4,9,5,10,5,11,6,12,6)</f>
        <v>6</v>
      </c>
      <c r="K367" s="1">
        <f>MONTH(ConsorcioDespesas[[#This Row],[data_base]])</f>
        <v>11</v>
      </c>
    </row>
    <row r="368" spans="1:11" x14ac:dyDescent="0.25">
      <c r="A368" t="s">
        <v>0</v>
      </c>
      <c r="B368" s="4">
        <v>45626</v>
      </c>
      <c r="C368">
        <v>4</v>
      </c>
      <c r="D368">
        <v>122</v>
      </c>
      <c r="E368" s="3">
        <v>319013020100</v>
      </c>
      <c r="F368" s="2">
        <v>189.29</v>
      </c>
      <c r="G368" s="2">
        <v>189.29</v>
      </c>
      <c r="H368" s="2">
        <v>189.08</v>
      </c>
      <c r="I368" s="1">
        <f>YEAR(ConsorcioDespesas[[#This Row],[data_base]])</f>
        <v>2024</v>
      </c>
      <c r="J368" s="1" cm="1">
        <f t="array" ref="J368">_xlfn.SWITCH(MONTH(ConsorcioDespesas[[#This Row],[data_base]]),1,1,2,1,3,2,4,2,5,3,6,3,7,4,8,4,9,5,10,5,11,6,12,6)</f>
        <v>6</v>
      </c>
      <c r="K368" s="1">
        <f>MONTH(ConsorcioDespesas[[#This Row],[data_base]])</f>
        <v>11</v>
      </c>
    </row>
    <row r="369" spans="1:11" x14ac:dyDescent="0.25">
      <c r="A369" t="s">
        <v>0</v>
      </c>
      <c r="B369" s="4">
        <v>45626</v>
      </c>
      <c r="C369">
        <v>4</v>
      </c>
      <c r="D369">
        <v>122</v>
      </c>
      <c r="E369" s="3">
        <v>339014140000</v>
      </c>
      <c r="F369" s="2">
        <v>0</v>
      </c>
      <c r="G369" s="2">
        <v>0</v>
      </c>
      <c r="H369" s="2">
        <v>0</v>
      </c>
      <c r="I369" s="1">
        <f>YEAR(ConsorcioDespesas[[#This Row],[data_base]])</f>
        <v>2024</v>
      </c>
      <c r="J369" s="1" cm="1">
        <f t="array" ref="J369">_xlfn.SWITCH(MONTH(ConsorcioDespesas[[#This Row],[data_base]]),1,1,2,1,3,2,4,2,5,3,6,3,7,4,8,4,9,5,10,5,11,6,12,6)</f>
        <v>6</v>
      </c>
      <c r="K369" s="1">
        <f>MONTH(ConsorcioDespesas[[#This Row],[data_base]])</f>
        <v>11</v>
      </c>
    </row>
    <row r="370" spans="1:11" x14ac:dyDescent="0.25">
      <c r="A370" t="s">
        <v>0</v>
      </c>
      <c r="B370" s="4">
        <v>45626</v>
      </c>
      <c r="C370">
        <v>4</v>
      </c>
      <c r="D370">
        <v>122</v>
      </c>
      <c r="E370" s="3">
        <v>339030000000</v>
      </c>
      <c r="F370" s="2">
        <v>64.069999999999993</v>
      </c>
      <c r="G370" s="2">
        <v>64.069999999999993</v>
      </c>
      <c r="H370" s="2">
        <v>64.069999999999993</v>
      </c>
      <c r="I370" s="1">
        <f>YEAR(ConsorcioDespesas[[#This Row],[data_base]])</f>
        <v>2024</v>
      </c>
      <c r="J370" s="1" cm="1">
        <f t="array" ref="J370">_xlfn.SWITCH(MONTH(ConsorcioDespesas[[#This Row],[data_base]]),1,1,2,1,3,2,4,2,5,3,6,3,7,4,8,4,9,5,10,5,11,6,12,6)</f>
        <v>6</v>
      </c>
      <c r="K370" s="1">
        <f>MONTH(ConsorcioDespesas[[#This Row],[data_base]])</f>
        <v>11</v>
      </c>
    </row>
    <row r="371" spans="1:11" x14ac:dyDescent="0.25">
      <c r="A371" t="s">
        <v>0</v>
      </c>
      <c r="B371" s="4">
        <v>45626</v>
      </c>
      <c r="C371">
        <v>4</v>
      </c>
      <c r="D371">
        <v>122</v>
      </c>
      <c r="E371" s="3">
        <v>339033010000</v>
      </c>
      <c r="F371" s="2">
        <v>0</v>
      </c>
      <c r="G371" s="2">
        <v>0</v>
      </c>
      <c r="H371" s="2">
        <v>0</v>
      </c>
      <c r="I371" s="1">
        <f>YEAR(ConsorcioDespesas[[#This Row],[data_base]])</f>
        <v>2024</v>
      </c>
      <c r="J371" s="1" cm="1">
        <f t="array" ref="J371">_xlfn.SWITCH(MONTH(ConsorcioDespesas[[#This Row],[data_base]]),1,1,2,1,3,2,4,2,5,3,6,3,7,4,8,4,9,5,10,5,11,6,12,6)</f>
        <v>6</v>
      </c>
      <c r="K371" s="1">
        <f>MONTH(ConsorcioDespesas[[#This Row],[data_base]])</f>
        <v>11</v>
      </c>
    </row>
    <row r="372" spans="1:11" x14ac:dyDescent="0.25">
      <c r="A372" t="s">
        <v>0</v>
      </c>
      <c r="B372" s="4">
        <v>45626</v>
      </c>
      <c r="C372">
        <v>4</v>
      </c>
      <c r="D372">
        <v>122</v>
      </c>
      <c r="E372" s="3">
        <v>339039000000</v>
      </c>
      <c r="F372" s="2">
        <v>31.47</v>
      </c>
      <c r="G372" s="2">
        <v>89.63</v>
      </c>
      <c r="H372" s="2">
        <v>81.8</v>
      </c>
      <c r="I372" s="1">
        <f>YEAR(ConsorcioDespesas[[#This Row],[data_base]])</f>
        <v>2024</v>
      </c>
      <c r="J372" s="1" cm="1">
        <f t="array" ref="J372">_xlfn.SWITCH(MONTH(ConsorcioDespesas[[#This Row],[data_base]]),1,1,2,1,3,2,4,2,5,3,6,3,7,4,8,4,9,5,10,5,11,6,12,6)</f>
        <v>6</v>
      </c>
      <c r="K372" s="1">
        <f>MONTH(ConsorcioDespesas[[#This Row],[data_base]])</f>
        <v>11</v>
      </c>
    </row>
    <row r="373" spans="1:11" x14ac:dyDescent="0.25">
      <c r="A373" t="s">
        <v>0</v>
      </c>
      <c r="B373" s="4">
        <v>45626</v>
      </c>
      <c r="C373">
        <v>4</v>
      </c>
      <c r="D373">
        <v>122</v>
      </c>
      <c r="E373" s="3">
        <v>339039990100</v>
      </c>
      <c r="F373" s="2">
        <v>59.11</v>
      </c>
      <c r="G373" s="2">
        <v>59.11</v>
      </c>
      <c r="H373" s="2">
        <v>59.11</v>
      </c>
      <c r="I373" s="1">
        <f>YEAR(ConsorcioDespesas[[#This Row],[data_base]])</f>
        <v>2024</v>
      </c>
      <c r="J373" s="1" cm="1">
        <f t="array" ref="J373">_xlfn.SWITCH(MONTH(ConsorcioDespesas[[#This Row],[data_base]]),1,1,2,1,3,2,4,2,5,3,6,3,7,4,8,4,9,5,10,5,11,6,12,6)</f>
        <v>6</v>
      </c>
      <c r="K373" s="1">
        <f>MONTH(ConsorcioDespesas[[#This Row],[data_base]])</f>
        <v>11</v>
      </c>
    </row>
    <row r="374" spans="1:11" x14ac:dyDescent="0.25">
      <c r="A374" t="s">
        <v>0</v>
      </c>
      <c r="B374" s="4">
        <v>45626</v>
      </c>
      <c r="C374">
        <v>4</v>
      </c>
      <c r="D374">
        <v>122</v>
      </c>
      <c r="E374" s="3">
        <v>339039400000</v>
      </c>
      <c r="F374" s="2">
        <v>247.52</v>
      </c>
      <c r="G374" s="2">
        <v>111.6</v>
      </c>
      <c r="H374" s="2">
        <v>111.6</v>
      </c>
      <c r="I374" s="1">
        <f>YEAR(ConsorcioDespesas[[#This Row],[data_base]])</f>
        <v>2024</v>
      </c>
      <c r="J374" s="1" cm="1">
        <f t="array" ref="J374">_xlfn.SWITCH(MONTH(ConsorcioDespesas[[#This Row],[data_base]]),1,1,2,1,3,2,4,2,5,3,6,3,7,4,8,4,9,5,10,5,11,6,12,6)</f>
        <v>6</v>
      </c>
      <c r="K374" s="1">
        <f>MONTH(ConsorcioDespesas[[#This Row],[data_base]])</f>
        <v>11</v>
      </c>
    </row>
    <row r="375" spans="1:11" x14ac:dyDescent="0.25">
      <c r="A375" t="s">
        <v>0</v>
      </c>
      <c r="B375" s="4">
        <v>45626</v>
      </c>
      <c r="C375">
        <v>4</v>
      </c>
      <c r="D375">
        <v>122</v>
      </c>
      <c r="E375" s="3">
        <v>339046010100</v>
      </c>
      <c r="F375" s="2">
        <v>53.48</v>
      </c>
      <c r="G375" s="2">
        <v>53.48</v>
      </c>
      <c r="H375" s="2">
        <v>53.48</v>
      </c>
      <c r="I375" s="1">
        <f>YEAR(ConsorcioDespesas[[#This Row],[data_base]])</f>
        <v>2024</v>
      </c>
      <c r="J375" s="1" cm="1">
        <f t="array" ref="J375">_xlfn.SWITCH(MONTH(ConsorcioDespesas[[#This Row],[data_base]]),1,1,2,1,3,2,4,2,5,3,6,3,7,4,8,4,9,5,10,5,11,6,12,6)</f>
        <v>6</v>
      </c>
      <c r="K375" s="1">
        <f>MONTH(ConsorcioDespesas[[#This Row],[data_base]])</f>
        <v>11</v>
      </c>
    </row>
    <row r="376" spans="1:11" x14ac:dyDescent="0.25">
      <c r="A376" t="s">
        <v>0</v>
      </c>
      <c r="B376" s="4">
        <v>45626</v>
      </c>
      <c r="C376">
        <v>4</v>
      </c>
      <c r="D376">
        <v>122</v>
      </c>
      <c r="E376" s="3">
        <v>339047000000</v>
      </c>
      <c r="F376" s="2">
        <v>0</v>
      </c>
      <c r="G376" s="2">
        <v>0</v>
      </c>
      <c r="H376" s="2">
        <v>0</v>
      </c>
      <c r="I376" s="1">
        <f>YEAR(ConsorcioDespesas[[#This Row],[data_base]])</f>
        <v>2024</v>
      </c>
      <c r="J376" s="1" cm="1">
        <f t="array" ref="J376">_xlfn.SWITCH(MONTH(ConsorcioDespesas[[#This Row],[data_base]]),1,1,2,1,3,2,4,2,5,3,6,3,7,4,8,4,9,5,10,5,11,6,12,6)</f>
        <v>6</v>
      </c>
      <c r="K376" s="1">
        <f>MONTH(ConsorcioDespesas[[#This Row],[data_base]])</f>
        <v>11</v>
      </c>
    </row>
    <row r="377" spans="1:11" x14ac:dyDescent="0.25">
      <c r="A377" t="s">
        <v>0</v>
      </c>
      <c r="B377" s="4">
        <v>45626</v>
      </c>
      <c r="C377">
        <v>4</v>
      </c>
      <c r="D377">
        <v>122</v>
      </c>
      <c r="E377" s="3">
        <v>339049010000</v>
      </c>
      <c r="F377" s="2">
        <v>1.96</v>
      </c>
      <c r="G377" s="2">
        <v>1.96</v>
      </c>
      <c r="H377" s="2">
        <v>1.96</v>
      </c>
      <c r="I377" s="1">
        <f>YEAR(ConsorcioDespesas[[#This Row],[data_base]])</f>
        <v>2024</v>
      </c>
      <c r="J377" s="1" cm="1">
        <f t="array" ref="J377">_xlfn.SWITCH(MONTH(ConsorcioDespesas[[#This Row],[data_base]]),1,1,2,1,3,2,4,2,5,3,6,3,7,4,8,4,9,5,10,5,11,6,12,6)</f>
        <v>6</v>
      </c>
      <c r="K377" s="1">
        <f>MONTH(ConsorcioDespesas[[#This Row],[data_base]])</f>
        <v>11</v>
      </c>
    </row>
    <row r="378" spans="1:11" x14ac:dyDescent="0.25">
      <c r="A378" t="s">
        <v>0</v>
      </c>
      <c r="B378" s="4">
        <v>45626</v>
      </c>
      <c r="C378">
        <v>4</v>
      </c>
      <c r="D378">
        <v>122</v>
      </c>
      <c r="E378" s="3">
        <v>449052000000</v>
      </c>
      <c r="F378" s="2">
        <v>0</v>
      </c>
      <c r="G378" s="2">
        <v>0</v>
      </c>
      <c r="H378" s="2">
        <v>0</v>
      </c>
      <c r="I378" s="1">
        <f>YEAR(ConsorcioDespesas[[#This Row],[data_base]])</f>
        <v>2024</v>
      </c>
      <c r="J378" s="1" cm="1">
        <f t="array" ref="J378">_xlfn.SWITCH(MONTH(ConsorcioDespesas[[#This Row],[data_base]]),1,1,2,1,3,2,4,2,5,3,6,3,7,4,8,4,9,5,10,5,11,6,12,6)</f>
        <v>6</v>
      </c>
      <c r="K378" s="1">
        <f>MONTH(ConsorcioDespesas[[#This Row],[data_base]])</f>
        <v>11</v>
      </c>
    </row>
    <row r="379" spans="1:11" x14ac:dyDescent="0.25">
      <c r="A379" t="s">
        <v>0</v>
      </c>
      <c r="B379" s="4">
        <v>45626</v>
      </c>
      <c r="C379">
        <v>10</v>
      </c>
      <c r="D379">
        <v>302</v>
      </c>
      <c r="E379" s="3">
        <v>334041390500</v>
      </c>
      <c r="F379" s="2">
        <v>9273.68</v>
      </c>
      <c r="G379" s="2">
        <v>9273.68</v>
      </c>
      <c r="H379" s="2">
        <v>9273.68</v>
      </c>
      <c r="I379" s="1">
        <f>YEAR(ConsorcioDespesas[[#This Row],[data_base]])</f>
        <v>2024</v>
      </c>
      <c r="J379" s="1" cm="1">
        <f t="array" ref="J379">_xlfn.SWITCH(MONTH(ConsorcioDespesas[[#This Row],[data_base]]),1,1,2,1,3,2,4,2,5,3,6,3,7,4,8,4,9,5,10,5,11,6,12,6)</f>
        <v>6</v>
      </c>
      <c r="K379" s="1">
        <f>MONTH(ConsorcioDespesas[[#This Row],[data_base]])</f>
        <v>11</v>
      </c>
    </row>
    <row r="380" spans="1:11" x14ac:dyDescent="0.25">
      <c r="A380" t="s">
        <v>0</v>
      </c>
      <c r="B380" s="4">
        <v>45626</v>
      </c>
      <c r="C380">
        <v>10</v>
      </c>
      <c r="D380">
        <v>302</v>
      </c>
      <c r="E380" s="3">
        <v>334041391100</v>
      </c>
      <c r="F380" s="2">
        <v>865.54</v>
      </c>
      <c r="G380" s="2">
        <v>865.54</v>
      </c>
      <c r="H380" s="2">
        <v>865.54</v>
      </c>
      <c r="I380" s="1">
        <f>YEAR(ConsorcioDespesas[[#This Row],[data_base]])</f>
        <v>2024</v>
      </c>
      <c r="J380" s="1" cm="1">
        <f t="array" ref="J380">_xlfn.SWITCH(MONTH(ConsorcioDespesas[[#This Row],[data_base]]),1,1,2,1,3,2,4,2,5,3,6,3,7,4,8,4,9,5,10,5,11,6,12,6)</f>
        <v>6</v>
      </c>
      <c r="K380" s="1">
        <f>MONTH(ConsorcioDespesas[[#This Row],[data_base]])</f>
        <v>11</v>
      </c>
    </row>
    <row r="381" spans="1:11" x14ac:dyDescent="0.25">
      <c r="A381" t="s">
        <v>0</v>
      </c>
      <c r="B381" s="4">
        <v>45626</v>
      </c>
      <c r="C381">
        <v>10</v>
      </c>
      <c r="D381">
        <v>302</v>
      </c>
      <c r="E381" s="3">
        <v>334041391000</v>
      </c>
      <c r="F381" s="2">
        <v>655.91</v>
      </c>
      <c r="G381" s="2">
        <v>655.91</v>
      </c>
      <c r="H381" s="2">
        <v>655.91</v>
      </c>
      <c r="I381" s="1">
        <f>YEAR(ConsorcioDespesas[[#This Row],[data_base]])</f>
        <v>2024</v>
      </c>
      <c r="J381" s="1" cm="1">
        <f t="array" ref="J381">_xlfn.SWITCH(MONTH(ConsorcioDespesas[[#This Row],[data_base]]),1,1,2,1,3,2,4,2,5,3,6,3,7,4,8,4,9,5,10,5,11,6,12,6)</f>
        <v>6</v>
      </c>
      <c r="K381" s="1">
        <f>MONTH(ConsorcioDespesas[[#This Row],[data_base]])</f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2024-12-09T16:55:15Z</dcterms:modified>
</cp:coreProperties>
</file>