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08" firstSheet="17" activeTab="17"/>
  </bookViews>
  <sheets>
    <sheet name="回归测试关注点" sheetId="1" r:id="rId1"/>
    <sheet name="合约框架基础信息" sheetId="2" r:id="rId2"/>
    <sheet name="成交流水-day1" sheetId="3" r:id="rId3"/>
    <sheet name="day1收盘价" sheetId="4" r:id="rId4"/>
    <sheet name="day1框架合约价值-对手方视角" sheetId="5" r:id="rId5"/>
    <sheet name="day1持仓价值-对手方视角" sheetId="6" r:id="rId6"/>
    <sheet name="day1资金" sheetId="7" r:id="rId7"/>
    <sheet name="成交流水-day2" sheetId="8" r:id="rId8"/>
    <sheet name="day2收盘价" sheetId="9" r:id="rId9"/>
    <sheet name="day2框架合约价值-对手方视角" sheetId="10" r:id="rId10"/>
    <sheet name="day2持仓明细价值-对手方视角" sheetId="11" r:id="rId11"/>
    <sheet name="day2资金" sheetId="12" r:id="rId12"/>
    <sheet name="day3收盘价" sheetId="13" r:id="rId13"/>
    <sheet name="day3框架合约价值-对手方视角" sheetId="14" r:id="rId14"/>
    <sheet name="day3持仓价值-对手方视角" sheetId="15" r:id="rId15"/>
    <sheet name="day3资金" sheetId="16" r:id="rId16"/>
    <sheet name="成交流水-day4" sheetId="17" r:id="rId17"/>
    <sheet name="TestSheet" sheetId="18" r:id="rId18"/>
    <sheet name="day4收盘价" sheetId="19" r:id="rId19"/>
    <sheet name="day4框架合约价值-对手方视角" sheetId="20" r:id="rId20"/>
    <sheet name="day4持仓价值-对手方视角" sheetId="21" r:id="rId21"/>
    <sheet name="day4资金" sheetId="22" r:id="rId22"/>
  </sheets>
  <definedNames>
    <definedName name="_xlnm._FilterDatabase" localSheetId="10" hidden="1">'day2持仓明细价值-对手方视角'!$A$1:$AF$14</definedName>
  </definedNames>
  <calcPr calcId="144525"/>
</workbook>
</file>

<file path=xl/sharedStrings.xml><?xml version="1.0" encoding="utf-8"?>
<sst xmlns="http://schemas.openxmlformats.org/spreadsheetml/2006/main" count="1280" uniqueCount="218">
  <si>
    <t>测试关注点</t>
  </si>
  <si>
    <t>1.多账户的问题</t>
  </si>
  <si>
    <t>2.计结息的问题</t>
  </si>
  <si>
    <t>同一对手方下多个交易账户，在不同日期建立相同的框架合约</t>
  </si>
  <si>
    <t>框架合约及持仓交易日计结息</t>
  </si>
  <si>
    <t>框架合约及持仓跨非交易日计结息</t>
  </si>
  <si>
    <t>构建数据相同</t>
  </si>
  <si>
    <t>day1</t>
  </si>
  <si>
    <t>框架合约价值页面数据核对（框架合约计息是否正确）</t>
  </si>
  <si>
    <t>持仓明细价值页面数据核对（持仓的计息是否正确，待实现和已实现）</t>
  </si>
  <si>
    <t>day2</t>
  </si>
  <si>
    <t>事件流水页面数据核对</t>
  </si>
  <si>
    <t>资金--科目变动及次日同步资金数据核对</t>
  </si>
  <si>
    <t>day3</t>
  </si>
  <si>
    <t>day4</t>
  </si>
  <si>
    <t>合约类型</t>
  </si>
  <si>
    <t>多空DMA</t>
  </si>
  <si>
    <t>期初名义本金</t>
  </si>
  <si>
    <t>期限</t>
  </si>
  <si>
    <t>算头算尾</t>
  </si>
  <si>
    <t>结息频率</t>
  </si>
  <si>
    <t>每日</t>
  </si>
  <si>
    <t>佣金设置</t>
  </si>
  <si>
    <t>沪A</t>
  </si>
  <si>
    <t>买</t>
  </si>
  <si>
    <t>本方支付：浮动收益</t>
  </si>
  <si>
    <t>卖</t>
  </si>
  <si>
    <t>对手方支付：固定利率</t>
  </si>
  <si>
    <t>深A</t>
  </si>
  <si>
    <t>计息基准：固定计息金额</t>
  </si>
  <si>
    <t>固定规模利率</t>
  </si>
  <si>
    <t>中金</t>
  </si>
  <si>
    <t>买/卖</t>
  </si>
  <si>
    <t>股指期货空头利率</t>
  </si>
  <si>
    <t>调整比例</t>
  </si>
  <si>
    <t>初始保证金比例</t>
  </si>
  <si>
    <t>维持保证金比例</t>
  </si>
  <si>
    <t>平仓方式</t>
  </si>
  <si>
    <t>加权平均</t>
  </si>
  <si>
    <t>清算计息规则</t>
  </si>
  <si>
    <t>计入后一个交易日</t>
  </si>
  <si>
    <t>day1每个交易账户入金</t>
  </si>
  <si>
    <t>day3和day4之间有非交易日（2日）</t>
  </si>
  <si>
    <t>day3无成交流水，进行加减仓操作，将名义本金改为80000000，计息金额改为60000000</t>
  </si>
  <si>
    <t>本用例中涉及到利率端券息计算、佣金计算和扣减，持仓数量及期初价格，平仓盈亏、合约价值及资金计算，涉及标的包含现货（沪A+深A）、指数及期货</t>
  </si>
  <si>
    <t>*合约端资金账号</t>
  </si>
  <si>
    <t>*合约端投资组合</t>
  </si>
  <si>
    <t>*合约编号</t>
  </si>
  <si>
    <t>*交易市场</t>
  </si>
  <si>
    <t>*标的代码</t>
  </si>
  <si>
    <t>*交易方向</t>
  </si>
  <si>
    <t>*成交价格</t>
  </si>
  <si>
    <t>*成交数量</t>
  </si>
  <si>
    <t>*成交金额</t>
  </si>
  <si>
    <t>成交编号</t>
  </si>
  <si>
    <t>成交时间</t>
  </si>
  <si>
    <t>*交易币种</t>
  </si>
  <si>
    <t>*参考汇率</t>
  </si>
  <si>
    <t>*交易日</t>
  </si>
  <si>
    <t>000100</t>
  </si>
  <si>
    <t>B</t>
  </si>
  <si>
    <t>CNY</t>
  </si>
  <si>
    <t>300015</t>
  </si>
  <si>
    <t>300896</t>
  </si>
  <si>
    <t>300866</t>
  </si>
  <si>
    <t>603658</t>
  </si>
  <si>
    <t>600332</t>
  </si>
  <si>
    <t>002568</t>
  </si>
  <si>
    <t>600010</t>
  </si>
  <si>
    <t>300001</t>
  </si>
  <si>
    <t>688002</t>
  </si>
  <si>
    <t>中金所</t>
  </si>
  <si>
    <t>IC2206</t>
  </si>
  <si>
    <t>S</t>
  </si>
  <si>
    <t>000905</t>
  </si>
  <si>
    <t>000100.XSHE</t>
  </si>
  <si>
    <t>002568.XSHE</t>
  </si>
  <si>
    <t>300001.XSHE</t>
  </si>
  <si>
    <t>300015.XSHE</t>
  </si>
  <si>
    <t>300866.XSHE</t>
  </si>
  <si>
    <t>300896.XSHE</t>
  </si>
  <si>
    <t>600010.XSHG</t>
  </si>
  <si>
    <t>600332.XSHG</t>
  </si>
  <si>
    <t>603658.XSHG</t>
  </si>
  <si>
    <t>688002.XSHG</t>
  </si>
  <si>
    <t>000905.XSHG</t>
  </si>
  <si>
    <t>估值日</t>
  </si>
  <si>
    <t>交易簿</t>
  </si>
  <si>
    <t>对手方</t>
  </si>
  <si>
    <t>对手方交易账户</t>
  </si>
  <si>
    <t>框架合约编号</t>
  </si>
  <si>
    <t>双方约定编号</t>
  </si>
  <si>
    <t>产品类型</t>
  </si>
  <si>
    <t>合约期初名义本金</t>
  </si>
  <si>
    <t>合约多头名义本金</t>
  </si>
  <si>
    <t>合约空头名义本金</t>
  </si>
  <si>
    <t>合约多头标的市值</t>
  </si>
  <si>
    <t>合约空头标的市值</t>
  </si>
  <si>
    <t>权益端待实现收益</t>
  </si>
  <si>
    <t>当日发生·大合约利息</t>
  </si>
  <si>
    <t>累计待实现收益·大合约利息</t>
  </si>
  <si>
    <t>当日已实现收益·大合约利息</t>
  </si>
  <si>
    <t>合约累计已实现收益·大合约利息</t>
  </si>
  <si>
    <t>利率端待实现收益</t>
  </si>
  <si>
    <t>买入交易费用</t>
  </si>
  <si>
    <t>卖出交易费用</t>
  </si>
  <si>
    <t>合约持仓价值</t>
  </si>
  <si>
    <t>合约当日实现收益</t>
  </si>
  <si>
    <t>合约累计已实现收益</t>
  </si>
  <si>
    <t>估值更新时间</t>
  </si>
  <si>
    <t>对手方初始保证金</t>
  </si>
  <si>
    <t>对手方维持保证金</t>
  </si>
  <si>
    <t>FF交易簿</t>
  </si>
  <si>
    <t>FF对手方</t>
  </si>
  <si>
    <t>FFCS01</t>
  </si>
  <si>
    <t xml:space="preserve">	20220518000002</t>
  </si>
  <si>
    <t>1号合约</t>
  </si>
  <si>
    <t>MARGIN</t>
  </si>
  <si>
    <t>起始日</t>
  </si>
  <si>
    <t>到期日</t>
  </si>
  <si>
    <t>标的代码</t>
  </si>
  <si>
    <t>标的名称</t>
  </si>
  <si>
    <t>标的多空</t>
  </si>
  <si>
    <t>权益方向</t>
  </si>
  <si>
    <t>期初价格-含费</t>
  </si>
  <si>
    <t>期初价格-不含费</t>
  </si>
  <si>
    <t>期初名义数量</t>
  </si>
  <si>
    <t>名义数量</t>
  </si>
  <si>
    <t>盯市价格</t>
  </si>
  <si>
    <t>利率类型</t>
  </si>
  <si>
    <t>利率(%)</t>
  </si>
  <si>
    <t>名义本金</t>
  </si>
  <si>
    <t>标的市值</t>
  </si>
  <si>
    <t>权益端待实现收益·浮动</t>
  </si>
  <si>
    <t>权益端待实现收益·分红</t>
  </si>
  <si>
    <t>利率端待实现收益·券息</t>
  </si>
  <si>
    <t>利率端待实现收益·费用</t>
  </si>
  <si>
    <t>累计已实现盈亏</t>
  </si>
  <si>
    <t>002568.SZ</t>
  </si>
  <si>
    <t>百润股份</t>
  </si>
  <si>
    <t>多头</t>
  </si>
  <si>
    <t>券商支付</t>
  </si>
  <si>
    <t>固定</t>
  </si>
  <si>
    <t>300866.SZ</t>
  </si>
  <si>
    <t>安克创新</t>
  </si>
  <si>
    <t>000905.SH</t>
  </si>
  <si>
    <t>中证500</t>
  </si>
  <si>
    <t>空头</t>
  </si>
  <si>
    <t>688002.SH</t>
  </si>
  <si>
    <t>睿创微纳</t>
  </si>
  <si>
    <t>600010.SH</t>
  </si>
  <si>
    <t>包钢股份</t>
  </si>
  <si>
    <t>600332.SH</t>
  </si>
  <si>
    <t>白云山</t>
  </si>
  <si>
    <t>300015.SZ</t>
  </si>
  <si>
    <t>爱尔眼科</t>
  </si>
  <si>
    <t>IC2206.CFE</t>
  </si>
  <si>
    <t>中证500期货2206</t>
  </si>
  <si>
    <t>300896.SZ</t>
  </si>
  <si>
    <t>爱美客</t>
  </si>
  <si>
    <t>300001.SZ</t>
  </si>
  <si>
    <t>特锐德</t>
  </si>
  <si>
    <t>000100.SZ</t>
  </si>
  <si>
    <t>TCL科技</t>
  </si>
  <si>
    <t>603658.SH</t>
  </si>
  <si>
    <t>安图生物</t>
  </si>
  <si>
    <t>事件发生日</t>
  </si>
  <si>
    <t>对手方名称</t>
  </si>
  <si>
    <t>交易账户</t>
  </si>
  <si>
    <t>科目</t>
  </si>
  <si>
    <t>结算币种</t>
  </si>
  <si>
    <t>结算金额</t>
  </si>
  <si>
    <t>结算汇率</t>
  </si>
  <si>
    <t>交易币种</t>
  </si>
  <si>
    <t>交易金额</t>
  </si>
  <si>
    <t>支付日期</t>
  </si>
  <si>
    <t>变动类型</t>
  </si>
  <si>
    <t>事件类型</t>
  </si>
  <si>
    <t>关联合约</t>
  </si>
  <si>
    <t>备注</t>
  </si>
  <si>
    <t>2022-05-18</t>
  </si>
  <si>
    <t>1020-保证金</t>
  </si>
  <si>
    <t>-</t>
  </si>
  <si>
    <t>入金</t>
  </si>
  <si>
    <t>11</t>
  </si>
  <si>
    <t>*市场</t>
  </si>
  <si>
    <t>*权益类型</t>
  </si>
  <si>
    <t>*证券代码</t>
  </si>
  <si>
    <t>*登记日收盘价</t>
  </si>
  <si>
    <t>现金红利含税（每10股）</t>
  </si>
  <si>
    <t>送股数（每10股）</t>
  </si>
  <si>
    <t>配股价格</t>
  </si>
  <si>
    <t>配股数（每10股）</t>
  </si>
  <si>
    <t>拆分比例</t>
  </si>
  <si>
    <t>*登记日</t>
  </si>
  <si>
    <t>*除权日</t>
  </si>
  <si>
    <t>到账日</t>
  </si>
  <si>
    <t>1-深A</t>
  </si>
  <si>
    <t>派股</t>
  </si>
  <si>
    <t>派息</t>
  </si>
  <si>
    <t>1号合约-R20220519</t>
  </si>
  <si>
    <t>2022-05-19</t>
  </si>
  <si>
    <t>6010-待结算-已实现收益</t>
  </si>
  <si>
    <t>互换</t>
  </si>
  <si>
    <t>合约事件</t>
  </si>
  <si>
    <t>结息</t>
  </si>
  <si>
    <t>20220519000017</t>
  </si>
  <si>
    <t>平仓</t>
  </si>
  <si>
    <t>20220518000002</t>
  </si>
  <si>
    <t>1号合约-加减仓</t>
  </si>
  <si>
    <t>2022-05-20</t>
  </si>
  <si>
    <t>20220520000009</t>
  </si>
  <si>
    <t>现金补偿到账</t>
  </si>
  <si>
    <t>12</t>
  </si>
  <si>
    <t>excel练习</t>
  </si>
  <si>
    <t>1号合约-加减仓-R20220523</t>
  </si>
  <si>
    <t>2022-05-23</t>
  </si>
  <si>
    <t>20220523000006</t>
  </si>
</sst>
</file>

<file path=xl/styles.xml><?xml version="1.0" encoding="utf-8"?>
<styleSheet xmlns="http://schemas.openxmlformats.org/spreadsheetml/2006/main">
  <numFmts count="1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00_ "/>
    <numFmt numFmtId="177" formatCode="0.00_ "/>
    <numFmt numFmtId="178" formatCode="#,##0.00_ "/>
    <numFmt numFmtId="179" formatCode="#,##0.000000_);[Red]\(#,##0.000000\)"/>
    <numFmt numFmtId="180" formatCode="0.0000%"/>
    <numFmt numFmtId="181" formatCode="0.000_ "/>
    <numFmt numFmtId="182" formatCode="0_ "/>
    <numFmt numFmtId="183" formatCode="0.0000_ "/>
    <numFmt numFmtId="184" formatCode="0.000000000_ "/>
    <numFmt numFmtId="185" formatCode="0_);\(0\)"/>
    <numFmt numFmtId="186" formatCode="yyyy\-mm\-dd"/>
    <numFmt numFmtId="187" formatCode="#,##0_);[Red]\(#,##0\)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7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6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8" fillId="10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1" borderId="3">
      <alignment vertical="center"/>
    </xf>
    <xf numFmtId="0" fontId="8" fillId="12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13" borderId="0">
      <alignment vertical="center"/>
    </xf>
    <xf numFmtId="0" fontId="11" fillId="0" borderId="5">
      <alignment vertical="center"/>
    </xf>
    <xf numFmtId="0" fontId="8" fillId="14" borderId="0">
      <alignment vertical="center"/>
    </xf>
    <xf numFmtId="0" fontId="17" fillId="15" borderId="6">
      <alignment vertical="center"/>
    </xf>
    <xf numFmtId="0" fontId="18" fillId="15" borderId="2">
      <alignment vertical="center"/>
    </xf>
    <xf numFmtId="0" fontId="19" fillId="16" borderId="7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9" borderId="0">
      <alignment vertical="center"/>
    </xf>
    <xf numFmtId="0" fontId="23" fillId="20" borderId="0">
      <alignment vertical="center"/>
    </xf>
    <xf numFmtId="0" fontId="5" fillId="21" borderId="0">
      <alignment vertical="center"/>
    </xf>
    <xf numFmtId="0" fontId="8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8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8" fillId="31" borderId="0">
      <alignment vertical="center"/>
    </xf>
    <xf numFmtId="0" fontId="5" fillId="32" borderId="0">
      <alignment vertical="center"/>
    </xf>
    <xf numFmtId="0" fontId="8" fillId="33" borderId="0">
      <alignment vertical="center"/>
    </xf>
    <xf numFmtId="0" fontId="8" fillId="34" borderId="0">
      <alignment vertical="center"/>
    </xf>
    <xf numFmtId="0" fontId="5" fillId="35" borderId="0">
      <alignment vertical="center"/>
    </xf>
    <xf numFmtId="0" fontId="8" fillId="36" borderId="0">
      <alignment vertical="center"/>
    </xf>
  </cellStyleXfs>
  <cellXfs count="62">
    <xf numFmtId="0" fontId="0" fillId="0" borderId="0" xfId="0"/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81" fontId="2" fillId="2" borderId="1" xfId="0" applyNumberFormat="1" applyFont="1" applyFill="1" applyBorder="1" applyAlignment="1">
      <alignment vertical="center"/>
    </xf>
    <xf numFmtId="182" fontId="2" fillId="2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182" fontId="2" fillId="0" borderId="0" xfId="0" applyNumberFormat="1" applyFont="1" applyAlignment="1">
      <alignment vertical="center"/>
    </xf>
    <xf numFmtId="183" fontId="2" fillId="0" borderId="0" xfId="0" applyNumberFormat="1" applyFont="1" applyAlignment="1">
      <alignment vertical="center"/>
    </xf>
    <xf numFmtId="184" fontId="2" fillId="0" borderId="0" xfId="0" applyNumberFormat="1" applyFont="1" applyAlignment="1">
      <alignment vertical="center"/>
    </xf>
    <xf numFmtId="178" fontId="2" fillId="2" borderId="1" xfId="0" applyNumberFormat="1" applyFont="1" applyFill="1" applyBorder="1" applyAlignment="1">
      <alignment vertical="center"/>
    </xf>
    <xf numFmtId="185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178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185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3" borderId="0" xfId="0" applyNumberFormat="1" applyFont="1" applyFill="1" applyAlignment="1">
      <alignment vertical="center"/>
    </xf>
    <xf numFmtId="181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77" fontId="3" fillId="3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86" fontId="3" fillId="3" borderId="0" xfId="0" applyNumberFormat="1" applyFont="1" applyFill="1" applyAlignment="1">
      <alignment vertical="center"/>
    </xf>
    <xf numFmtId="186" fontId="3" fillId="0" borderId="0" xfId="0" applyNumberFormat="1" applyFont="1" applyAlignment="1">
      <alignment vertical="center"/>
    </xf>
    <xf numFmtId="0" fontId="0" fillId="4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4" fontId="0" fillId="4" borderId="0" xfId="0" applyNumberFormat="1" applyFill="1" applyAlignment="1">
      <alignment vertical="center"/>
    </xf>
    <xf numFmtId="22" fontId="0" fillId="4" borderId="0" xfId="0" applyNumberFormat="1" applyFill="1" applyAlignment="1">
      <alignment vertical="center"/>
    </xf>
    <xf numFmtId="1" fontId="0" fillId="0" borderId="0" xfId="0" applyNumberFormat="1"/>
    <xf numFmtId="1" fontId="2" fillId="2" borderId="1" xfId="0" applyNumberFormat="1" applyFont="1" applyFill="1" applyBorder="1" applyAlignment="1">
      <alignment vertical="center"/>
    </xf>
    <xf numFmtId="1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180" fontId="0" fillId="4" borderId="0" xfId="0" applyNumberFormat="1" applyFill="1"/>
    <xf numFmtId="9" fontId="0" fillId="4" borderId="0" xfId="0" applyNumberFormat="1" applyFill="1"/>
    <xf numFmtId="9" fontId="0" fillId="0" borderId="0" xfId="0" applyNumberFormat="1"/>
    <xf numFmtId="187" fontId="4" fillId="0" borderId="0" xfId="0" applyNumberFormat="1" applyFont="1"/>
    <xf numFmtId="0" fontId="0" fillId="0" borderId="0" xfId="0" applyAlignment="1">
      <alignment horizontal="center" vertical="center"/>
    </xf>
    <xf numFmtId="180" fontId="0" fillId="0" borderId="0" xfId="0" applyNumberFormat="1"/>
    <xf numFmtId="0" fontId="0" fillId="5" borderId="0" xfId="0" applyFill="1"/>
    <xf numFmtId="49" fontId="2" fillId="0" borderId="0" xfId="0" applyNumberFormat="1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G1" sqref="G1"/>
    </sheetView>
  </sheetViews>
  <sheetFormatPr defaultColWidth="9" defaultRowHeight="13.8" outlineLevelCol="6"/>
  <cols>
    <col min="1" max="1" width="70.4444444444444" customWidth="1"/>
    <col min="7" max="7" width="34.4444444444444" customWidth="1"/>
  </cols>
  <sheetData>
    <row r="1" spans="1:1">
      <c r="A1" s="61" t="s">
        <v>0</v>
      </c>
    </row>
    <row r="2" spans="1:7">
      <c r="A2" t="s">
        <v>1</v>
      </c>
      <c r="G2" t="s">
        <v>2</v>
      </c>
    </row>
    <row r="3" spans="1:7">
      <c r="A3" t="s">
        <v>3</v>
      </c>
      <c r="G3" t="s">
        <v>4</v>
      </c>
    </row>
    <row r="4" spans="7:7">
      <c r="G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8</v>
      </c>
    </row>
    <row r="12" spans="1:1">
      <c r="A12" t="s">
        <v>9</v>
      </c>
    </row>
    <row r="13" spans="1:1">
      <c r="A13" t="s">
        <v>12</v>
      </c>
    </row>
    <row r="14" spans="1:1">
      <c r="A14" t="s">
        <v>13</v>
      </c>
    </row>
    <row r="15" spans="1:1">
      <c r="A15" t="s">
        <v>11</v>
      </c>
    </row>
    <row r="16" spans="1:1">
      <c r="A16" t="s">
        <v>8</v>
      </c>
    </row>
    <row r="17" spans="1:1">
      <c r="A17" t="s">
        <v>9</v>
      </c>
    </row>
    <row r="18" spans="1:1">
      <c r="A18" t="s">
        <v>12</v>
      </c>
    </row>
    <row r="19" spans="1:1">
      <c r="A19" t="s">
        <v>14</v>
      </c>
    </row>
    <row r="20" spans="1:1">
      <c r="A20" t="s">
        <v>11</v>
      </c>
    </row>
    <row r="21" spans="1:1">
      <c r="A21" t="s">
        <v>8</v>
      </c>
    </row>
    <row r="22" spans="1:1">
      <c r="A22" t="s">
        <v>9</v>
      </c>
    </row>
    <row r="23" spans="1:1">
      <c r="A23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I4" sqref="I4"/>
    </sheetView>
  </sheetViews>
  <sheetFormatPr defaultColWidth="9" defaultRowHeight="13.8"/>
  <cols>
    <col min="1" max="1" width="24.1111111111111" customWidth="1"/>
    <col min="2" max="2" width="16.7777777777778" customWidth="1"/>
    <col min="9" max="9" width="22.1111111111111" customWidth="1"/>
    <col min="10" max="10" width="15.1111111111111" customWidth="1"/>
    <col min="11" max="11" width="16.6666666666667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>
        <v>1000000000</v>
      </c>
    </row>
    <row r="4" spans="1:2">
      <c r="A4" t="s">
        <v>18</v>
      </c>
      <c r="B4" t="s">
        <v>19</v>
      </c>
    </row>
    <row r="5" spans="1:7">
      <c r="A5" t="s">
        <v>20</v>
      </c>
      <c r="B5" t="s">
        <v>21</v>
      </c>
      <c r="D5" s="52" t="s">
        <v>22</v>
      </c>
      <c r="F5" s="53"/>
      <c r="G5" s="53"/>
    </row>
    <row r="6" spans="4:15">
      <c r="D6" s="53"/>
      <c r="E6" s="54" t="s">
        <v>23</v>
      </c>
      <c r="F6" s="53" t="s">
        <v>24</v>
      </c>
      <c r="G6" s="55">
        <v>0.00015</v>
      </c>
      <c r="M6" s="59"/>
      <c r="O6" s="60"/>
    </row>
    <row r="7" spans="1:15">
      <c r="A7" t="s">
        <v>25</v>
      </c>
      <c r="D7" s="53"/>
      <c r="F7" s="53" t="s">
        <v>26</v>
      </c>
      <c r="G7" s="55">
        <v>0.00115</v>
      </c>
      <c r="O7" s="60"/>
    </row>
    <row r="8" spans="1:15">
      <c r="A8" t="s">
        <v>27</v>
      </c>
      <c r="D8" s="53"/>
      <c r="E8" s="54" t="s">
        <v>28</v>
      </c>
      <c r="F8" s="53" t="s">
        <v>24</v>
      </c>
      <c r="G8" s="55">
        <v>0.00015</v>
      </c>
      <c r="M8" s="59"/>
      <c r="O8" s="60"/>
    </row>
    <row r="9" spans="1:15">
      <c r="A9" s="53" t="s">
        <v>29</v>
      </c>
      <c r="B9" s="53">
        <v>750000000</v>
      </c>
      <c r="D9" s="53"/>
      <c r="F9" s="53" t="s">
        <v>26</v>
      </c>
      <c r="G9" s="55">
        <v>0.00115</v>
      </c>
      <c r="J9" s="57"/>
      <c r="O9" s="60"/>
    </row>
    <row r="10" spans="1:15">
      <c r="A10" s="53" t="s">
        <v>30</v>
      </c>
      <c r="B10" s="56">
        <v>0.05</v>
      </c>
      <c r="D10" s="53"/>
      <c r="E10" s="54" t="s">
        <v>31</v>
      </c>
      <c r="F10" s="53" t="s">
        <v>32</v>
      </c>
      <c r="G10" s="55">
        <v>2e-5</v>
      </c>
      <c r="J10" s="57"/>
      <c r="M10" s="59"/>
      <c r="O10" s="60"/>
    </row>
    <row r="11" spans="1:10">
      <c r="A11" t="s">
        <v>33</v>
      </c>
      <c r="B11" s="57">
        <v>0.07</v>
      </c>
      <c r="J11" s="57"/>
    </row>
    <row r="12" spans="1:10">
      <c r="A12" t="s">
        <v>34</v>
      </c>
      <c r="B12" s="57">
        <v>0.15</v>
      </c>
      <c r="J12" s="57"/>
    </row>
    <row r="14" spans="1:2">
      <c r="A14" t="s">
        <v>35</v>
      </c>
      <c r="B14" s="57">
        <v>0.25</v>
      </c>
    </row>
    <row r="15" spans="1:2">
      <c r="A15" t="s">
        <v>36</v>
      </c>
      <c r="B15" s="57">
        <v>0.18</v>
      </c>
    </row>
    <row r="16" spans="1:2">
      <c r="A16" t="s">
        <v>37</v>
      </c>
      <c r="B16" t="s">
        <v>38</v>
      </c>
    </row>
    <row r="17" spans="1:2">
      <c r="A17" t="s">
        <v>39</v>
      </c>
      <c r="B17" t="s">
        <v>40</v>
      </c>
    </row>
    <row r="19" spans="1:2">
      <c r="A19" t="s">
        <v>41</v>
      </c>
      <c r="B19" s="58">
        <v>25000000</v>
      </c>
    </row>
    <row r="22" spans="1:1">
      <c r="A22" t="s">
        <v>42</v>
      </c>
    </row>
    <row r="24" spans="1:1">
      <c r="A24" t="s">
        <v>43</v>
      </c>
    </row>
    <row r="28" spans="1:1">
      <c r="A28" t="s">
        <v>44</v>
      </c>
    </row>
  </sheetData>
  <mergeCells count="5">
    <mergeCell ref="D5:E5"/>
    <mergeCell ref="E6:E7"/>
    <mergeCell ref="E8:E9"/>
    <mergeCell ref="M6:M7"/>
    <mergeCell ref="M8:M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P9" sqref="P9"/>
    </sheetView>
  </sheetViews>
  <sheetFormatPr defaultColWidth="9" defaultRowHeight="13.8"/>
  <cols>
    <col min="3" max="3" width="20.8888888888889" style="48" customWidth="1"/>
    <col min="7" max="7" width="11.5555555555556" customWidth="1"/>
    <col min="8" max="8" width="11.8888888888889" customWidth="1"/>
    <col min="9" max="9" width="15.3333333333333" customWidth="1"/>
    <col min="14" max="14" width="18.8888888888889" customWidth="1"/>
  </cols>
  <sheetData>
    <row r="1" s="10" customFormat="1" ht="14.4" customHeight="1" spans="1:14">
      <c r="A1" s="11" t="s">
        <v>45</v>
      </c>
      <c r="B1" s="12" t="s">
        <v>46</v>
      </c>
      <c r="C1" s="49" t="s">
        <v>47</v>
      </c>
      <c r="D1" s="12" t="s">
        <v>48</v>
      </c>
      <c r="E1" s="11" t="s">
        <v>49</v>
      </c>
      <c r="F1" s="12" t="s">
        <v>50</v>
      </c>
      <c r="G1" s="13" t="s">
        <v>51</v>
      </c>
      <c r="H1" s="14" t="s">
        <v>52</v>
      </c>
      <c r="I1" s="24" t="s">
        <v>53</v>
      </c>
      <c r="J1" s="11" t="s">
        <v>54</v>
      </c>
      <c r="K1" s="25" t="s">
        <v>55</v>
      </c>
      <c r="L1" s="12" t="s">
        <v>56</v>
      </c>
      <c r="M1" s="26" t="s">
        <v>57</v>
      </c>
      <c r="N1" s="25" t="s">
        <v>58</v>
      </c>
    </row>
    <row r="2" s="10" customFormat="1" ht="14.4" customHeight="1" spans="1:14">
      <c r="A2" s="15"/>
      <c r="B2" s="15"/>
      <c r="C2" s="50">
        <v>20221122000019</v>
      </c>
      <c r="D2" s="17" t="s">
        <v>28</v>
      </c>
      <c r="E2" s="18" t="s">
        <v>59</v>
      </c>
      <c r="F2" s="19" t="s">
        <v>60</v>
      </c>
      <c r="G2" s="20">
        <v>5.84</v>
      </c>
      <c r="H2" s="21">
        <v>50000</v>
      </c>
      <c r="I2" s="27">
        <v>292000</v>
      </c>
      <c r="J2" s="28"/>
      <c r="K2" s="29"/>
      <c r="L2" s="19" t="s">
        <v>61</v>
      </c>
      <c r="M2" s="30">
        <v>1</v>
      </c>
      <c r="N2" s="29">
        <v>20221122000000</v>
      </c>
    </row>
    <row r="3" s="10" customFormat="1" ht="14.4" customHeight="1" spans="1:14">
      <c r="A3" s="15"/>
      <c r="B3" s="15"/>
      <c r="C3" s="50">
        <v>20221122000019</v>
      </c>
      <c r="D3" s="17" t="s">
        <v>28</v>
      </c>
      <c r="E3" s="18" t="s">
        <v>62</v>
      </c>
      <c r="F3" s="19" t="s">
        <v>60</v>
      </c>
      <c r="G3" s="20">
        <v>32.4</v>
      </c>
      <c r="H3" s="21">
        <v>270000</v>
      </c>
      <c r="I3" s="27">
        <v>8748000</v>
      </c>
      <c r="J3" s="28"/>
      <c r="K3" s="29"/>
      <c r="L3" s="19" t="s">
        <v>61</v>
      </c>
      <c r="M3" s="30">
        <v>1</v>
      </c>
      <c r="N3" s="29">
        <v>20221122000000</v>
      </c>
    </row>
    <row r="4" s="10" customFormat="1" ht="14.4" customHeight="1" spans="1:14">
      <c r="A4" s="15"/>
      <c r="B4" s="15"/>
      <c r="C4" s="50">
        <v>20221122000019</v>
      </c>
      <c r="D4" s="17" t="s">
        <v>28</v>
      </c>
      <c r="E4" s="18" t="s">
        <v>63</v>
      </c>
      <c r="F4" s="19" t="s">
        <v>60</v>
      </c>
      <c r="G4" s="20">
        <v>420.98</v>
      </c>
      <c r="H4" s="21">
        <v>10000</v>
      </c>
      <c r="I4" s="27">
        <v>4209800</v>
      </c>
      <c r="J4" s="28"/>
      <c r="K4" s="29"/>
      <c r="L4" s="19" t="s">
        <v>61</v>
      </c>
      <c r="M4" s="30">
        <v>1</v>
      </c>
      <c r="N4" s="29">
        <v>20221122000000</v>
      </c>
    </row>
    <row r="5" s="10" customFormat="1" ht="14.4" customHeight="1" spans="1:14">
      <c r="A5" s="15"/>
      <c r="B5" s="15"/>
      <c r="C5" s="50">
        <v>20221122000019</v>
      </c>
      <c r="D5" s="17" t="s">
        <v>28</v>
      </c>
      <c r="E5" s="18" t="s">
        <v>64</v>
      </c>
      <c r="F5" s="19" t="s">
        <v>60</v>
      </c>
      <c r="G5" s="20">
        <v>95.82</v>
      </c>
      <c r="H5" s="21">
        <v>88000</v>
      </c>
      <c r="I5" s="27">
        <v>8432160</v>
      </c>
      <c r="J5" s="28"/>
      <c r="K5" s="29"/>
      <c r="L5" s="19" t="s">
        <v>61</v>
      </c>
      <c r="M5" s="30">
        <v>1</v>
      </c>
      <c r="N5" s="29">
        <v>20221122000000</v>
      </c>
    </row>
    <row r="6" s="10" customFormat="1" ht="14.4" customHeight="1" spans="1:14">
      <c r="A6" s="15"/>
      <c r="B6" s="15"/>
      <c r="C6" s="50">
        <v>20221122000019</v>
      </c>
      <c r="D6" s="19" t="s">
        <v>23</v>
      </c>
      <c r="E6" s="18" t="s">
        <v>65</v>
      </c>
      <c r="F6" s="19" t="s">
        <v>60</v>
      </c>
      <c r="G6" s="20">
        <v>49.7</v>
      </c>
      <c r="H6" s="21">
        <v>50000</v>
      </c>
      <c r="I6" s="27">
        <v>2485000</v>
      </c>
      <c r="J6" s="28"/>
      <c r="K6" s="29"/>
      <c r="L6" s="19" t="s">
        <v>61</v>
      </c>
      <c r="M6" s="30">
        <v>1</v>
      </c>
      <c r="N6" s="29">
        <v>20221122000000</v>
      </c>
    </row>
    <row r="7" s="10" customFormat="1" ht="14.4" customHeight="1" spans="1:14">
      <c r="A7" s="15"/>
      <c r="B7" s="15"/>
      <c r="C7" s="50">
        <v>20221122000019</v>
      </c>
      <c r="D7" s="19" t="s">
        <v>23</v>
      </c>
      <c r="E7" s="18" t="s">
        <v>66</v>
      </c>
      <c r="F7" s="19" t="s">
        <v>60</v>
      </c>
      <c r="G7" s="20">
        <v>29.58</v>
      </c>
      <c r="H7" s="21">
        <v>20000</v>
      </c>
      <c r="I7" s="27">
        <v>591600</v>
      </c>
      <c r="J7" s="28"/>
      <c r="K7" s="29"/>
      <c r="L7" s="19" t="s">
        <v>61</v>
      </c>
      <c r="M7" s="30">
        <v>1</v>
      </c>
      <c r="N7" s="29">
        <v>20221122000000</v>
      </c>
    </row>
    <row r="8" s="10" customFormat="1" ht="14.4" customHeight="1" spans="1:14">
      <c r="A8" s="15"/>
      <c r="B8" s="15"/>
      <c r="C8" s="50">
        <v>20221122000019</v>
      </c>
      <c r="D8" s="19" t="s">
        <v>28</v>
      </c>
      <c r="E8" s="18" t="s">
        <v>67</v>
      </c>
      <c r="F8" s="19" t="s">
        <v>60</v>
      </c>
      <c r="G8" s="20">
        <v>43.7</v>
      </c>
      <c r="H8" s="21">
        <v>10000</v>
      </c>
      <c r="I8" s="27">
        <v>437000</v>
      </c>
      <c r="J8" s="28"/>
      <c r="K8" s="29"/>
      <c r="L8" s="19" t="s">
        <v>61</v>
      </c>
      <c r="M8" s="30">
        <v>1</v>
      </c>
      <c r="N8" s="29">
        <v>20221122000000</v>
      </c>
    </row>
    <row r="9" s="10" customFormat="1" ht="14.4" customHeight="1" spans="1:14">
      <c r="A9" s="15"/>
      <c r="B9" s="15"/>
      <c r="C9" s="50">
        <v>20221122000019</v>
      </c>
      <c r="D9" s="19" t="s">
        <v>23</v>
      </c>
      <c r="E9" s="18" t="s">
        <v>68</v>
      </c>
      <c r="F9" s="19" t="s">
        <v>60</v>
      </c>
      <c r="G9" s="20">
        <v>2.51</v>
      </c>
      <c r="H9" s="21">
        <v>152000</v>
      </c>
      <c r="I9" s="27">
        <v>381520</v>
      </c>
      <c r="J9" s="28"/>
      <c r="K9" s="29"/>
      <c r="L9" s="19" t="s">
        <v>61</v>
      </c>
      <c r="M9" s="30">
        <v>1</v>
      </c>
      <c r="N9" s="29">
        <v>20221122000000</v>
      </c>
    </row>
    <row r="10" s="10" customFormat="1" ht="14.4" customHeight="1" spans="1:14">
      <c r="A10" s="15"/>
      <c r="B10" s="15"/>
      <c r="C10" s="50">
        <v>20221122000019</v>
      </c>
      <c r="D10" s="17" t="s">
        <v>28</v>
      </c>
      <c r="E10" s="18" t="s">
        <v>69</v>
      </c>
      <c r="F10" s="19" t="s">
        <v>60</v>
      </c>
      <c r="G10" s="20">
        <v>20.95</v>
      </c>
      <c r="H10" s="21">
        <v>1500</v>
      </c>
      <c r="I10" s="27">
        <v>31425</v>
      </c>
      <c r="J10" s="28"/>
      <c r="K10" s="29"/>
      <c r="L10" s="19" t="s">
        <v>61</v>
      </c>
      <c r="M10" s="30">
        <v>1</v>
      </c>
      <c r="N10" s="29">
        <v>20221122000000</v>
      </c>
    </row>
    <row r="11" s="10" customFormat="1" ht="14.4" customHeight="1" spans="1:14">
      <c r="A11" s="15"/>
      <c r="B11" s="15"/>
      <c r="C11" s="50">
        <v>20221122000019</v>
      </c>
      <c r="D11" s="19" t="s">
        <v>23</v>
      </c>
      <c r="E11" s="18" t="s">
        <v>70</v>
      </c>
      <c r="F11" s="19" t="s">
        <v>60</v>
      </c>
      <c r="G11" s="20">
        <v>65.34</v>
      </c>
      <c r="H11" s="21">
        <v>1500</v>
      </c>
      <c r="I11" s="27">
        <v>98010</v>
      </c>
      <c r="J11" s="28"/>
      <c r="K11" s="29"/>
      <c r="L11" s="19" t="s">
        <v>61</v>
      </c>
      <c r="M11" s="30">
        <v>1</v>
      </c>
      <c r="N11" s="29">
        <v>20221122000000</v>
      </c>
    </row>
    <row r="12" s="10" customFormat="1" ht="14.4" customHeight="1" spans="1:14">
      <c r="A12" s="15"/>
      <c r="B12" s="15"/>
      <c r="C12" s="50">
        <v>20221122000019</v>
      </c>
      <c r="D12" s="19" t="s">
        <v>71</v>
      </c>
      <c r="E12" s="18" t="s">
        <v>72</v>
      </c>
      <c r="F12" s="19" t="s">
        <v>73</v>
      </c>
      <c r="G12" s="20">
        <v>6697.2</v>
      </c>
      <c r="H12" s="21">
        <v>10</v>
      </c>
      <c r="I12" s="27">
        <v>13394400</v>
      </c>
      <c r="J12" s="28"/>
      <c r="K12" s="29"/>
      <c r="L12" s="19" t="s">
        <v>61</v>
      </c>
      <c r="M12" s="30">
        <v>1</v>
      </c>
      <c r="N12" s="29">
        <v>20221122000000</v>
      </c>
    </row>
    <row r="13" s="10" customFormat="1" ht="14.4" customHeight="1" spans="1:14">
      <c r="A13" s="15"/>
      <c r="B13" s="15"/>
      <c r="C13" s="50">
        <v>20221122000019</v>
      </c>
      <c r="D13" s="19" t="s">
        <v>23</v>
      </c>
      <c r="E13" s="18" t="s">
        <v>74</v>
      </c>
      <c r="F13" s="19" t="s">
        <v>73</v>
      </c>
      <c r="G13" s="20">
        <v>6308.91</v>
      </c>
      <c r="H13" s="20">
        <v>1902.07183174273</v>
      </c>
      <c r="I13" s="27">
        <v>12000000</v>
      </c>
      <c r="J13" s="28"/>
      <c r="K13" s="29"/>
      <c r="L13" s="19" t="s">
        <v>61</v>
      </c>
      <c r="M13" s="30">
        <v>1</v>
      </c>
      <c r="N13" s="29">
        <v>20221122000000</v>
      </c>
    </row>
    <row r="14" s="10" customFormat="1" ht="14.4" customHeight="1" spans="1:14">
      <c r="A14" s="15"/>
      <c r="B14" s="15"/>
      <c r="C14" s="50"/>
      <c r="D14" s="17"/>
      <c r="E14" s="18"/>
      <c r="F14" s="19"/>
      <c r="G14" s="20"/>
      <c r="H14" s="21"/>
      <c r="I14" s="27"/>
      <c r="J14" s="28"/>
      <c r="K14" s="29"/>
      <c r="L14" s="19"/>
      <c r="M14" s="30"/>
      <c r="N14" s="29"/>
    </row>
    <row r="15" s="10" customFormat="1" ht="14.4" customHeight="1" spans="1:14">
      <c r="A15" s="15"/>
      <c r="B15" s="15"/>
      <c r="C15" s="50"/>
      <c r="D15" s="17"/>
      <c r="E15" s="18"/>
      <c r="F15" s="19"/>
      <c r="G15" s="20"/>
      <c r="H15" s="21"/>
      <c r="I15" s="27"/>
      <c r="J15" s="28"/>
      <c r="K15" s="29"/>
      <c r="L15" s="19"/>
      <c r="M15" s="30"/>
      <c r="N15" s="29"/>
    </row>
    <row r="16" s="10" customFormat="1" ht="14.4" customHeight="1" spans="1:14">
      <c r="A16" s="15"/>
      <c r="B16" s="15"/>
      <c r="C16" s="50"/>
      <c r="D16" s="17"/>
      <c r="E16" s="18"/>
      <c r="F16" s="19"/>
      <c r="G16" s="20"/>
      <c r="H16" s="21"/>
      <c r="I16" s="27"/>
      <c r="J16" s="28"/>
      <c r="K16" s="29"/>
      <c r="L16" s="19"/>
      <c r="M16" s="30"/>
      <c r="N16" s="29"/>
    </row>
    <row r="17" s="10" customFormat="1" ht="14.4" customHeight="1" spans="1:14">
      <c r="A17" s="15"/>
      <c r="B17" s="15"/>
      <c r="C17" s="51"/>
      <c r="D17" s="17"/>
      <c r="E17" s="18"/>
      <c r="F17" s="19"/>
      <c r="G17" s="20"/>
      <c r="H17" s="21"/>
      <c r="I17" s="27"/>
      <c r="J17" s="28"/>
      <c r="K17" s="29"/>
      <c r="L17" s="19"/>
      <c r="M17" s="30"/>
      <c r="N17" s="29"/>
    </row>
    <row r="18" s="10" customFormat="1" ht="14.4" customHeight="1" spans="1:14">
      <c r="A18" s="15"/>
      <c r="B18" s="15"/>
      <c r="C18" s="51"/>
      <c r="D18" s="19"/>
      <c r="E18" s="18"/>
      <c r="F18" s="19"/>
      <c r="G18" s="20"/>
      <c r="H18" s="21"/>
      <c r="I18" s="27"/>
      <c r="J18" s="28"/>
      <c r="K18" s="29"/>
      <c r="L18" s="19"/>
      <c r="M18" s="30"/>
      <c r="N18" s="29"/>
    </row>
    <row r="19" s="10" customFormat="1" ht="14.4" customHeight="1" spans="1:14">
      <c r="A19" s="15"/>
      <c r="B19" s="15"/>
      <c r="C19" s="51"/>
      <c r="D19" s="19"/>
      <c r="E19" s="18"/>
      <c r="F19" s="19"/>
      <c r="G19" s="20"/>
      <c r="H19" s="21"/>
      <c r="I19" s="27"/>
      <c r="J19" s="28"/>
      <c r="K19" s="29"/>
      <c r="L19" s="19"/>
      <c r="M19" s="30"/>
      <c r="N19" s="29"/>
    </row>
    <row r="20" s="10" customFormat="1" ht="14.4" customHeight="1" spans="1:14">
      <c r="A20" s="15"/>
      <c r="B20" s="15"/>
      <c r="C20" s="51"/>
      <c r="D20" s="19"/>
      <c r="E20" s="18"/>
      <c r="F20" s="19"/>
      <c r="G20" s="20"/>
      <c r="H20" s="21"/>
      <c r="I20" s="27"/>
      <c r="J20" s="28"/>
      <c r="K20" s="29"/>
      <c r="L20" s="19"/>
      <c r="M20" s="30"/>
      <c r="N20" s="29"/>
    </row>
    <row r="21" s="10" customFormat="1" ht="14.4" customHeight="1" spans="1:14">
      <c r="A21" s="15"/>
      <c r="B21" s="15"/>
      <c r="C21" s="51"/>
      <c r="D21" s="19"/>
      <c r="E21" s="18"/>
      <c r="F21" s="19"/>
      <c r="G21" s="20"/>
      <c r="H21" s="21"/>
      <c r="I21" s="27"/>
      <c r="J21" s="28"/>
      <c r="K21" s="29"/>
      <c r="L21" s="19"/>
      <c r="M21" s="30"/>
      <c r="N21" s="29"/>
    </row>
    <row r="22" s="10" customFormat="1" ht="14.4" customHeight="1" spans="1:14">
      <c r="A22" s="15"/>
      <c r="B22" s="15"/>
      <c r="C22" s="51"/>
      <c r="D22" s="17"/>
      <c r="E22" s="18"/>
      <c r="F22" s="19"/>
      <c r="G22" s="20"/>
      <c r="H22" s="21"/>
      <c r="I22" s="27"/>
      <c r="J22" s="28"/>
      <c r="K22" s="29"/>
      <c r="L22" s="19"/>
      <c r="M22" s="30"/>
      <c r="N22" s="29"/>
    </row>
    <row r="23" s="10" customFormat="1" ht="14.4" customHeight="1" spans="1:14">
      <c r="A23" s="15"/>
      <c r="B23" s="15"/>
      <c r="C23" s="51"/>
      <c r="D23" s="19"/>
      <c r="E23" s="18"/>
      <c r="F23" s="19"/>
      <c r="G23" s="20"/>
      <c r="H23" s="21"/>
      <c r="I23" s="27"/>
      <c r="J23" s="28"/>
      <c r="K23" s="29"/>
      <c r="L23" s="19"/>
      <c r="M23" s="30"/>
      <c r="N23" s="29"/>
    </row>
    <row r="24" s="10" customFormat="1" ht="14.4" customHeight="1" spans="1:14">
      <c r="A24" s="15"/>
      <c r="B24" s="15"/>
      <c r="C24" s="51"/>
      <c r="D24" s="19"/>
      <c r="E24" s="18"/>
      <c r="F24" s="19"/>
      <c r="G24" s="20"/>
      <c r="H24" s="21"/>
      <c r="I24" s="27"/>
      <c r="J24" s="28"/>
      <c r="K24" s="29"/>
      <c r="L24" s="19"/>
      <c r="M24" s="30"/>
      <c r="N24" s="29"/>
    </row>
    <row r="25" s="10" customFormat="1" ht="14.4" customHeight="1" spans="1:14">
      <c r="A25" s="15"/>
      <c r="B25" s="15"/>
      <c r="C25" s="51"/>
      <c r="D25" s="19"/>
      <c r="E25" s="18"/>
      <c r="F25" s="19"/>
      <c r="G25" s="20"/>
      <c r="H25" s="20"/>
      <c r="I25" s="27"/>
      <c r="J25" s="28"/>
      <c r="K25" s="29"/>
      <c r="L25" s="19"/>
      <c r="M25" s="30"/>
      <c r="N25" s="29"/>
    </row>
  </sheetData>
  <dataValidations count="3">
    <dataValidation type="list" showInputMessage="1" showErrorMessage="1" sqref="F2:F25">
      <formula1>"B,S"</formula1>
    </dataValidation>
    <dataValidation type="list" showInputMessage="1" showErrorMessage="1" prompt="沪A,深A,中金所" sqref="D2:D25">
      <formula1>"沪A,深A,中金所"</formula1>
    </dataValidation>
    <dataValidation type="list" showInputMessage="1" showErrorMessage="1" sqref="L2:L25">
      <formula1>"CNY,USD,HKD,EUR,AUD,CNH"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H20" sqref="H20"/>
    </sheetView>
  </sheetViews>
  <sheetFormatPr defaultColWidth="9" defaultRowHeight="13.8" outlineLevelCol="1"/>
  <cols>
    <col min="1" max="1" width="14" customWidth="1"/>
  </cols>
  <sheetData>
    <row r="2" spans="1:2">
      <c r="A2" t="s">
        <v>75</v>
      </c>
      <c r="B2">
        <v>4.99</v>
      </c>
    </row>
    <row r="3" spans="1:2">
      <c r="A3" t="s">
        <v>76</v>
      </c>
      <c r="B3">
        <v>37.36</v>
      </c>
    </row>
    <row r="4" spans="1:2">
      <c r="A4" t="s">
        <v>77</v>
      </c>
      <c r="B4">
        <v>20.06</v>
      </c>
    </row>
    <row r="5" spans="1:2">
      <c r="A5" t="s">
        <v>78</v>
      </c>
      <c r="B5">
        <v>31.56</v>
      </c>
    </row>
    <row r="6" spans="1:2">
      <c r="A6" t="s">
        <v>79</v>
      </c>
      <c r="B6">
        <v>72.68</v>
      </c>
    </row>
    <row r="7" spans="1:2">
      <c r="A7" t="s">
        <v>80</v>
      </c>
      <c r="B7">
        <v>484</v>
      </c>
    </row>
    <row r="8" spans="1:2">
      <c r="A8" t="s">
        <v>81</v>
      </c>
      <c r="B8">
        <v>2.38</v>
      </c>
    </row>
    <row r="9" spans="1:2">
      <c r="A9" t="s">
        <v>82</v>
      </c>
      <c r="B9">
        <v>27.61</v>
      </c>
    </row>
    <row r="10" spans="1:2">
      <c r="A10" t="s">
        <v>83</v>
      </c>
      <c r="B10">
        <v>44.3</v>
      </c>
    </row>
    <row r="11" spans="1:2">
      <c r="A11" t="s">
        <v>84</v>
      </c>
      <c r="B11">
        <v>52.52</v>
      </c>
    </row>
    <row r="12" spans="1:2">
      <c r="A12" t="s">
        <v>85</v>
      </c>
      <c r="B12">
        <v>6305.6093</v>
      </c>
    </row>
    <row r="13" spans="1:2">
      <c r="A13" t="s">
        <v>72</v>
      </c>
      <c r="B13">
        <v>6103.8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Q1" workbookViewId="0">
      <selection activeCell="S7" sqref="S7"/>
    </sheetView>
  </sheetViews>
  <sheetFormatPr defaultColWidth="18.1111111111111" defaultRowHeight="13.8" outlineLevelRow="1"/>
  <cols>
    <col min="1" max="16384" width="18.1111111111111" style="1" customWidth="1"/>
  </cols>
  <sheetData>
    <row r="1" spans="1:2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</row>
    <row r="2" spans="1:26">
      <c r="A2" s="6">
        <v>44699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8">
        <v>1000000000</v>
      </c>
      <c r="I2" s="8">
        <v>25710370.98</v>
      </c>
      <c r="J2" s="8">
        <v>25394132.11</v>
      </c>
      <c r="K2" s="8">
        <v>23617970</v>
      </c>
      <c r="L2" s="8">
        <v>24201321.83</v>
      </c>
      <c r="M2" s="8">
        <v>-899322.81</v>
      </c>
      <c r="N2" s="8">
        <v>-102739.73</v>
      </c>
      <c r="O2" s="8">
        <v>-102739.73</v>
      </c>
      <c r="P2" s="1">
        <v>0</v>
      </c>
      <c r="Q2" s="1">
        <v>0</v>
      </c>
      <c r="R2" s="8">
        <v>-105316.32</v>
      </c>
      <c r="S2" s="8">
        <v>3855.98</v>
      </c>
      <c r="T2" s="1">
        <v>267.89</v>
      </c>
      <c r="U2" s="8">
        <v>-1004907.01</v>
      </c>
      <c r="V2" s="1">
        <v>0</v>
      </c>
      <c r="W2" s="1">
        <v>0</v>
      </c>
      <c r="X2" s="9">
        <v>44699.4824074074</v>
      </c>
      <c r="Y2" s="8">
        <v>6427592.74</v>
      </c>
      <c r="Z2" s="8">
        <v>6427592.74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opLeftCell="R1" workbookViewId="0">
      <selection activeCell="AB16" sqref="AB16"/>
    </sheetView>
  </sheetViews>
  <sheetFormatPr defaultColWidth="15.5555555555556" defaultRowHeight="13.8"/>
  <cols>
    <col min="1" max="25" width="15.5555555555556" style="1" customWidth="1"/>
    <col min="26" max="26" width="21.7777777777778" style="1" customWidth="1"/>
    <col min="27" max="16384" width="15.5555555555556" style="1" customWidth="1"/>
  </cols>
  <sheetData>
    <row r="1" spans="1:32">
      <c r="A1" s="1" t="s">
        <v>86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109</v>
      </c>
      <c r="T1" s="1" t="s">
        <v>131</v>
      </c>
      <c r="U1" s="1" t="s">
        <v>17</v>
      </c>
      <c r="V1" s="1" t="s">
        <v>132</v>
      </c>
      <c r="W1" s="1" t="s">
        <v>133</v>
      </c>
      <c r="X1" s="1" t="s">
        <v>134</v>
      </c>
      <c r="Y1" s="1" t="s">
        <v>98</v>
      </c>
      <c r="Z1" s="1" t="s">
        <v>135</v>
      </c>
      <c r="AA1" s="1" t="s">
        <v>136</v>
      </c>
      <c r="AB1" s="1" t="s">
        <v>103</v>
      </c>
      <c r="AC1" s="1" t="s">
        <v>106</v>
      </c>
      <c r="AD1" s="1" t="s">
        <v>137</v>
      </c>
      <c r="AE1" s="1" t="s">
        <v>104</v>
      </c>
      <c r="AF1" s="1" t="s">
        <v>105</v>
      </c>
    </row>
    <row r="2" spans="1:32">
      <c r="A2" s="6">
        <v>44699</v>
      </c>
      <c r="B2" s="1" t="s">
        <v>113</v>
      </c>
      <c r="C2" s="1" t="s">
        <v>114</v>
      </c>
      <c r="D2" s="1" t="s">
        <v>115</v>
      </c>
      <c r="E2" s="1" t="s">
        <v>116</v>
      </c>
      <c r="F2" s="6">
        <v>44699</v>
      </c>
      <c r="G2" s="6">
        <v>45064</v>
      </c>
      <c r="H2" s="1" t="s">
        <v>138</v>
      </c>
      <c r="I2" s="1" t="s">
        <v>139</v>
      </c>
      <c r="J2" s="1" t="s">
        <v>140</v>
      </c>
      <c r="K2" s="1" t="s">
        <v>141</v>
      </c>
      <c r="L2" s="1">
        <v>43.7066</v>
      </c>
      <c r="M2" s="1">
        <v>43.7</v>
      </c>
      <c r="N2" s="7">
        <v>10000</v>
      </c>
      <c r="O2" s="7">
        <v>10000</v>
      </c>
      <c r="P2" s="1">
        <v>37.36</v>
      </c>
      <c r="Q2" s="1" t="s">
        <v>142</v>
      </c>
      <c r="R2" s="1">
        <v>0</v>
      </c>
      <c r="S2" s="9">
        <v>44699.4823958333</v>
      </c>
      <c r="T2" s="8">
        <v>437065.55</v>
      </c>
      <c r="U2" s="8">
        <v>437065.55</v>
      </c>
      <c r="V2" s="8">
        <v>373600</v>
      </c>
      <c r="W2" s="8">
        <v>-63465.55</v>
      </c>
      <c r="X2" s="1">
        <v>0</v>
      </c>
      <c r="Y2" s="8">
        <v>-63465.55</v>
      </c>
      <c r="Z2" s="1">
        <v>0</v>
      </c>
      <c r="AA2" s="1">
        <v>0</v>
      </c>
      <c r="AB2" s="1">
        <v>0</v>
      </c>
      <c r="AC2" s="8">
        <v>-63465.55</v>
      </c>
      <c r="AD2" s="1">
        <v>0</v>
      </c>
      <c r="AE2" s="1">
        <v>65.55</v>
      </c>
      <c r="AF2" s="1">
        <v>0</v>
      </c>
    </row>
    <row r="3" spans="1:32">
      <c r="A3" s="6">
        <v>44699</v>
      </c>
      <c r="B3" s="1" t="s">
        <v>113</v>
      </c>
      <c r="C3" s="1" t="s">
        <v>114</v>
      </c>
      <c r="D3" s="1" t="s">
        <v>115</v>
      </c>
      <c r="E3" s="1" t="s">
        <v>116</v>
      </c>
      <c r="F3" s="6">
        <v>44699</v>
      </c>
      <c r="G3" s="6">
        <v>45064</v>
      </c>
      <c r="H3" s="1" t="s">
        <v>143</v>
      </c>
      <c r="I3" s="1" t="s">
        <v>144</v>
      </c>
      <c r="J3" s="1" t="s">
        <v>140</v>
      </c>
      <c r="K3" s="1" t="s">
        <v>141</v>
      </c>
      <c r="L3" s="1">
        <v>95.8344</v>
      </c>
      <c r="M3" s="1">
        <v>95.82</v>
      </c>
      <c r="N3" s="7">
        <v>88000</v>
      </c>
      <c r="O3" s="7">
        <v>88000</v>
      </c>
      <c r="P3" s="1">
        <v>72.68</v>
      </c>
      <c r="Q3" s="1" t="s">
        <v>142</v>
      </c>
      <c r="R3" s="1">
        <v>0</v>
      </c>
      <c r="S3" s="9">
        <v>44699.4823958333</v>
      </c>
      <c r="T3" s="8">
        <v>8433424.82</v>
      </c>
      <c r="U3" s="8">
        <v>8433424.82</v>
      </c>
      <c r="V3" s="8">
        <v>6395840</v>
      </c>
      <c r="W3" s="8">
        <v>-2037584.82</v>
      </c>
      <c r="X3" s="1">
        <v>0</v>
      </c>
      <c r="Y3" s="8">
        <v>-2037584.82</v>
      </c>
      <c r="Z3" s="1">
        <v>0</v>
      </c>
      <c r="AA3" s="1">
        <v>0</v>
      </c>
      <c r="AB3" s="1">
        <v>0</v>
      </c>
      <c r="AC3" s="8">
        <v>-2037584.82</v>
      </c>
      <c r="AD3" s="1">
        <v>0</v>
      </c>
      <c r="AE3" s="8">
        <v>1264.82</v>
      </c>
      <c r="AF3" s="1">
        <v>0</v>
      </c>
    </row>
    <row r="4" spans="1:32">
      <c r="A4" s="6">
        <v>44699</v>
      </c>
      <c r="B4" s="1" t="s">
        <v>113</v>
      </c>
      <c r="C4" s="1" t="s">
        <v>114</v>
      </c>
      <c r="D4" s="1" t="s">
        <v>115</v>
      </c>
      <c r="E4" s="1" t="s">
        <v>116</v>
      </c>
      <c r="F4" s="6">
        <v>44699</v>
      </c>
      <c r="G4" s="6">
        <v>45064</v>
      </c>
      <c r="H4" s="1" t="s">
        <v>145</v>
      </c>
      <c r="I4" s="1" t="s">
        <v>146</v>
      </c>
      <c r="J4" s="1" t="s">
        <v>147</v>
      </c>
      <c r="K4" s="1" t="s">
        <v>141</v>
      </c>
      <c r="L4" s="8">
        <v>6308.91</v>
      </c>
      <c r="M4" s="8">
        <v>6308.91</v>
      </c>
      <c r="N4" s="8">
        <v>1902.0718</v>
      </c>
      <c r="O4" s="8">
        <v>1902.0718</v>
      </c>
      <c r="P4" s="8">
        <v>6305.6093</v>
      </c>
      <c r="Q4" s="1" t="s">
        <v>142</v>
      </c>
      <c r="R4" s="1">
        <v>7</v>
      </c>
      <c r="S4" s="9">
        <v>44699.4823958333</v>
      </c>
      <c r="T4" s="8">
        <v>12000000</v>
      </c>
      <c r="U4" s="8">
        <v>12000000</v>
      </c>
      <c r="V4" s="8">
        <v>11993721.83</v>
      </c>
      <c r="W4" s="8">
        <v>6278.17</v>
      </c>
      <c r="X4" s="1">
        <v>0</v>
      </c>
      <c r="Y4" s="8">
        <v>6278.17</v>
      </c>
      <c r="Z4" s="8">
        <v>-2301.37</v>
      </c>
      <c r="AA4" s="1">
        <v>0</v>
      </c>
      <c r="AB4" s="8">
        <v>-2301.37</v>
      </c>
      <c r="AC4" s="8">
        <v>3976.8</v>
      </c>
      <c r="AD4" s="1">
        <v>0</v>
      </c>
      <c r="AE4" s="1">
        <v>0</v>
      </c>
      <c r="AF4" s="1">
        <v>0</v>
      </c>
    </row>
    <row r="5" spans="1:32">
      <c r="A5" s="6">
        <v>44699</v>
      </c>
      <c r="B5" s="1" t="s">
        <v>113</v>
      </c>
      <c r="C5" s="1" t="s">
        <v>114</v>
      </c>
      <c r="D5" s="1" t="s">
        <v>115</v>
      </c>
      <c r="E5" s="1" t="s">
        <v>116</v>
      </c>
      <c r="F5" s="6">
        <v>44699</v>
      </c>
      <c r="G5" s="6">
        <v>45064</v>
      </c>
      <c r="H5" s="1" t="s">
        <v>148</v>
      </c>
      <c r="I5" s="1" t="s">
        <v>149</v>
      </c>
      <c r="J5" s="1" t="s">
        <v>140</v>
      </c>
      <c r="K5" s="1" t="s">
        <v>141</v>
      </c>
      <c r="L5" s="1">
        <v>65.3498</v>
      </c>
      <c r="M5" s="1">
        <v>65.34</v>
      </c>
      <c r="N5" s="7">
        <v>1500</v>
      </c>
      <c r="O5" s="7">
        <v>1500</v>
      </c>
      <c r="P5" s="1">
        <v>52.52</v>
      </c>
      <c r="Q5" s="1" t="s">
        <v>142</v>
      </c>
      <c r="R5" s="1">
        <v>0</v>
      </c>
      <c r="S5" s="9">
        <v>44699.4823958333</v>
      </c>
      <c r="T5" s="8">
        <v>98024.7</v>
      </c>
      <c r="U5" s="8">
        <v>98024.7</v>
      </c>
      <c r="V5" s="8">
        <v>78780</v>
      </c>
      <c r="W5" s="8">
        <v>-19244.7</v>
      </c>
      <c r="X5" s="1">
        <v>0</v>
      </c>
      <c r="Y5" s="8">
        <v>-19244.7</v>
      </c>
      <c r="Z5" s="1">
        <v>0</v>
      </c>
      <c r="AA5" s="1">
        <v>0</v>
      </c>
      <c r="AB5" s="1">
        <v>0</v>
      </c>
      <c r="AC5" s="8">
        <v>-19244.7</v>
      </c>
      <c r="AD5" s="1">
        <v>0</v>
      </c>
      <c r="AE5" s="1">
        <v>14.7</v>
      </c>
      <c r="AF5" s="1">
        <v>0</v>
      </c>
    </row>
    <row r="6" spans="1:32">
      <c r="A6" s="6">
        <v>44699</v>
      </c>
      <c r="B6" s="1" t="s">
        <v>113</v>
      </c>
      <c r="C6" s="1" t="s">
        <v>114</v>
      </c>
      <c r="D6" s="1" t="s">
        <v>115</v>
      </c>
      <c r="E6" s="1" t="s">
        <v>116</v>
      </c>
      <c r="F6" s="6">
        <v>44699</v>
      </c>
      <c r="G6" s="6">
        <v>45064</v>
      </c>
      <c r="H6" s="1" t="s">
        <v>150</v>
      </c>
      <c r="I6" s="1" t="s">
        <v>151</v>
      </c>
      <c r="J6" s="1" t="s">
        <v>140</v>
      </c>
      <c r="K6" s="1" t="s">
        <v>141</v>
      </c>
      <c r="L6" s="1">
        <v>2.5104</v>
      </c>
      <c r="M6" s="1">
        <v>2.51</v>
      </c>
      <c r="N6" s="7">
        <v>152000</v>
      </c>
      <c r="O6" s="7">
        <v>152000</v>
      </c>
      <c r="P6" s="1">
        <v>2.38</v>
      </c>
      <c r="Q6" s="1" t="s">
        <v>142</v>
      </c>
      <c r="R6" s="1">
        <v>0</v>
      </c>
      <c r="S6" s="9">
        <v>44699.4823958333</v>
      </c>
      <c r="T6" s="8">
        <v>381577.23</v>
      </c>
      <c r="U6" s="8">
        <v>381577.23</v>
      </c>
      <c r="V6" s="8">
        <v>361760</v>
      </c>
      <c r="W6" s="8">
        <v>-19817.23</v>
      </c>
      <c r="X6" s="1">
        <v>0</v>
      </c>
      <c r="Y6" s="8">
        <v>-19817.23</v>
      </c>
      <c r="Z6" s="1">
        <v>0</v>
      </c>
      <c r="AA6" s="1">
        <v>0</v>
      </c>
      <c r="AB6" s="1">
        <v>0</v>
      </c>
      <c r="AC6" s="8">
        <v>-19817.23</v>
      </c>
      <c r="AD6" s="1">
        <v>0</v>
      </c>
      <c r="AE6" s="1">
        <v>57.23</v>
      </c>
      <c r="AF6" s="1">
        <v>0</v>
      </c>
    </row>
    <row r="7" spans="1:32">
      <c r="A7" s="6">
        <v>44699</v>
      </c>
      <c r="B7" s="1" t="s">
        <v>113</v>
      </c>
      <c r="C7" s="1" t="s">
        <v>114</v>
      </c>
      <c r="D7" s="1" t="s">
        <v>115</v>
      </c>
      <c r="E7" s="1" t="s">
        <v>116</v>
      </c>
      <c r="F7" s="6">
        <v>44699</v>
      </c>
      <c r="G7" s="6">
        <v>45064</v>
      </c>
      <c r="H7" s="1" t="s">
        <v>152</v>
      </c>
      <c r="I7" s="1" t="s">
        <v>153</v>
      </c>
      <c r="J7" s="1" t="s">
        <v>140</v>
      </c>
      <c r="K7" s="1" t="s">
        <v>141</v>
      </c>
      <c r="L7" s="1">
        <v>29.5844</v>
      </c>
      <c r="M7" s="1">
        <v>29.58</v>
      </c>
      <c r="N7" s="7">
        <v>20000</v>
      </c>
      <c r="O7" s="7">
        <v>20000</v>
      </c>
      <c r="P7" s="1">
        <v>27.61</v>
      </c>
      <c r="Q7" s="1" t="s">
        <v>142</v>
      </c>
      <c r="R7" s="1">
        <v>0</v>
      </c>
      <c r="S7" s="9">
        <v>44699.4823958333</v>
      </c>
      <c r="T7" s="8">
        <v>591688.74</v>
      </c>
      <c r="U7" s="8">
        <v>591688.74</v>
      </c>
      <c r="V7" s="8">
        <v>552200</v>
      </c>
      <c r="W7" s="8">
        <v>-39488.74</v>
      </c>
      <c r="X7" s="1">
        <v>0</v>
      </c>
      <c r="Y7" s="8">
        <v>-39488.74</v>
      </c>
      <c r="Z7" s="1">
        <v>0</v>
      </c>
      <c r="AA7" s="1">
        <v>0</v>
      </c>
      <c r="AB7" s="1">
        <v>0</v>
      </c>
      <c r="AC7" s="8">
        <v>-39488.74</v>
      </c>
      <c r="AD7" s="1">
        <v>0</v>
      </c>
      <c r="AE7" s="1">
        <v>88.74</v>
      </c>
      <c r="AF7" s="1">
        <v>0</v>
      </c>
    </row>
    <row r="8" spans="1:32">
      <c r="A8" s="6">
        <v>44699</v>
      </c>
      <c r="B8" s="1" t="s">
        <v>113</v>
      </c>
      <c r="C8" s="1" t="s">
        <v>114</v>
      </c>
      <c r="D8" s="1" t="s">
        <v>115</v>
      </c>
      <c r="E8" s="1" t="s">
        <v>116</v>
      </c>
      <c r="F8" s="6">
        <v>44699</v>
      </c>
      <c r="G8" s="6">
        <v>45064</v>
      </c>
      <c r="H8" s="1" t="s">
        <v>154</v>
      </c>
      <c r="I8" s="1" t="s">
        <v>155</v>
      </c>
      <c r="J8" s="1" t="s">
        <v>140</v>
      </c>
      <c r="K8" s="1" t="s">
        <v>141</v>
      </c>
      <c r="L8" s="1">
        <v>32.4049</v>
      </c>
      <c r="M8" s="1">
        <v>32.4</v>
      </c>
      <c r="N8" s="7">
        <v>270000</v>
      </c>
      <c r="O8" s="7">
        <v>270000</v>
      </c>
      <c r="P8" s="1">
        <v>31.56</v>
      </c>
      <c r="Q8" s="1" t="s">
        <v>142</v>
      </c>
      <c r="R8" s="1">
        <v>0</v>
      </c>
      <c r="S8" s="9">
        <v>44699.4823958333</v>
      </c>
      <c r="T8" s="8">
        <v>8749312.2</v>
      </c>
      <c r="U8" s="8">
        <v>8749312.2</v>
      </c>
      <c r="V8" s="8">
        <v>8521200</v>
      </c>
      <c r="W8" s="8">
        <v>-228112.2</v>
      </c>
      <c r="X8" s="1">
        <v>0</v>
      </c>
      <c r="Y8" s="8">
        <v>-228112.2</v>
      </c>
      <c r="Z8" s="1">
        <v>0</v>
      </c>
      <c r="AA8" s="1">
        <v>0</v>
      </c>
      <c r="AB8" s="1">
        <v>0</v>
      </c>
      <c r="AC8" s="8">
        <v>-228112.2</v>
      </c>
      <c r="AD8" s="1">
        <v>0</v>
      </c>
      <c r="AE8" s="8">
        <v>1312.2</v>
      </c>
      <c r="AF8" s="1">
        <v>0</v>
      </c>
    </row>
    <row r="9" s="44" customFormat="1" spans="1:32">
      <c r="A9" s="45">
        <v>44699</v>
      </c>
      <c r="B9" s="44" t="s">
        <v>113</v>
      </c>
      <c r="C9" s="44" t="s">
        <v>114</v>
      </c>
      <c r="D9" s="44" t="s">
        <v>115</v>
      </c>
      <c r="E9" s="44" t="s">
        <v>116</v>
      </c>
      <c r="F9" s="45">
        <v>44699</v>
      </c>
      <c r="G9" s="45">
        <v>45064</v>
      </c>
      <c r="H9" s="44" t="s">
        <v>156</v>
      </c>
      <c r="I9" s="44" t="s">
        <v>157</v>
      </c>
      <c r="J9" s="44" t="s">
        <v>147</v>
      </c>
      <c r="K9" s="44" t="s">
        <v>141</v>
      </c>
      <c r="L9" s="46">
        <v>6697.0661</v>
      </c>
      <c r="M9" s="46">
        <v>6697.2</v>
      </c>
      <c r="N9" s="44">
        <v>10</v>
      </c>
      <c r="O9" s="44">
        <v>10</v>
      </c>
      <c r="P9" s="46">
        <v>6103.8</v>
      </c>
      <c r="Q9" s="44" t="s">
        <v>142</v>
      </c>
      <c r="R9" s="44">
        <v>5</v>
      </c>
      <c r="S9" s="47">
        <v>44699.4823958333</v>
      </c>
      <c r="T9" s="46">
        <v>13394132.11</v>
      </c>
      <c r="U9" s="46">
        <v>13394132.11</v>
      </c>
      <c r="V9" s="46">
        <v>12207600</v>
      </c>
      <c r="W9" s="46">
        <v>1186532.11</v>
      </c>
      <c r="X9" s="44">
        <v>0</v>
      </c>
      <c r="Y9" s="46">
        <v>1186532.11</v>
      </c>
      <c r="Z9" s="44">
        <v>-275.22</v>
      </c>
      <c r="AA9" s="44">
        <v>0</v>
      </c>
      <c r="AB9" s="44">
        <v>-275.22</v>
      </c>
      <c r="AC9" s="46">
        <v>1186256.89</v>
      </c>
      <c r="AD9" s="44">
        <v>0</v>
      </c>
      <c r="AE9" s="44">
        <v>0</v>
      </c>
      <c r="AF9" s="44">
        <v>267.89</v>
      </c>
    </row>
    <row r="10" spans="1:32">
      <c r="A10" s="6">
        <v>44699</v>
      </c>
      <c r="B10" s="1" t="s">
        <v>113</v>
      </c>
      <c r="C10" s="1" t="s">
        <v>114</v>
      </c>
      <c r="D10" s="1" t="s">
        <v>115</v>
      </c>
      <c r="E10" s="1" t="s">
        <v>116</v>
      </c>
      <c r="F10" s="6">
        <v>44699</v>
      </c>
      <c r="G10" s="6">
        <v>45064</v>
      </c>
      <c r="H10" s="1" t="s">
        <v>158</v>
      </c>
      <c r="I10" s="1" t="s">
        <v>159</v>
      </c>
      <c r="J10" s="1" t="s">
        <v>140</v>
      </c>
      <c r="K10" s="1" t="s">
        <v>141</v>
      </c>
      <c r="L10" s="1">
        <v>421.0431</v>
      </c>
      <c r="M10" s="1">
        <v>420.98</v>
      </c>
      <c r="N10" s="7">
        <v>10000</v>
      </c>
      <c r="O10" s="7">
        <v>10000</v>
      </c>
      <c r="P10" s="1">
        <v>484</v>
      </c>
      <c r="Q10" s="1" t="s">
        <v>142</v>
      </c>
      <c r="R10" s="1">
        <v>0</v>
      </c>
      <c r="S10" s="9">
        <v>44699.4823958333</v>
      </c>
      <c r="T10" s="8">
        <v>4210431.47</v>
      </c>
      <c r="U10" s="8">
        <v>4210431.47</v>
      </c>
      <c r="V10" s="8">
        <v>4840000</v>
      </c>
      <c r="W10" s="8">
        <v>629568.53</v>
      </c>
      <c r="X10" s="1">
        <v>0</v>
      </c>
      <c r="Y10" s="8">
        <v>629568.53</v>
      </c>
      <c r="Z10" s="1">
        <v>0</v>
      </c>
      <c r="AA10" s="1">
        <v>0</v>
      </c>
      <c r="AB10" s="1">
        <v>0</v>
      </c>
      <c r="AC10" s="8">
        <v>629568.53</v>
      </c>
      <c r="AD10" s="1">
        <v>0</v>
      </c>
      <c r="AE10" s="1">
        <v>631.47</v>
      </c>
      <c r="AF10" s="1">
        <v>0</v>
      </c>
    </row>
    <row r="11" spans="1:32">
      <c r="A11" s="6">
        <v>44699</v>
      </c>
      <c r="B11" s="1" t="s">
        <v>113</v>
      </c>
      <c r="C11" s="1" t="s">
        <v>114</v>
      </c>
      <c r="D11" s="1" t="s">
        <v>115</v>
      </c>
      <c r="E11" s="1" t="s">
        <v>116</v>
      </c>
      <c r="F11" s="6">
        <v>44699</v>
      </c>
      <c r="G11" s="6">
        <v>45064</v>
      </c>
      <c r="H11" s="1" t="s">
        <v>160</v>
      </c>
      <c r="I11" s="1" t="s">
        <v>161</v>
      </c>
      <c r="J11" s="1" t="s">
        <v>140</v>
      </c>
      <c r="K11" s="1" t="s">
        <v>141</v>
      </c>
      <c r="L11" s="1">
        <v>20.9531</v>
      </c>
      <c r="M11" s="1">
        <v>20.95</v>
      </c>
      <c r="N11" s="7">
        <v>1500</v>
      </c>
      <c r="O11" s="7">
        <v>1500</v>
      </c>
      <c r="P11" s="1">
        <v>20.06</v>
      </c>
      <c r="Q11" s="1" t="s">
        <v>142</v>
      </c>
      <c r="R11" s="1">
        <v>0</v>
      </c>
      <c r="S11" s="9">
        <v>44699.4823958333</v>
      </c>
      <c r="T11" s="8">
        <v>31429.71</v>
      </c>
      <c r="U11" s="8">
        <v>31429.71</v>
      </c>
      <c r="V11" s="8">
        <v>30090</v>
      </c>
      <c r="W11" s="8">
        <v>-1339.71</v>
      </c>
      <c r="X11" s="1">
        <v>0</v>
      </c>
      <c r="Y11" s="8">
        <v>-1339.71</v>
      </c>
      <c r="Z11" s="1">
        <v>0</v>
      </c>
      <c r="AA11" s="1">
        <v>0</v>
      </c>
      <c r="AB11" s="1">
        <v>0</v>
      </c>
      <c r="AC11" s="8">
        <v>-1339.71</v>
      </c>
      <c r="AD11" s="1">
        <v>0</v>
      </c>
      <c r="AE11" s="1">
        <v>4.71</v>
      </c>
      <c r="AF11" s="1">
        <v>0</v>
      </c>
    </row>
    <row r="12" spans="1:32">
      <c r="A12" s="6">
        <v>44699</v>
      </c>
      <c r="B12" s="1" t="s">
        <v>113</v>
      </c>
      <c r="C12" s="1" t="s">
        <v>114</v>
      </c>
      <c r="D12" s="1" t="s">
        <v>115</v>
      </c>
      <c r="E12" s="1" t="s">
        <v>116</v>
      </c>
      <c r="F12" s="6">
        <v>44699</v>
      </c>
      <c r="G12" s="6">
        <v>45064</v>
      </c>
      <c r="H12" s="1" t="s">
        <v>162</v>
      </c>
      <c r="I12" s="1" t="s">
        <v>163</v>
      </c>
      <c r="J12" s="1" t="s">
        <v>140</v>
      </c>
      <c r="K12" s="1" t="s">
        <v>141</v>
      </c>
      <c r="L12" s="1">
        <v>5.8409</v>
      </c>
      <c r="M12" s="1">
        <v>5.84</v>
      </c>
      <c r="N12" s="7">
        <v>50000</v>
      </c>
      <c r="O12" s="7">
        <v>50000</v>
      </c>
      <c r="P12" s="1">
        <v>4.99</v>
      </c>
      <c r="Q12" s="1" t="s">
        <v>142</v>
      </c>
      <c r="R12" s="1">
        <v>0</v>
      </c>
      <c r="S12" s="9">
        <v>44699.4823958333</v>
      </c>
      <c r="T12" s="8">
        <v>292043.8</v>
      </c>
      <c r="U12" s="8">
        <v>292043.8</v>
      </c>
      <c r="V12" s="8">
        <v>249500</v>
      </c>
      <c r="W12" s="8">
        <v>-42543.8</v>
      </c>
      <c r="X12" s="1">
        <v>0</v>
      </c>
      <c r="Y12" s="8">
        <v>-42543.8</v>
      </c>
      <c r="Z12" s="1">
        <v>0</v>
      </c>
      <c r="AA12" s="1">
        <v>0</v>
      </c>
      <c r="AB12" s="1">
        <v>0</v>
      </c>
      <c r="AC12" s="8">
        <v>-42543.8</v>
      </c>
      <c r="AD12" s="1">
        <v>0</v>
      </c>
      <c r="AE12" s="1">
        <v>43.8</v>
      </c>
      <c r="AF12" s="1">
        <v>0</v>
      </c>
    </row>
    <row r="13" spans="1:32">
      <c r="A13" s="6">
        <v>44699</v>
      </c>
      <c r="B13" s="1" t="s">
        <v>113</v>
      </c>
      <c r="C13" s="1" t="s">
        <v>114</v>
      </c>
      <c r="D13" s="1" t="s">
        <v>115</v>
      </c>
      <c r="E13" s="1" t="s">
        <v>116</v>
      </c>
      <c r="F13" s="6">
        <v>44699</v>
      </c>
      <c r="G13" s="6">
        <v>45064</v>
      </c>
      <c r="H13" s="1" t="s">
        <v>164</v>
      </c>
      <c r="I13" s="1" t="s">
        <v>165</v>
      </c>
      <c r="J13" s="1" t="s">
        <v>140</v>
      </c>
      <c r="K13" s="1" t="s">
        <v>141</v>
      </c>
      <c r="L13" s="1">
        <v>49.7075</v>
      </c>
      <c r="M13" s="1">
        <v>49.7</v>
      </c>
      <c r="N13" s="7">
        <v>50000</v>
      </c>
      <c r="O13" s="7">
        <v>50000</v>
      </c>
      <c r="P13" s="1">
        <v>44.3</v>
      </c>
      <c r="Q13" s="1" t="s">
        <v>142</v>
      </c>
      <c r="R13" s="1">
        <v>0</v>
      </c>
      <c r="S13" s="9">
        <v>44699.4823958333</v>
      </c>
      <c r="T13" s="8">
        <v>2485372.75</v>
      </c>
      <c r="U13" s="8">
        <v>2485372.75</v>
      </c>
      <c r="V13" s="8">
        <v>2215000</v>
      </c>
      <c r="W13" s="8">
        <v>-270372.75</v>
      </c>
      <c r="X13" s="1">
        <v>0</v>
      </c>
      <c r="Y13" s="8">
        <v>-270372.75</v>
      </c>
      <c r="Z13" s="1">
        <v>0</v>
      </c>
      <c r="AA13" s="1">
        <v>0</v>
      </c>
      <c r="AB13" s="1">
        <v>0</v>
      </c>
      <c r="AC13" s="8">
        <v>-270372.75</v>
      </c>
      <c r="AD13" s="1">
        <v>0</v>
      </c>
      <c r="AE13" s="1">
        <v>372.75</v>
      </c>
      <c r="AF13" s="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opLeftCell="A4" workbookViewId="0">
      <selection activeCell="F11" sqref="F11"/>
    </sheetView>
  </sheetViews>
  <sheetFormatPr defaultColWidth="14.6666666666667" defaultRowHeight="13.8" outlineLevelRow="1"/>
  <cols>
    <col min="1" max="4" width="14.6666666666667" style="1" customWidth="1"/>
    <col min="5" max="5" width="14.6666666666667" style="2" customWidth="1"/>
    <col min="6" max="6" width="14.6666666666667" style="3" customWidth="1"/>
    <col min="7" max="7" width="14.6666666666667" style="1" customWidth="1"/>
    <col min="8" max="8" width="14.6666666666667" style="2" customWidth="1"/>
    <col min="9" max="16384" width="14.6666666666667" style="1" customWidth="1"/>
  </cols>
  <sheetData>
    <row r="1" ht="14.4" customHeight="1" spans="1:1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2" t="s">
        <v>171</v>
      </c>
      <c r="G1" s="3" t="s">
        <v>172</v>
      </c>
      <c r="H1" s="1" t="s">
        <v>173</v>
      </c>
      <c r="I1" s="2" t="s">
        <v>174</v>
      </c>
      <c r="J1" s="1" t="s">
        <v>175</v>
      </c>
      <c r="K1" s="1" t="s">
        <v>15</v>
      </c>
      <c r="L1" s="1" t="s">
        <v>176</v>
      </c>
      <c r="M1" s="1" t="s">
        <v>177</v>
      </c>
      <c r="N1" s="1" t="s">
        <v>178</v>
      </c>
      <c r="O1" s="1" t="s">
        <v>179</v>
      </c>
    </row>
    <row r="2" ht="14.4" customHeight="1" spans="1:15">
      <c r="A2" s="1" t="s">
        <v>180</v>
      </c>
      <c r="B2" s="1" t="s">
        <v>113</v>
      </c>
      <c r="C2" s="1" t="s">
        <v>114</v>
      </c>
      <c r="D2" s="1" t="s">
        <v>181</v>
      </c>
      <c r="E2" s="1" t="s">
        <v>61</v>
      </c>
      <c r="F2" s="2">
        <v>25000000</v>
      </c>
      <c r="G2" s="4">
        <v>1</v>
      </c>
      <c r="H2" s="1" t="s">
        <v>61</v>
      </c>
      <c r="I2" s="2">
        <v>25000000</v>
      </c>
      <c r="J2" s="1" t="s">
        <v>180</v>
      </c>
      <c r="K2" s="1" t="s">
        <v>182</v>
      </c>
      <c r="L2" s="1" t="s">
        <v>183</v>
      </c>
      <c r="M2" s="1" t="s">
        <v>183</v>
      </c>
      <c r="N2" s="5" t="s">
        <v>182</v>
      </c>
      <c r="O2" s="5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opLeftCell="D1" workbookViewId="0">
      <selection activeCell="A17" sqref="A17:L18"/>
    </sheetView>
  </sheetViews>
  <sheetFormatPr defaultColWidth="17.6666666666667" defaultRowHeight="13.8"/>
  <sheetData>
    <row r="1" s="10" customFormat="1" ht="14.4" customHeight="1" spans="1:14">
      <c r="A1" s="11" t="s">
        <v>45</v>
      </c>
      <c r="B1" s="12" t="s">
        <v>46</v>
      </c>
      <c r="C1" s="12" t="s">
        <v>47</v>
      </c>
      <c r="D1" s="12" t="s">
        <v>48</v>
      </c>
      <c r="E1" s="11" t="s">
        <v>49</v>
      </c>
      <c r="F1" s="12" t="s">
        <v>50</v>
      </c>
      <c r="G1" s="13" t="s">
        <v>51</v>
      </c>
      <c r="H1" s="14" t="s">
        <v>52</v>
      </c>
      <c r="I1" s="24" t="s">
        <v>53</v>
      </c>
      <c r="J1" s="11" t="s">
        <v>54</v>
      </c>
      <c r="K1" s="25" t="s">
        <v>55</v>
      </c>
      <c r="L1" s="12" t="s">
        <v>56</v>
      </c>
      <c r="M1" s="26" t="s">
        <v>57</v>
      </c>
      <c r="N1" s="25" t="s">
        <v>58</v>
      </c>
    </row>
    <row r="2" s="10" customFormat="1" ht="14.4" customHeight="1" spans="1:14">
      <c r="A2" s="15" t="s">
        <v>184</v>
      </c>
      <c r="B2" s="15" t="s">
        <v>184</v>
      </c>
      <c r="C2" s="16"/>
      <c r="D2" s="17" t="s">
        <v>28</v>
      </c>
      <c r="E2" s="18" t="s">
        <v>59</v>
      </c>
      <c r="F2" s="19" t="s">
        <v>60</v>
      </c>
      <c r="G2" s="20">
        <v>5.8</v>
      </c>
      <c r="H2" s="21">
        <v>10000</v>
      </c>
      <c r="I2" s="27">
        <v>58000</v>
      </c>
      <c r="J2" s="28"/>
      <c r="K2" s="29"/>
      <c r="L2" s="19" t="s">
        <v>61</v>
      </c>
      <c r="M2" s="30">
        <v>1</v>
      </c>
      <c r="N2" s="29">
        <v>20220519000000</v>
      </c>
    </row>
    <row r="3" s="10" customFormat="1" ht="14.4" customHeight="1" spans="1:14">
      <c r="A3" s="15" t="s">
        <v>184</v>
      </c>
      <c r="B3" s="15" t="s">
        <v>184</v>
      </c>
      <c r="C3" s="16"/>
      <c r="D3" s="17" t="s">
        <v>23</v>
      </c>
      <c r="E3" s="18" t="s">
        <v>65</v>
      </c>
      <c r="F3" s="19" t="s">
        <v>60</v>
      </c>
      <c r="G3" s="20">
        <v>50.21</v>
      </c>
      <c r="H3" s="21">
        <v>12000</v>
      </c>
      <c r="I3" s="27">
        <v>602520</v>
      </c>
      <c r="J3" s="28"/>
      <c r="K3" s="29"/>
      <c r="L3" s="19" t="s">
        <v>61</v>
      </c>
      <c r="M3" s="30">
        <v>1</v>
      </c>
      <c r="N3" s="29">
        <v>20220519000000</v>
      </c>
    </row>
    <row r="4" s="10" customFormat="1" ht="14.4" customHeight="1" spans="1:14">
      <c r="A4" s="15" t="s">
        <v>184</v>
      </c>
      <c r="B4" s="15" t="s">
        <v>184</v>
      </c>
      <c r="C4" s="16"/>
      <c r="D4" s="17" t="s">
        <v>28</v>
      </c>
      <c r="E4" s="18" t="s">
        <v>62</v>
      </c>
      <c r="F4" s="19" t="s">
        <v>60</v>
      </c>
      <c r="G4" s="20">
        <v>32.75</v>
      </c>
      <c r="H4" s="21">
        <v>25000</v>
      </c>
      <c r="I4" s="27">
        <v>818750</v>
      </c>
      <c r="J4" s="28"/>
      <c r="K4" s="29"/>
      <c r="L4" s="19" t="s">
        <v>61</v>
      </c>
      <c r="M4" s="30">
        <v>1</v>
      </c>
      <c r="N4" s="29">
        <v>20220519000000</v>
      </c>
    </row>
    <row r="5" s="10" customFormat="1" ht="14.4" customHeight="1" spans="1:14">
      <c r="A5" s="15" t="s">
        <v>184</v>
      </c>
      <c r="B5" s="15" t="s">
        <v>184</v>
      </c>
      <c r="D5" s="17" t="s">
        <v>28</v>
      </c>
      <c r="E5" s="18" t="s">
        <v>63</v>
      </c>
      <c r="F5" s="19" t="s">
        <v>73</v>
      </c>
      <c r="G5" s="20">
        <v>430.2</v>
      </c>
      <c r="H5" s="21">
        <v>8000</v>
      </c>
      <c r="I5" s="27">
        <v>3441600</v>
      </c>
      <c r="J5" s="28"/>
      <c r="K5" s="29"/>
      <c r="L5" s="19" t="s">
        <v>61</v>
      </c>
      <c r="M5" s="30">
        <v>1</v>
      </c>
      <c r="N5" s="29">
        <v>20220519000000</v>
      </c>
    </row>
    <row r="6" s="10" customFormat="1" ht="14.4" customHeight="1" spans="1:14">
      <c r="A6" s="15" t="s">
        <v>184</v>
      </c>
      <c r="B6" s="15" t="s">
        <v>184</v>
      </c>
      <c r="D6" s="19" t="s">
        <v>28</v>
      </c>
      <c r="E6" s="18" t="s">
        <v>59</v>
      </c>
      <c r="F6" s="19" t="s">
        <v>73</v>
      </c>
      <c r="G6" s="20">
        <v>5.84</v>
      </c>
      <c r="H6" s="21">
        <v>10000</v>
      </c>
      <c r="I6" s="27">
        <v>58400</v>
      </c>
      <c r="J6" s="28"/>
      <c r="K6" s="29"/>
      <c r="L6" s="19" t="s">
        <v>61</v>
      </c>
      <c r="M6" s="30">
        <v>1</v>
      </c>
      <c r="N6" s="29">
        <v>20220519000000</v>
      </c>
    </row>
    <row r="7" s="10" customFormat="1" ht="14.4" customHeight="1" spans="1:14">
      <c r="A7" s="15" t="s">
        <v>184</v>
      </c>
      <c r="B7" s="15" t="s">
        <v>184</v>
      </c>
      <c r="D7" s="19" t="s">
        <v>23</v>
      </c>
      <c r="E7" s="18" t="s">
        <v>68</v>
      </c>
      <c r="F7" s="19" t="s">
        <v>73</v>
      </c>
      <c r="G7" s="20">
        <v>2.54</v>
      </c>
      <c r="H7" s="21">
        <v>152000</v>
      </c>
      <c r="I7" s="27">
        <v>386080</v>
      </c>
      <c r="J7" s="28"/>
      <c r="K7" s="29"/>
      <c r="L7" s="19" t="s">
        <v>61</v>
      </c>
      <c r="M7" s="30">
        <v>1</v>
      </c>
      <c r="N7" s="29">
        <v>20220519000000</v>
      </c>
    </row>
    <row r="8" s="10" customFormat="1" ht="14.4" customHeight="1" spans="1:14">
      <c r="A8" s="15" t="s">
        <v>184</v>
      </c>
      <c r="B8" s="15" t="s">
        <v>184</v>
      </c>
      <c r="D8" s="19" t="s">
        <v>23</v>
      </c>
      <c r="E8" s="18" t="s">
        <v>65</v>
      </c>
      <c r="F8" s="19" t="s">
        <v>73</v>
      </c>
      <c r="G8" s="20">
        <v>49.68</v>
      </c>
      <c r="H8" s="21">
        <v>10000</v>
      </c>
      <c r="I8" s="27">
        <v>496800</v>
      </c>
      <c r="J8" s="28"/>
      <c r="K8" s="29"/>
      <c r="L8" s="19" t="s">
        <v>61</v>
      </c>
      <c r="M8" s="30">
        <v>1</v>
      </c>
      <c r="N8" s="29">
        <v>20220519000000</v>
      </c>
    </row>
    <row r="9" s="10" customFormat="1" ht="14.4" customHeight="1" spans="1:14">
      <c r="A9" s="15" t="s">
        <v>184</v>
      </c>
      <c r="B9" s="15" t="s">
        <v>184</v>
      </c>
      <c r="D9" s="19" t="s">
        <v>71</v>
      </c>
      <c r="E9" s="18" t="s">
        <v>72</v>
      </c>
      <c r="F9" s="19" t="s">
        <v>60</v>
      </c>
      <c r="G9" s="20">
        <v>6680</v>
      </c>
      <c r="H9" s="21">
        <v>10</v>
      </c>
      <c r="I9" s="27">
        <v>13360000</v>
      </c>
      <c r="J9" s="28"/>
      <c r="K9" s="29"/>
      <c r="L9" s="19" t="s">
        <v>61</v>
      </c>
      <c r="M9" s="30">
        <v>1</v>
      </c>
      <c r="N9" s="29">
        <v>20220519000000</v>
      </c>
    </row>
    <row r="10" s="10" customFormat="1" ht="14.4" customHeight="1" spans="1:14">
      <c r="A10" s="15" t="s">
        <v>184</v>
      </c>
      <c r="B10" s="15" t="s">
        <v>184</v>
      </c>
      <c r="D10" s="17" t="s">
        <v>23</v>
      </c>
      <c r="E10" s="62" t="s">
        <v>74</v>
      </c>
      <c r="F10" s="17" t="s">
        <v>73</v>
      </c>
      <c r="G10" s="22">
        <v>6414.94</v>
      </c>
      <c r="H10" s="23">
        <v>2026.519343906</v>
      </c>
      <c r="I10" s="27">
        <v>13000000</v>
      </c>
      <c r="J10" s="28"/>
      <c r="K10" s="29"/>
      <c r="L10" s="19" t="s">
        <v>61</v>
      </c>
      <c r="M10" s="30">
        <v>1</v>
      </c>
      <c r="N10" s="29">
        <v>20220519000000</v>
      </c>
    </row>
    <row r="11" s="10" customFormat="1" ht="14.4" customHeight="1" spans="1:14">
      <c r="A11" s="15"/>
      <c r="B11" s="15"/>
      <c r="C11" s="16"/>
      <c r="D11" s="17"/>
      <c r="E11" s="18"/>
      <c r="F11" s="19"/>
      <c r="G11" s="20"/>
      <c r="H11" s="21"/>
      <c r="I11" s="27"/>
      <c r="J11" s="28"/>
      <c r="K11" s="29"/>
      <c r="L11" s="19"/>
      <c r="M11" s="30"/>
      <c r="N11" s="29"/>
    </row>
    <row r="12" s="10" customFormat="1" ht="14.4" customHeight="1" spans="1:14">
      <c r="A12" s="15"/>
      <c r="B12" s="15"/>
      <c r="C12" s="16"/>
      <c r="D12" s="17"/>
      <c r="E12" s="18"/>
      <c r="F12" s="19"/>
      <c r="G12" s="20"/>
      <c r="H12" s="21"/>
      <c r="I12" s="27"/>
      <c r="J12" s="28"/>
      <c r="K12" s="29"/>
      <c r="L12" s="19"/>
      <c r="M12" s="30"/>
      <c r="N12" s="29"/>
    </row>
    <row r="13" s="10" customFormat="1" ht="14.4" customHeight="1" spans="1:14">
      <c r="A13" s="15"/>
      <c r="B13" s="15"/>
      <c r="C13" s="16"/>
      <c r="D13" s="17"/>
      <c r="E13" s="18"/>
      <c r="F13" s="19"/>
      <c r="G13" s="20"/>
      <c r="H13" s="21"/>
      <c r="I13" s="27"/>
      <c r="J13" s="28"/>
      <c r="K13" s="29"/>
      <c r="L13" s="19"/>
      <c r="M13" s="30"/>
      <c r="N13" s="29"/>
    </row>
    <row r="14" s="10" customFormat="1" ht="14.4" customHeight="1" spans="1:14">
      <c r="A14" s="15"/>
      <c r="B14" s="15"/>
      <c r="D14" s="17"/>
      <c r="E14" s="18"/>
      <c r="F14" s="19"/>
      <c r="G14" s="20"/>
      <c r="H14" s="21"/>
      <c r="I14" s="27"/>
      <c r="J14" s="28"/>
      <c r="K14" s="29"/>
      <c r="L14" s="19"/>
      <c r="M14" s="30"/>
      <c r="N14" s="29"/>
    </row>
    <row r="15" s="10" customFormat="1" ht="14.4" customHeight="1" spans="1:14">
      <c r="A15" s="15"/>
      <c r="B15" s="15"/>
      <c r="D15" s="19"/>
      <c r="E15" s="18"/>
      <c r="F15" s="19"/>
      <c r="G15" s="20"/>
      <c r="H15" s="21"/>
      <c r="I15" s="27"/>
      <c r="J15" s="28"/>
      <c r="K15" s="29"/>
      <c r="L15" s="19"/>
      <c r="M15" s="30"/>
      <c r="N15" s="29"/>
    </row>
    <row r="16" s="31" customFormat="1" ht="13.2" customHeight="1" spans="1:12">
      <c r="A16" s="32" t="s">
        <v>185</v>
      </c>
      <c r="B16" s="32" t="s">
        <v>186</v>
      </c>
      <c r="C16" s="32" t="s">
        <v>187</v>
      </c>
      <c r="D16" s="33" t="s">
        <v>188</v>
      </c>
      <c r="E16" s="32" t="s">
        <v>189</v>
      </c>
      <c r="F16" s="34" t="s">
        <v>190</v>
      </c>
      <c r="G16" s="35" t="s">
        <v>191</v>
      </c>
      <c r="H16" s="34" t="s">
        <v>192</v>
      </c>
      <c r="I16" s="34" t="s">
        <v>193</v>
      </c>
      <c r="J16" s="42" t="s">
        <v>194</v>
      </c>
      <c r="K16" s="42" t="s">
        <v>195</v>
      </c>
      <c r="L16" s="42" t="s">
        <v>196</v>
      </c>
    </row>
    <row r="17" s="31" customFormat="1" ht="13.2" customHeight="1" spans="1:12">
      <c r="A17" s="31" t="s">
        <v>197</v>
      </c>
      <c r="B17" s="31" t="s">
        <v>198</v>
      </c>
      <c r="C17" s="36" t="s">
        <v>63</v>
      </c>
      <c r="D17" s="37">
        <v>473</v>
      </c>
      <c r="E17" s="38"/>
      <c r="F17" s="39">
        <v>1</v>
      </c>
      <c r="G17" s="40"/>
      <c r="H17" s="39"/>
      <c r="I17" s="39"/>
      <c r="J17" s="43">
        <v>44700</v>
      </c>
      <c r="K17" s="43">
        <v>44701</v>
      </c>
      <c r="L17" s="43">
        <v>44704</v>
      </c>
    </row>
    <row r="18" s="31" customFormat="1" ht="13.2" customHeight="1" spans="1:12">
      <c r="A18" s="31" t="s">
        <v>197</v>
      </c>
      <c r="B18" s="31" t="s">
        <v>199</v>
      </c>
      <c r="C18" s="36" t="s">
        <v>59</v>
      </c>
      <c r="D18" s="37">
        <v>5.1</v>
      </c>
      <c r="E18" s="39">
        <v>1</v>
      </c>
      <c r="G18" s="40"/>
      <c r="H18" s="39"/>
      <c r="I18" s="39"/>
      <c r="J18" s="43">
        <v>44700</v>
      </c>
      <c r="K18" s="43">
        <v>44701</v>
      </c>
      <c r="L18" s="43">
        <v>44704</v>
      </c>
    </row>
    <row r="19" s="31" customFormat="1" ht="13.2" customHeight="1" spans="3:12">
      <c r="C19" s="36"/>
      <c r="D19" s="37"/>
      <c r="G19" s="41"/>
      <c r="J19" s="43"/>
      <c r="K19" s="43"/>
      <c r="L19" s="43"/>
    </row>
    <row r="20" s="10" customFormat="1" ht="14.4" customHeight="1" spans="1:14">
      <c r="A20" s="15"/>
      <c r="B20" s="15"/>
      <c r="C20" s="16"/>
      <c r="D20" s="17"/>
      <c r="E20" s="18"/>
      <c r="F20" s="19"/>
      <c r="G20" s="20"/>
      <c r="H20" s="21"/>
      <c r="I20" s="27"/>
      <c r="J20" s="28"/>
      <c r="K20" s="29"/>
      <c r="L20" s="19"/>
      <c r="M20" s="30"/>
      <c r="N20" s="29"/>
    </row>
    <row r="21" s="10" customFormat="1" ht="14.4" customHeight="1" spans="1:14">
      <c r="A21" s="15"/>
      <c r="B21" s="15"/>
      <c r="C21" s="16"/>
      <c r="D21" s="17"/>
      <c r="E21" s="18"/>
      <c r="F21" s="19"/>
      <c r="G21" s="20"/>
      <c r="H21" s="21"/>
      <c r="I21" s="27"/>
      <c r="J21" s="28"/>
      <c r="K21" s="29"/>
      <c r="L21" s="19"/>
      <c r="M21" s="30"/>
      <c r="N21" s="29"/>
    </row>
    <row r="22" s="10" customFormat="1" ht="14.4" customHeight="1" spans="1:14">
      <c r="A22" s="15"/>
      <c r="B22" s="15"/>
      <c r="C22" s="16"/>
      <c r="D22" s="17"/>
      <c r="E22" s="18"/>
      <c r="F22" s="19"/>
      <c r="G22" s="20"/>
      <c r="H22" s="21"/>
      <c r="I22" s="27"/>
      <c r="J22" s="28"/>
      <c r="K22" s="29"/>
      <c r="L22" s="19"/>
      <c r="M22" s="30"/>
      <c r="N22" s="29"/>
    </row>
    <row r="23" s="10" customFormat="1" ht="14.4" customHeight="1" spans="1:14">
      <c r="A23" s="15"/>
      <c r="B23" s="15"/>
      <c r="D23" s="17"/>
      <c r="E23" s="18"/>
      <c r="F23" s="19"/>
      <c r="G23" s="20"/>
      <c r="H23" s="21"/>
      <c r="I23" s="27"/>
      <c r="J23" s="28"/>
      <c r="K23" s="29"/>
      <c r="L23" s="19"/>
      <c r="M23" s="30"/>
      <c r="N23" s="29"/>
    </row>
    <row r="24" s="10" customFormat="1" ht="14.4" customHeight="1" spans="1:14">
      <c r="A24" s="15"/>
      <c r="B24" s="15"/>
      <c r="D24" s="19"/>
      <c r="E24" s="18"/>
      <c r="F24" s="19"/>
      <c r="G24" s="20"/>
      <c r="H24" s="21"/>
      <c r="I24" s="27"/>
      <c r="J24" s="28"/>
      <c r="K24" s="29"/>
      <c r="L24" s="19"/>
      <c r="M24" s="30"/>
      <c r="N24" s="29"/>
    </row>
    <row r="25" s="10" customFormat="1" ht="14.4" customHeight="1" spans="1:14">
      <c r="A25" s="15"/>
      <c r="B25" s="15"/>
      <c r="D25" s="19"/>
      <c r="E25" s="18"/>
      <c r="F25" s="19"/>
      <c r="G25" s="20"/>
      <c r="H25" s="21"/>
      <c r="I25" s="27"/>
      <c r="J25" s="28"/>
      <c r="K25" s="29"/>
      <c r="L25" s="19"/>
      <c r="M25" s="30"/>
      <c r="N25" s="29"/>
    </row>
    <row r="26" s="10" customFormat="1" ht="14.4" customHeight="1" spans="1:14">
      <c r="A26" s="15"/>
      <c r="B26" s="15"/>
      <c r="D26" s="19"/>
      <c r="E26" s="18"/>
      <c r="F26" s="19"/>
      <c r="G26" s="20"/>
      <c r="H26" s="21"/>
      <c r="I26" s="27"/>
      <c r="J26" s="28"/>
      <c r="K26" s="29"/>
      <c r="L26" s="19"/>
      <c r="M26" s="30"/>
      <c r="N26" s="29"/>
    </row>
    <row r="27" s="10" customFormat="1" ht="14.4" customHeight="1" spans="1:14">
      <c r="A27" s="15"/>
      <c r="B27" s="15"/>
      <c r="D27" s="19"/>
      <c r="E27" s="18"/>
      <c r="F27" s="19"/>
      <c r="G27" s="20"/>
      <c r="H27" s="21"/>
      <c r="I27" s="27"/>
      <c r="J27" s="28"/>
      <c r="K27" s="29"/>
      <c r="L27" s="19"/>
      <c r="M27" s="30"/>
      <c r="N27" s="29"/>
    </row>
    <row r="28" s="10" customFormat="1" ht="14.4" customHeight="1" spans="1:14">
      <c r="A28" s="15"/>
      <c r="B28" s="15"/>
      <c r="D28" s="17"/>
      <c r="E28" s="18"/>
      <c r="F28" s="19"/>
      <c r="G28" s="20"/>
      <c r="H28" s="21"/>
      <c r="I28" s="27"/>
      <c r="J28" s="28"/>
      <c r="K28" s="29"/>
      <c r="L28" s="19"/>
      <c r="M28" s="30"/>
      <c r="N28" s="29"/>
    </row>
    <row r="29" s="10" customFormat="1" ht="14.4" customHeight="1" spans="1:14">
      <c r="A29" s="15"/>
      <c r="B29" s="15"/>
      <c r="D29" s="19"/>
      <c r="E29" s="18"/>
      <c r="F29" s="19"/>
      <c r="G29" s="20"/>
      <c r="H29" s="21"/>
      <c r="I29" s="27"/>
      <c r="J29" s="28"/>
      <c r="K29" s="29"/>
      <c r="L29" s="19"/>
      <c r="M29" s="30"/>
      <c r="N29" s="29"/>
    </row>
    <row r="30" s="10" customFormat="1" ht="14.4" customHeight="1" spans="1:14">
      <c r="A30" s="15"/>
      <c r="B30" s="15"/>
      <c r="D30" s="19"/>
      <c r="E30" s="18"/>
      <c r="F30" s="19"/>
      <c r="G30" s="20"/>
      <c r="H30" s="21"/>
      <c r="I30" s="27"/>
      <c r="J30" s="28"/>
      <c r="K30" s="29"/>
      <c r="L30" s="19"/>
      <c r="M30" s="30"/>
      <c r="N30" s="29"/>
    </row>
    <row r="31" s="10" customFormat="1" ht="14.4" customHeight="1" spans="1:14">
      <c r="A31" s="15"/>
      <c r="B31" s="15"/>
      <c r="D31" s="19"/>
      <c r="E31" s="18"/>
      <c r="F31" s="19"/>
      <c r="G31" s="20"/>
      <c r="H31" s="20"/>
      <c r="I31" s="27"/>
      <c r="J31" s="28"/>
      <c r="K31" s="29"/>
      <c r="L31" s="19"/>
      <c r="M31" s="30"/>
      <c r="N31" s="29"/>
    </row>
  </sheetData>
  <dataValidations count="5">
    <dataValidation type="list" showInputMessage="1" showErrorMessage="1" promptTitle="市场代码规范" prompt="0-沪A&#10;1-深A" sqref="A17:A19">
      <formula1>"0-沪A,1-深A"</formula1>
    </dataValidation>
    <dataValidation type="list" showInputMessage="1" showErrorMessage="1" sqref="F2:F15 F20:F31">
      <formula1>"B,S"</formula1>
    </dataValidation>
    <dataValidation type="list" showInputMessage="1" showErrorMessage="1" prompt="沪A,深A,中金所" sqref="D2:D15 D20:D31">
      <formula1>"沪A,深A,中金所"</formula1>
    </dataValidation>
    <dataValidation type="list" showInputMessage="1" showErrorMessage="1" sqref="B17:B19">
      <formula1>"派息,派股,配股,合并分拆"</formula1>
    </dataValidation>
    <dataValidation type="list" showInputMessage="1" showErrorMessage="1" sqref="L2:L15 L20:L31">
      <formula1>"CNY,USD,HKD,EUR,AUD,CNH"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J8" sqref="J8"/>
    </sheetView>
  </sheetViews>
  <sheetFormatPr defaultColWidth="9" defaultRowHeight="13.8" outlineLevelCol="1"/>
  <sheetData>
    <row r="2" spans="1:2">
      <c r="A2" t="s">
        <v>75</v>
      </c>
      <c r="B2">
        <v>5.1</v>
      </c>
    </row>
    <row r="3" spans="1:2">
      <c r="A3" t="s">
        <v>76</v>
      </c>
      <c r="B3">
        <v>38.2</v>
      </c>
    </row>
    <row r="4" spans="1:2">
      <c r="A4" t="s">
        <v>77</v>
      </c>
      <c r="B4">
        <v>20.57</v>
      </c>
    </row>
    <row r="5" spans="1:2">
      <c r="A5" t="s">
        <v>78</v>
      </c>
      <c r="B5">
        <v>32.04</v>
      </c>
    </row>
    <row r="6" spans="1:2">
      <c r="A6" t="s">
        <v>79</v>
      </c>
      <c r="B6">
        <v>72.97</v>
      </c>
    </row>
    <row r="7" spans="1:2">
      <c r="A7" t="s">
        <v>80</v>
      </c>
      <c r="B7">
        <v>473</v>
      </c>
    </row>
    <row r="8" spans="1:2">
      <c r="A8" t="s">
        <v>81</v>
      </c>
      <c r="B8">
        <v>2.4</v>
      </c>
    </row>
    <row r="9" spans="1:2">
      <c r="A9" t="s">
        <v>82</v>
      </c>
      <c r="B9">
        <v>28.83</v>
      </c>
    </row>
    <row r="10" spans="1:2">
      <c r="A10" t="s">
        <v>83</v>
      </c>
      <c r="B10">
        <v>47.18</v>
      </c>
    </row>
    <row r="11" spans="1:2">
      <c r="A11" t="s">
        <v>84</v>
      </c>
      <c r="B11">
        <v>51.96</v>
      </c>
    </row>
    <row r="12" spans="1:2">
      <c r="A12" t="s">
        <v>85</v>
      </c>
      <c r="B12">
        <v>6414.9402</v>
      </c>
    </row>
    <row r="13" spans="1:2">
      <c r="A13" t="s">
        <v>72</v>
      </c>
      <c r="B13">
        <v>6300.2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N1" workbookViewId="0">
      <selection activeCell="Q2" sqref="Q2"/>
    </sheetView>
  </sheetViews>
  <sheetFormatPr defaultColWidth="14.5555555555556" defaultRowHeight="13.8" outlineLevelRow="1"/>
  <cols>
    <col min="1" max="16384" width="14.5555555555556" style="1" customWidth="1"/>
  </cols>
  <sheetData>
    <row r="1" spans="1:2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</row>
    <row r="2" spans="1:26">
      <c r="A2" s="6">
        <v>44700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200</v>
      </c>
      <c r="G2" s="1" t="s">
        <v>117</v>
      </c>
      <c r="H2" s="8">
        <v>1000000000</v>
      </c>
      <c r="I2" s="8">
        <v>22883536.59</v>
      </c>
      <c r="J2" s="8">
        <v>25000000</v>
      </c>
      <c r="K2" s="8">
        <v>20594915</v>
      </c>
      <c r="L2" s="8">
        <v>25201677.46</v>
      </c>
      <c r="M2" s="8">
        <v>-2490299.05</v>
      </c>
      <c r="N2" s="8">
        <v>-102739.73</v>
      </c>
      <c r="O2" s="8">
        <v>-102739.73</v>
      </c>
      <c r="P2" s="8">
        <v>-102739.73</v>
      </c>
      <c r="Q2" s="8">
        <v>-102739.73</v>
      </c>
      <c r="R2" s="8">
        <v>-107534.25</v>
      </c>
      <c r="S2" s="8">
        <v>4345.07</v>
      </c>
      <c r="T2" s="8">
        <v>5308.2</v>
      </c>
      <c r="U2" s="8">
        <v>-2597833.29</v>
      </c>
      <c r="V2" s="1">
        <v>-213.22</v>
      </c>
      <c r="W2" s="1">
        <v>-213.22</v>
      </c>
      <c r="X2" s="9">
        <v>44700.0401967593</v>
      </c>
      <c r="Y2" s="8">
        <v>6250000</v>
      </c>
      <c r="Z2" s="8">
        <v>3944584.21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opLeftCell="T1" workbookViewId="0">
      <selection activeCell="H14" sqref="H14"/>
    </sheetView>
  </sheetViews>
  <sheetFormatPr defaultColWidth="14.6666666666667" defaultRowHeight="13.8"/>
  <cols>
    <col min="1" max="16384" width="14.6666666666667" style="1" customWidth="1"/>
  </cols>
  <sheetData>
    <row r="1" spans="1:32">
      <c r="A1" s="1" t="s">
        <v>86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109</v>
      </c>
      <c r="T1" s="1" t="s">
        <v>131</v>
      </c>
      <c r="U1" s="1" t="s">
        <v>17</v>
      </c>
      <c r="V1" s="1" t="s">
        <v>132</v>
      </c>
      <c r="W1" s="1" t="s">
        <v>133</v>
      </c>
      <c r="X1" s="1" t="s">
        <v>134</v>
      </c>
      <c r="Y1" s="1" t="s">
        <v>98</v>
      </c>
      <c r="Z1" s="1" t="s">
        <v>135</v>
      </c>
      <c r="AA1" s="1" t="s">
        <v>136</v>
      </c>
      <c r="AB1" s="1" t="s">
        <v>103</v>
      </c>
      <c r="AC1" s="1" t="s">
        <v>106</v>
      </c>
      <c r="AD1" s="1" t="s">
        <v>137</v>
      </c>
      <c r="AE1" s="1" t="s">
        <v>104</v>
      </c>
      <c r="AF1" s="1" t="s">
        <v>105</v>
      </c>
    </row>
    <row r="2" spans="1:32">
      <c r="A2" s="6">
        <v>44700</v>
      </c>
      <c r="B2" s="1" t="s">
        <v>113</v>
      </c>
      <c r="C2" s="1" t="s">
        <v>114</v>
      </c>
      <c r="D2" s="1" t="s">
        <v>115</v>
      </c>
      <c r="E2" s="1" t="s">
        <v>200</v>
      </c>
      <c r="F2" s="6">
        <v>44699</v>
      </c>
      <c r="G2" s="6">
        <v>45064</v>
      </c>
      <c r="H2" s="1" t="s">
        <v>138</v>
      </c>
      <c r="I2" s="1" t="s">
        <v>139</v>
      </c>
      <c r="J2" s="1" t="s">
        <v>140</v>
      </c>
      <c r="K2" s="1" t="s">
        <v>141</v>
      </c>
      <c r="L2" s="1">
        <v>43.7066</v>
      </c>
      <c r="M2" s="1">
        <v>43.7</v>
      </c>
      <c r="N2" s="7">
        <v>10000</v>
      </c>
      <c r="O2" s="7">
        <v>10000</v>
      </c>
      <c r="P2" s="1">
        <v>38.2</v>
      </c>
      <c r="Q2" s="1" t="s">
        <v>142</v>
      </c>
      <c r="R2" s="1">
        <v>0</v>
      </c>
      <c r="S2" s="9">
        <v>44700.0401851852</v>
      </c>
      <c r="T2" s="8">
        <v>437065.55</v>
      </c>
      <c r="U2" s="8">
        <v>437065.55</v>
      </c>
      <c r="V2" s="8">
        <v>382000</v>
      </c>
      <c r="W2" s="8">
        <v>-55065.55</v>
      </c>
      <c r="X2" s="1">
        <v>0</v>
      </c>
      <c r="Y2" s="8">
        <v>-55065.55</v>
      </c>
      <c r="Z2" s="1">
        <v>0</v>
      </c>
      <c r="AA2" s="1">
        <v>0</v>
      </c>
      <c r="AB2" s="1">
        <v>0</v>
      </c>
      <c r="AC2" s="8">
        <v>-55065.55</v>
      </c>
      <c r="AD2" s="1">
        <v>0</v>
      </c>
      <c r="AE2" s="1">
        <v>65.55</v>
      </c>
      <c r="AF2" s="1">
        <v>0</v>
      </c>
    </row>
    <row r="3" spans="1:32">
      <c r="A3" s="6">
        <v>44700</v>
      </c>
      <c r="B3" s="1" t="s">
        <v>113</v>
      </c>
      <c r="C3" s="1" t="s">
        <v>114</v>
      </c>
      <c r="D3" s="1" t="s">
        <v>115</v>
      </c>
      <c r="E3" s="1" t="s">
        <v>200</v>
      </c>
      <c r="F3" s="6">
        <v>44699</v>
      </c>
      <c r="G3" s="6">
        <v>45064</v>
      </c>
      <c r="H3" s="1" t="s">
        <v>143</v>
      </c>
      <c r="I3" s="1" t="s">
        <v>144</v>
      </c>
      <c r="J3" s="1" t="s">
        <v>140</v>
      </c>
      <c r="K3" s="1" t="s">
        <v>141</v>
      </c>
      <c r="L3" s="1">
        <v>95.8344</v>
      </c>
      <c r="M3" s="1">
        <v>95.82</v>
      </c>
      <c r="N3" s="7">
        <v>88000</v>
      </c>
      <c r="O3" s="7">
        <v>88000</v>
      </c>
      <c r="P3" s="1">
        <v>72.97</v>
      </c>
      <c r="Q3" s="1" t="s">
        <v>142</v>
      </c>
      <c r="R3" s="1">
        <v>0</v>
      </c>
      <c r="S3" s="9">
        <v>44700.0401851852</v>
      </c>
      <c r="T3" s="8">
        <v>8433424.82</v>
      </c>
      <c r="U3" s="8">
        <v>8433424.82</v>
      </c>
      <c r="V3" s="8">
        <v>6421360</v>
      </c>
      <c r="W3" s="8">
        <v>-2012064.82</v>
      </c>
      <c r="X3" s="1">
        <v>0</v>
      </c>
      <c r="Y3" s="8">
        <v>-2012064.82</v>
      </c>
      <c r="Z3" s="1">
        <v>0</v>
      </c>
      <c r="AA3" s="1">
        <v>0</v>
      </c>
      <c r="AB3" s="1">
        <v>0</v>
      </c>
      <c r="AC3" s="8">
        <v>-2012064.82</v>
      </c>
      <c r="AD3" s="1">
        <v>0</v>
      </c>
      <c r="AE3" s="8">
        <v>1264.82</v>
      </c>
      <c r="AF3" s="1">
        <v>0</v>
      </c>
    </row>
    <row r="4" spans="1:32">
      <c r="A4" s="6">
        <v>44700</v>
      </c>
      <c r="B4" s="1" t="s">
        <v>113</v>
      </c>
      <c r="C4" s="1" t="s">
        <v>114</v>
      </c>
      <c r="D4" s="1" t="s">
        <v>115</v>
      </c>
      <c r="E4" s="1" t="s">
        <v>200</v>
      </c>
      <c r="F4" s="6">
        <v>44699</v>
      </c>
      <c r="G4" s="6">
        <v>45064</v>
      </c>
      <c r="H4" s="1" t="s">
        <v>145</v>
      </c>
      <c r="I4" s="1" t="s">
        <v>146</v>
      </c>
      <c r="J4" s="1" t="s">
        <v>147</v>
      </c>
      <c r="K4" s="1" t="s">
        <v>141</v>
      </c>
      <c r="L4" s="8">
        <v>6308.91</v>
      </c>
      <c r="M4" s="8">
        <v>6308.91</v>
      </c>
      <c r="N4" s="8">
        <v>1902.0718</v>
      </c>
      <c r="O4" s="8">
        <v>1902.0718</v>
      </c>
      <c r="P4" s="8">
        <v>6414.9402</v>
      </c>
      <c r="Q4" s="1" t="s">
        <v>142</v>
      </c>
      <c r="R4" s="1">
        <v>7</v>
      </c>
      <c r="S4" s="9">
        <v>44700.0401851852</v>
      </c>
      <c r="T4" s="8">
        <v>12000000</v>
      </c>
      <c r="U4" s="8">
        <v>12000000</v>
      </c>
      <c r="V4" s="8">
        <v>12201677.06</v>
      </c>
      <c r="W4" s="8">
        <v>-201677.06</v>
      </c>
      <c r="X4" s="1">
        <v>0</v>
      </c>
      <c r="Y4" s="8">
        <v>-201677.06</v>
      </c>
      <c r="Z4" s="8">
        <v>-2301.37</v>
      </c>
      <c r="AA4" s="1">
        <v>0</v>
      </c>
      <c r="AB4" s="8">
        <v>-2301.37</v>
      </c>
      <c r="AC4" s="8">
        <v>-203978.43</v>
      </c>
      <c r="AD4" s="8">
        <v>-2301.37</v>
      </c>
      <c r="AE4" s="1">
        <v>0</v>
      </c>
      <c r="AF4" s="1">
        <v>0</v>
      </c>
    </row>
    <row r="5" spans="1:32">
      <c r="A5" s="6">
        <v>44700</v>
      </c>
      <c r="B5" s="1" t="s">
        <v>113</v>
      </c>
      <c r="C5" s="1" t="s">
        <v>114</v>
      </c>
      <c r="D5" s="1" t="s">
        <v>115</v>
      </c>
      <c r="E5" s="1" t="s">
        <v>200</v>
      </c>
      <c r="F5" s="6">
        <v>44699</v>
      </c>
      <c r="G5" s="6">
        <v>45064</v>
      </c>
      <c r="H5" s="1" t="s">
        <v>148</v>
      </c>
      <c r="I5" s="1" t="s">
        <v>149</v>
      </c>
      <c r="J5" s="1" t="s">
        <v>140</v>
      </c>
      <c r="K5" s="1" t="s">
        <v>141</v>
      </c>
      <c r="L5" s="1">
        <v>65.3498</v>
      </c>
      <c r="M5" s="1">
        <v>65.34</v>
      </c>
      <c r="N5" s="7">
        <v>1500</v>
      </c>
      <c r="O5" s="7">
        <v>1500</v>
      </c>
      <c r="P5" s="1">
        <v>51.96</v>
      </c>
      <c r="Q5" s="1" t="s">
        <v>142</v>
      </c>
      <c r="R5" s="1">
        <v>0</v>
      </c>
      <c r="S5" s="9">
        <v>44700.0401851852</v>
      </c>
      <c r="T5" s="8">
        <v>98024.7</v>
      </c>
      <c r="U5" s="8">
        <v>98024.7</v>
      </c>
      <c r="V5" s="8">
        <v>77940</v>
      </c>
      <c r="W5" s="8">
        <v>-20084.7</v>
      </c>
      <c r="X5" s="1">
        <v>0</v>
      </c>
      <c r="Y5" s="8">
        <v>-20084.7</v>
      </c>
      <c r="Z5" s="1">
        <v>0</v>
      </c>
      <c r="AA5" s="1">
        <v>0</v>
      </c>
      <c r="AB5" s="1">
        <v>0</v>
      </c>
      <c r="AC5" s="8">
        <v>-20084.7</v>
      </c>
      <c r="AD5" s="1">
        <v>0</v>
      </c>
      <c r="AE5" s="1">
        <v>14.7</v>
      </c>
      <c r="AF5" s="1">
        <v>0</v>
      </c>
    </row>
    <row r="6" spans="1:32">
      <c r="A6" s="6">
        <v>44700</v>
      </c>
      <c r="B6" s="1" t="s">
        <v>113</v>
      </c>
      <c r="C6" s="1" t="s">
        <v>114</v>
      </c>
      <c r="D6" s="1" t="s">
        <v>115</v>
      </c>
      <c r="E6" s="1" t="s">
        <v>200</v>
      </c>
      <c r="F6" s="6">
        <v>44699</v>
      </c>
      <c r="G6" s="6">
        <v>44700</v>
      </c>
      <c r="H6" s="1" t="s">
        <v>150</v>
      </c>
      <c r="I6" s="1" t="s">
        <v>151</v>
      </c>
      <c r="J6" s="1" t="s">
        <v>140</v>
      </c>
      <c r="K6" s="1" t="s">
        <v>141</v>
      </c>
      <c r="L6" s="1">
        <v>2.5104</v>
      </c>
      <c r="M6" s="1">
        <v>2.51</v>
      </c>
      <c r="N6" s="7">
        <v>152000</v>
      </c>
      <c r="O6" s="1">
        <v>0</v>
      </c>
      <c r="P6" s="1">
        <v>2.4</v>
      </c>
      <c r="Q6" s="1" t="s">
        <v>142</v>
      </c>
      <c r="R6" s="1">
        <v>0</v>
      </c>
      <c r="S6" s="9">
        <v>44700.0401851852</v>
      </c>
      <c r="T6" s="1">
        <v>0</v>
      </c>
      <c r="U6" s="8">
        <v>381577.23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8">
        <v>4058.78</v>
      </c>
      <c r="AE6" s="1">
        <v>57.23</v>
      </c>
      <c r="AF6" s="1">
        <v>443.99</v>
      </c>
    </row>
    <row r="7" spans="1:32">
      <c r="A7" s="6">
        <v>44700</v>
      </c>
      <c r="B7" s="1" t="s">
        <v>113</v>
      </c>
      <c r="C7" s="1" t="s">
        <v>114</v>
      </c>
      <c r="D7" s="1" t="s">
        <v>115</v>
      </c>
      <c r="E7" s="1" t="s">
        <v>200</v>
      </c>
      <c r="F7" s="6">
        <v>44699</v>
      </c>
      <c r="G7" s="6">
        <v>45064</v>
      </c>
      <c r="H7" s="1" t="s">
        <v>152</v>
      </c>
      <c r="I7" s="1" t="s">
        <v>153</v>
      </c>
      <c r="J7" s="1" t="s">
        <v>140</v>
      </c>
      <c r="K7" s="1" t="s">
        <v>141</v>
      </c>
      <c r="L7" s="1">
        <v>29.5844</v>
      </c>
      <c r="M7" s="1">
        <v>29.58</v>
      </c>
      <c r="N7" s="7">
        <v>20000</v>
      </c>
      <c r="O7" s="7">
        <v>20000</v>
      </c>
      <c r="P7" s="1">
        <v>28.83</v>
      </c>
      <c r="Q7" s="1" t="s">
        <v>142</v>
      </c>
      <c r="R7" s="1">
        <v>0</v>
      </c>
      <c r="S7" s="9">
        <v>44700.0401851852</v>
      </c>
      <c r="T7" s="8">
        <v>591688.74</v>
      </c>
      <c r="U7" s="8">
        <v>591688.74</v>
      </c>
      <c r="V7" s="8">
        <v>576600</v>
      </c>
      <c r="W7" s="8">
        <v>-15088.74</v>
      </c>
      <c r="X7" s="1">
        <v>0</v>
      </c>
      <c r="Y7" s="8">
        <v>-15088.74</v>
      </c>
      <c r="Z7" s="1">
        <v>0</v>
      </c>
      <c r="AA7" s="1">
        <v>0</v>
      </c>
      <c r="AB7" s="1">
        <v>0</v>
      </c>
      <c r="AC7" s="8">
        <v>-15088.74</v>
      </c>
      <c r="AD7" s="1">
        <v>0</v>
      </c>
      <c r="AE7" s="1">
        <v>88.74</v>
      </c>
      <c r="AF7" s="1">
        <v>0</v>
      </c>
    </row>
    <row r="8" spans="1:32">
      <c r="A8" s="6">
        <v>44700</v>
      </c>
      <c r="B8" s="1" t="s">
        <v>113</v>
      </c>
      <c r="C8" s="1" t="s">
        <v>114</v>
      </c>
      <c r="D8" s="1" t="s">
        <v>115</v>
      </c>
      <c r="E8" s="1" t="s">
        <v>200</v>
      </c>
      <c r="F8" s="6">
        <v>44700</v>
      </c>
      <c r="G8" s="6">
        <v>45064</v>
      </c>
      <c r="H8" s="1" t="s">
        <v>154</v>
      </c>
      <c r="I8" s="1" t="s">
        <v>155</v>
      </c>
      <c r="J8" s="1" t="s">
        <v>140</v>
      </c>
      <c r="K8" s="1" t="s">
        <v>141</v>
      </c>
      <c r="L8" s="1">
        <v>32.4345</v>
      </c>
      <c r="M8" s="1">
        <v>32.4297</v>
      </c>
      <c r="N8" s="7">
        <v>295000</v>
      </c>
      <c r="O8" s="7">
        <v>295000</v>
      </c>
      <c r="P8" s="1">
        <v>32.04</v>
      </c>
      <c r="Q8" s="1" t="s">
        <v>142</v>
      </c>
      <c r="R8" s="1">
        <v>0</v>
      </c>
      <c r="S8" s="9">
        <v>44700.0401851852</v>
      </c>
      <c r="T8" s="8">
        <v>9568185.01</v>
      </c>
      <c r="U8" s="8">
        <v>9568185.01</v>
      </c>
      <c r="V8" s="8">
        <v>9451800</v>
      </c>
      <c r="W8" s="8">
        <v>-116385.01</v>
      </c>
      <c r="X8" s="1">
        <v>0</v>
      </c>
      <c r="Y8" s="8">
        <v>-116385.01</v>
      </c>
      <c r="Z8" s="1">
        <v>0</v>
      </c>
      <c r="AA8" s="1">
        <v>0</v>
      </c>
      <c r="AB8" s="1">
        <v>0</v>
      </c>
      <c r="AC8" s="8">
        <v>-116385.01</v>
      </c>
      <c r="AD8" s="1">
        <v>0</v>
      </c>
      <c r="AE8" s="8">
        <v>1435.01</v>
      </c>
      <c r="AF8" s="1">
        <v>0</v>
      </c>
    </row>
    <row r="9" spans="1:32">
      <c r="A9" s="6">
        <v>44700</v>
      </c>
      <c r="B9" s="1" t="s">
        <v>113</v>
      </c>
      <c r="C9" s="1" t="s">
        <v>114</v>
      </c>
      <c r="D9" s="1" t="s">
        <v>115</v>
      </c>
      <c r="E9" s="1" t="s">
        <v>200</v>
      </c>
      <c r="F9" s="6">
        <v>44699</v>
      </c>
      <c r="G9" s="6">
        <v>44700</v>
      </c>
      <c r="H9" s="1" t="s">
        <v>156</v>
      </c>
      <c r="I9" s="1" t="s">
        <v>157</v>
      </c>
      <c r="J9" s="1" t="s">
        <v>147</v>
      </c>
      <c r="K9" s="1" t="s">
        <v>141</v>
      </c>
      <c r="L9" s="8">
        <v>6697.0661</v>
      </c>
      <c r="M9" s="8">
        <v>6697.2</v>
      </c>
      <c r="N9" s="1">
        <v>10</v>
      </c>
      <c r="O9" s="1">
        <v>0</v>
      </c>
      <c r="P9" s="8">
        <v>6300.2</v>
      </c>
      <c r="Q9" s="1" t="s">
        <v>142</v>
      </c>
      <c r="R9" s="1">
        <v>5</v>
      </c>
      <c r="S9" s="9">
        <v>44700.0401851852</v>
      </c>
      <c r="T9" s="1">
        <v>0</v>
      </c>
      <c r="U9" s="8">
        <v>13394132.11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8">
        <v>33314.47</v>
      </c>
      <c r="AE9" s="1">
        <v>267.2</v>
      </c>
      <c r="AF9" s="1">
        <v>267.89</v>
      </c>
    </row>
    <row r="10" spans="1:32">
      <c r="A10" s="6">
        <v>44700</v>
      </c>
      <c r="B10" s="1" t="s">
        <v>113</v>
      </c>
      <c r="C10" s="1" t="s">
        <v>114</v>
      </c>
      <c r="D10" s="1" t="s">
        <v>115</v>
      </c>
      <c r="E10" s="1" t="s">
        <v>200</v>
      </c>
      <c r="F10" s="6">
        <v>44699</v>
      </c>
      <c r="G10" s="6">
        <v>45064</v>
      </c>
      <c r="H10" s="1" t="s">
        <v>158</v>
      </c>
      <c r="I10" s="1" t="s">
        <v>159</v>
      </c>
      <c r="J10" s="1" t="s">
        <v>140</v>
      </c>
      <c r="K10" s="1" t="s">
        <v>141</v>
      </c>
      <c r="L10" s="1">
        <v>421.0431</v>
      </c>
      <c r="M10" s="1">
        <v>420.98</v>
      </c>
      <c r="N10" s="7">
        <v>10000</v>
      </c>
      <c r="O10" s="7">
        <v>2000</v>
      </c>
      <c r="P10" s="1">
        <v>473</v>
      </c>
      <c r="Q10" s="1" t="s">
        <v>142</v>
      </c>
      <c r="R10" s="1">
        <v>0</v>
      </c>
      <c r="S10" s="9">
        <v>44700.0401851852</v>
      </c>
      <c r="T10" s="8">
        <v>842086.29</v>
      </c>
      <c r="U10" s="8">
        <v>4210431.47</v>
      </c>
      <c r="V10" s="8">
        <v>946000</v>
      </c>
      <c r="W10" s="8">
        <v>103913.71</v>
      </c>
      <c r="X10" s="1">
        <v>0</v>
      </c>
      <c r="Y10" s="8">
        <v>103913.71</v>
      </c>
      <c r="Z10" s="1">
        <v>0</v>
      </c>
      <c r="AA10" s="1">
        <v>0</v>
      </c>
      <c r="AB10" s="1">
        <v>0</v>
      </c>
      <c r="AC10" s="8">
        <v>103913.71</v>
      </c>
      <c r="AD10" s="8">
        <v>69296.98</v>
      </c>
      <c r="AE10" s="1">
        <v>631.47</v>
      </c>
      <c r="AF10" s="8">
        <v>3957.84</v>
      </c>
    </row>
    <row r="11" spans="1:32">
      <c r="A11" s="6">
        <v>44700</v>
      </c>
      <c r="B11" s="1" t="s">
        <v>113</v>
      </c>
      <c r="C11" s="1" t="s">
        <v>114</v>
      </c>
      <c r="D11" s="1" t="s">
        <v>115</v>
      </c>
      <c r="E11" s="1" t="s">
        <v>200</v>
      </c>
      <c r="F11" s="6">
        <v>44699</v>
      </c>
      <c r="G11" s="6">
        <v>45064</v>
      </c>
      <c r="H11" s="1" t="s">
        <v>160</v>
      </c>
      <c r="I11" s="1" t="s">
        <v>161</v>
      </c>
      <c r="J11" s="1" t="s">
        <v>140</v>
      </c>
      <c r="K11" s="1" t="s">
        <v>141</v>
      </c>
      <c r="L11" s="1">
        <v>20.9531</v>
      </c>
      <c r="M11" s="1">
        <v>20.95</v>
      </c>
      <c r="N11" s="7">
        <v>1500</v>
      </c>
      <c r="O11" s="7">
        <v>1500</v>
      </c>
      <c r="P11" s="1">
        <v>20.57</v>
      </c>
      <c r="Q11" s="1" t="s">
        <v>142</v>
      </c>
      <c r="R11" s="1">
        <v>0</v>
      </c>
      <c r="S11" s="9">
        <v>44700.0401851852</v>
      </c>
      <c r="T11" s="8">
        <v>31429.71</v>
      </c>
      <c r="U11" s="8">
        <v>31429.71</v>
      </c>
      <c r="V11" s="8">
        <v>30855</v>
      </c>
      <c r="W11" s="1">
        <v>-574.71</v>
      </c>
      <c r="X11" s="1">
        <v>0</v>
      </c>
      <c r="Y11" s="1">
        <v>-574.71</v>
      </c>
      <c r="Z11" s="1">
        <v>0</v>
      </c>
      <c r="AA11" s="1">
        <v>0</v>
      </c>
      <c r="AB11" s="1">
        <v>0</v>
      </c>
      <c r="AC11" s="1">
        <v>-574.71</v>
      </c>
      <c r="AD11" s="1">
        <v>0</v>
      </c>
      <c r="AE11" s="1">
        <v>4.71</v>
      </c>
      <c r="AF11" s="1">
        <v>0</v>
      </c>
    </row>
    <row r="12" spans="1:32">
      <c r="A12" s="6">
        <v>44700</v>
      </c>
      <c r="B12" s="1" t="s">
        <v>113</v>
      </c>
      <c r="C12" s="1" t="s">
        <v>114</v>
      </c>
      <c r="D12" s="1" t="s">
        <v>115</v>
      </c>
      <c r="E12" s="1" t="s">
        <v>200</v>
      </c>
      <c r="F12" s="6">
        <v>44700</v>
      </c>
      <c r="G12" s="6">
        <v>45064</v>
      </c>
      <c r="H12" s="1" t="s">
        <v>162</v>
      </c>
      <c r="I12" s="1" t="s">
        <v>163</v>
      </c>
      <c r="J12" s="1" t="s">
        <v>140</v>
      </c>
      <c r="K12" s="1" t="s">
        <v>141</v>
      </c>
      <c r="L12" s="1">
        <v>5.8342</v>
      </c>
      <c r="M12" s="1">
        <v>5.8333</v>
      </c>
      <c r="N12" s="7">
        <v>60000</v>
      </c>
      <c r="O12" s="7">
        <v>50000</v>
      </c>
      <c r="P12" s="1">
        <v>5.1</v>
      </c>
      <c r="Q12" s="1" t="s">
        <v>142</v>
      </c>
      <c r="R12" s="1">
        <v>0</v>
      </c>
      <c r="S12" s="9">
        <v>44700.0401851852</v>
      </c>
      <c r="T12" s="8">
        <v>291710.42</v>
      </c>
      <c r="U12" s="8">
        <v>350052.5</v>
      </c>
      <c r="V12" s="8">
        <v>255000</v>
      </c>
      <c r="W12" s="8">
        <v>-36710.42</v>
      </c>
      <c r="X12" s="1">
        <v>0</v>
      </c>
      <c r="Y12" s="8">
        <v>-36710.42</v>
      </c>
      <c r="Z12" s="1">
        <v>0</v>
      </c>
      <c r="AA12" s="1">
        <v>0</v>
      </c>
      <c r="AB12" s="1">
        <v>0</v>
      </c>
      <c r="AC12" s="8">
        <v>-36710.42</v>
      </c>
      <c r="AD12" s="1">
        <v>-9.24</v>
      </c>
      <c r="AE12" s="1">
        <v>52.5</v>
      </c>
      <c r="AF12" s="1">
        <v>67.16</v>
      </c>
    </row>
    <row r="13" spans="1:32">
      <c r="A13" s="6">
        <v>44700</v>
      </c>
      <c r="B13" s="1" t="s">
        <v>113</v>
      </c>
      <c r="C13" s="1" t="s">
        <v>114</v>
      </c>
      <c r="D13" s="1" t="s">
        <v>115</v>
      </c>
      <c r="E13" s="1" t="s">
        <v>200</v>
      </c>
      <c r="F13" s="6">
        <v>44700</v>
      </c>
      <c r="G13" s="6">
        <v>45064</v>
      </c>
      <c r="H13" s="1" t="s">
        <v>164</v>
      </c>
      <c r="I13" s="1" t="s">
        <v>165</v>
      </c>
      <c r="J13" s="1" t="s">
        <v>140</v>
      </c>
      <c r="K13" s="1" t="s">
        <v>141</v>
      </c>
      <c r="L13" s="1">
        <v>49.8062</v>
      </c>
      <c r="M13" s="1">
        <v>49.7987</v>
      </c>
      <c r="N13" s="7">
        <v>62000</v>
      </c>
      <c r="O13" s="7">
        <v>52000</v>
      </c>
      <c r="P13" s="1">
        <v>47.18</v>
      </c>
      <c r="Q13" s="1" t="s">
        <v>142</v>
      </c>
      <c r="R13" s="1">
        <v>0</v>
      </c>
      <c r="S13" s="9">
        <v>44700.0401851852</v>
      </c>
      <c r="T13" s="8">
        <v>2589921.33</v>
      </c>
      <c r="U13" s="8">
        <v>3087983.13</v>
      </c>
      <c r="V13" s="8">
        <v>2453360</v>
      </c>
      <c r="W13" s="8">
        <v>-136561.33</v>
      </c>
      <c r="X13" s="1">
        <v>0</v>
      </c>
      <c r="Y13" s="8">
        <v>-136561.33</v>
      </c>
      <c r="Z13" s="1">
        <v>0</v>
      </c>
      <c r="AA13" s="1">
        <v>0</v>
      </c>
      <c r="AB13" s="1">
        <v>0</v>
      </c>
      <c r="AC13" s="8">
        <v>-136561.33</v>
      </c>
      <c r="AD13" s="8">
        <v>-1833.11</v>
      </c>
      <c r="AE13" s="1">
        <v>463.13</v>
      </c>
      <c r="AF13" s="1">
        <v>571.32</v>
      </c>
    </row>
    <row r="14" spans="1:32">
      <c r="A14" s="6">
        <v>44700</v>
      </c>
      <c r="B14" s="1" t="s">
        <v>113</v>
      </c>
      <c r="C14" s="1" t="s">
        <v>114</v>
      </c>
      <c r="D14" s="1" t="s">
        <v>115</v>
      </c>
      <c r="E14" s="1" t="s">
        <v>200</v>
      </c>
      <c r="F14" s="6">
        <v>44700</v>
      </c>
      <c r="G14" s="6">
        <v>45065</v>
      </c>
      <c r="H14" s="1" t="s">
        <v>145</v>
      </c>
      <c r="I14" s="1" t="s">
        <v>146</v>
      </c>
      <c r="J14" s="1" t="s">
        <v>147</v>
      </c>
      <c r="K14" s="1" t="s">
        <v>141</v>
      </c>
      <c r="L14" s="8">
        <v>6414.94</v>
      </c>
      <c r="M14" s="8">
        <v>6414.94</v>
      </c>
      <c r="N14" s="8">
        <v>2026.5193</v>
      </c>
      <c r="O14" s="8">
        <v>2026.5193</v>
      </c>
      <c r="P14" s="8">
        <v>6414.9402</v>
      </c>
      <c r="Q14" s="1" t="s">
        <v>142</v>
      </c>
      <c r="R14" s="1">
        <v>7</v>
      </c>
      <c r="S14" s="9">
        <v>44700.0401851852</v>
      </c>
      <c r="T14" s="8">
        <v>13000000</v>
      </c>
      <c r="U14" s="8">
        <v>13000000</v>
      </c>
      <c r="V14" s="8">
        <v>13000000.41</v>
      </c>
      <c r="W14" s="1">
        <v>-0.41</v>
      </c>
      <c r="X14" s="1">
        <v>0</v>
      </c>
      <c r="Y14" s="1">
        <v>-0.41</v>
      </c>
      <c r="Z14" s="8">
        <v>-2493.15</v>
      </c>
      <c r="AA14" s="1">
        <v>0</v>
      </c>
      <c r="AB14" s="8">
        <v>-2493.15</v>
      </c>
      <c r="AC14" s="8">
        <v>-2493.56</v>
      </c>
      <c r="AD14" s="1">
        <v>0</v>
      </c>
      <c r="AE14" s="1">
        <v>0</v>
      </c>
      <c r="AF14" s="1">
        <v>0</v>
      </c>
    </row>
  </sheetData>
  <autoFilter ref="A1:AF14">
    <extLst/>
  </autoFilter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F43" sqref="F43"/>
    </sheetView>
  </sheetViews>
  <sheetFormatPr defaultColWidth="15.1111111111111" defaultRowHeight="13.8" outlineLevelRow="7"/>
  <cols>
    <col min="1" max="1" width="15.1111111111111" style="1" customWidth="1"/>
    <col min="2" max="2" width="15.1111111111111" style="1" customWidth="1" collapsed="1"/>
    <col min="3" max="5" width="15.1111111111111" style="1" customWidth="1"/>
    <col min="6" max="6" width="15.1111111111111" style="2" customWidth="1"/>
    <col min="7" max="7" width="15.1111111111111" style="3" customWidth="1"/>
    <col min="8" max="8" width="15.1111111111111" style="1" customWidth="1"/>
    <col min="9" max="9" width="15.1111111111111" style="2" customWidth="1"/>
    <col min="10" max="16384" width="15.1111111111111" style="1" customWidth="1"/>
  </cols>
  <sheetData>
    <row r="1" ht="14.4" customHeight="1" spans="1:1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2" t="s">
        <v>171</v>
      </c>
      <c r="G1" s="3" t="s">
        <v>172</v>
      </c>
      <c r="H1" s="1" t="s">
        <v>173</v>
      </c>
      <c r="I1" s="2" t="s">
        <v>174</v>
      </c>
      <c r="J1" s="1" t="s">
        <v>175</v>
      </c>
      <c r="K1" s="1" t="s">
        <v>15</v>
      </c>
      <c r="L1" s="1" t="s">
        <v>176</v>
      </c>
      <c r="M1" s="1" t="s">
        <v>177</v>
      </c>
      <c r="N1" s="1" t="s">
        <v>178</v>
      </c>
      <c r="O1" s="1" t="s">
        <v>179</v>
      </c>
    </row>
    <row r="2" ht="14.4" customHeight="1" spans="1:15">
      <c r="A2" s="1" t="s">
        <v>201</v>
      </c>
      <c r="B2" s="1" t="s">
        <v>113</v>
      </c>
      <c r="C2" s="1" t="s">
        <v>114</v>
      </c>
      <c r="D2" s="1" t="s">
        <v>202</v>
      </c>
      <c r="E2" s="1" t="s">
        <v>61</v>
      </c>
      <c r="F2" s="2">
        <v>-102739.726</v>
      </c>
      <c r="G2" s="4">
        <v>1</v>
      </c>
      <c r="H2" s="1" t="s">
        <v>61</v>
      </c>
      <c r="I2" s="2">
        <v>-102739.726</v>
      </c>
      <c r="J2" s="1" t="s">
        <v>201</v>
      </c>
      <c r="K2" s="1" t="s">
        <v>203</v>
      </c>
      <c r="L2" s="1" t="s">
        <v>204</v>
      </c>
      <c r="M2" s="1" t="s">
        <v>205</v>
      </c>
      <c r="N2" s="5" t="s">
        <v>206</v>
      </c>
      <c r="O2" s="5"/>
    </row>
    <row r="3" ht="14.4" customHeight="1" spans="1:15">
      <c r="A3" s="1" t="s">
        <v>201</v>
      </c>
      <c r="B3" s="1" t="s">
        <v>113</v>
      </c>
      <c r="C3" s="1" t="s">
        <v>114</v>
      </c>
      <c r="D3" s="1" t="s">
        <v>202</v>
      </c>
      <c r="E3" s="1" t="s">
        <v>61</v>
      </c>
      <c r="F3" s="2">
        <v>69296.984</v>
      </c>
      <c r="G3" s="4">
        <v>1</v>
      </c>
      <c r="H3" s="1" t="s">
        <v>61</v>
      </c>
      <c r="I3" s="2">
        <v>69296.984</v>
      </c>
      <c r="J3" s="1" t="s">
        <v>201</v>
      </c>
      <c r="K3" s="1" t="s">
        <v>203</v>
      </c>
      <c r="L3" s="1" t="s">
        <v>204</v>
      </c>
      <c r="M3" s="1" t="s">
        <v>207</v>
      </c>
      <c r="N3" s="5" t="s">
        <v>208</v>
      </c>
      <c r="O3" s="5"/>
    </row>
    <row r="4" ht="14.4" customHeight="1" spans="1:15">
      <c r="A4" s="1" t="s">
        <v>201</v>
      </c>
      <c r="B4" s="1" t="s">
        <v>113</v>
      </c>
      <c r="C4" s="1" t="s">
        <v>114</v>
      </c>
      <c r="D4" s="1" t="s">
        <v>202</v>
      </c>
      <c r="E4" s="1" t="s">
        <v>61</v>
      </c>
      <c r="F4" s="2">
        <v>4058.78</v>
      </c>
      <c r="G4" s="4">
        <v>1</v>
      </c>
      <c r="H4" s="1" t="s">
        <v>61</v>
      </c>
      <c r="I4" s="2">
        <v>4058.78</v>
      </c>
      <c r="J4" s="1" t="s">
        <v>201</v>
      </c>
      <c r="K4" s="1" t="s">
        <v>203</v>
      </c>
      <c r="L4" s="1" t="s">
        <v>204</v>
      </c>
      <c r="M4" s="1" t="s">
        <v>207</v>
      </c>
      <c r="N4" s="5" t="s">
        <v>208</v>
      </c>
      <c r="O4" s="5"/>
    </row>
    <row r="5" ht="14.4" customHeight="1" spans="1:15">
      <c r="A5" s="1" t="s">
        <v>201</v>
      </c>
      <c r="B5" s="1" t="s">
        <v>113</v>
      </c>
      <c r="C5" s="1" t="s">
        <v>114</v>
      </c>
      <c r="D5" s="1" t="s">
        <v>202</v>
      </c>
      <c r="E5" s="1" t="s">
        <v>61</v>
      </c>
      <c r="F5" s="2">
        <v>-9.2433</v>
      </c>
      <c r="G5" s="4">
        <v>1</v>
      </c>
      <c r="H5" s="1" t="s">
        <v>61</v>
      </c>
      <c r="I5" s="2">
        <v>-9.2433</v>
      </c>
      <c r="J5" s="1" t="s">
        <v>201</v>
      </c>
      <c r="K5" s="1" t="s">
        <v>203</v>
      </c>
      <c r="L5" s="1" t="s">
        <v>204</v>
      </c>
      <c r="M5" s="1" t="s">
        <v>207</v>
      </c>
      <c r="N5" s="5" t="s">
        <v>208</v>
      </c>
      <c r="O5" s="5"/>
    </row>
    <row r="6" ht="14.4" customHeight="1" spans="1:15">
      <c r="A6" s="1" t="s">
        <v>201</v>
      </c>
      <c r="B6" s="1" t="s">
        <v>113</v>
      </c>
      <c r="C6" s="1" t="s">
        <v>114</v>
      </c>
      <c r="D6" s="1" t="s">
        <v>202</v>
      </c>
      <c r="E6" s="1" t="s">
        <v>61</v>
      </c>
      <c r="F6" s="2">
        <v>33314.4682</v>
      </c>
      <c r="G6" s="4">
        <v>1</v>
      </c>
      <c r="H6" s="1" t="s">
        <v>61</v>
      </c>
      <c r="I6" s="2">
        <v>33314.4682</v>
      </c>
      <c r="J6" s="1" t="s">
        <v>201</v>
      </c>
      <c r="K6" s="1" t="s">
        <v>203</v>
      </c>
      <c r="L6" s="1" t="s">
        <v>204</v>
      </c>
      <c r="M6" s="1" t="s">
        <v>207</v>
      </c>
      <c r="N6" s="5" t="s">
        <v>208</v>
      </c>
      <c r="O6" s="5"/>
    </row>
    <row r="7" ht="14.4" customHeight="1" spans="1:15">
      <c r="A7" s="1" t="s">
        <v>201</v>
      </c>
      <c r="B7" s="1" t="s">
        <v>113</v>
      </c>
      <c r="C7" s="1" t="s">
        <v>114</v>
      </c>
      <c r="D7" s="1" t="s">
        <v>202</v>
      </c>
      <c r="E7" s="1" t="s">
        <v>61</v>
      </c>
      <c r="F7" s="2">
        <v>-1833.1148</v>
      </c>
      <c r="G7" s="4">
        <v>1</v>
      </c>
      <c r="H7" s="1" t="s">
        <v>61</v>
      </c>
      <c r="I7" s="2">
        <v>-1833.1148</v>
      </c>
      <c r="J7" s="1" t="s">
        <v>201</v>
      </c>
      <c r="K7" s="1" t="s">
        <v>203</v>
      </c>
      <c r="L7" s="1" t="s">
        <v>204</v>
      </c>
      <c r="M7" s="1" t="s">
        <v>207</v>
      </c>
      <c r="N7" s="5" t="s">
        <v>208</v>
      </c>
      <c r="O7" s="5"/>
    </row>
    <row r="8" ht="14.4" customHeight="1" spans="1:15">
      <c r="A8" s="1" t="s">
        <v>201</v>
      </c>
      <c r="B8" s="1" t="s">
        <v>113</v>
      </c>
      <c r="C8" s="1" t="s">
        <v>114</v>
      </c>
      <c r="D8" s="1" t="s">
        <v>202</v>
      </c>
      <c r="E8" s="1" t="s">
        <v>61</v>
      </c>
      <c r="F8" s="2">
        <v>-2301.3699</v>
      </c>
      <c r="G8" s="4">
        <v>1</v>
      </c>
      <c r="H8" s="1" t="s">
        <v>61</v>
      </c>
      <c r="I8" s="2">
        <v>-2301.3699</v>
      </c>
      <c r="J8" s="1" t="s">
        <v>201</v>
      </c>
      <c r="K8" s="1" t="s">
        <v>203</v>
      </c>
      <c r="L8" s="1" t="s">
        <v>204</v>
      </c>
      <c r="M8" s="1" t="s">
        <v>207</v>
      </c>
      <c r="N8" s="5" t="s">
        <v>208</v>
      </c>
      <c r="O8" s="5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9" defaultRowHeight="13.8" outlineLevelCol="1"/>
  <sheetData>
    <row r="2" spans="1:2">
      <c r="A2" t="s">
        <v>75</v>
      </c>
      <c r="B2">
        <v>5.11</v>
      </c>
    </row>
    <row r="3" spans="1:2">
      <c r="A3" t="s">
        <v>76</v>
      </c>
      <c r="B3">
        <v>38.8</v>
      </c>
    </row>
    <row r="4" spans="1:2">
      <c r="A4" t="s">
        <v>77</v>
      </c>
      <c r="B4">
        <v>20.26</v>
      </c>
    </row>
    <row r="5" spans="1:2">
      <c r="A5" t="s">
        <v>78</v>
      </c>
      <c r="B5">
        <v>32.5</v>
      </c>
    </row>
    <row r="6" spans="1:2">
      <c r="A6" t="s">
        <v>79</v>
      </c>
      <c r="B6">
        <v>73.4</v>
      </c>
    </row>
    <row r="7" spans="1:2">
      <c r="A7" t="s">
        <v>80</v>
      </c>
      <c r="B7">
        <v>449.78</v>
      </c>
    </row>
    <row r="8" spans="1:2">
      <c r="A8" t="s">
        <v>81</v>
      </c>
      <c r="B8">
        <v>2.39</v>
      </c>
    </row>
    <row r="9" spans="1:2">
      <c r="A9" t="s">
        <v>82</v>
      </c>
      <c r="B9">
        <v>29.44</v>
      </c>
    </row>
    <row r="10" spans="1:2">
      <c r="A10" t="s">
        <v>83</v>
      </c>
      <c r="B10">
        <v>49.82</v>
      </c>
    </row>
    <row r="11" spans="1:2">
      <c r="A11" t="s">
        <v>84</v>
      </c>
      <c r="B11">
        <v>52.83</v>
      </c>
    </row>
    <row r="12" spans="1:2">
      <c r="A12" t="s">
        <v>85</v>
      </c>
      <c r="B12">
        <v>6474.1269</v>
      </c>
    </row>
    <row r="13" spans="1:2">
      <c r="A13" t="s">
        <v>72</v>
      </c>
      <c r="B13">
        <v>6344.6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K1" workbookViewId="0">
      <selection activeCell="T23" sqref="T23"/>
    </sheetView>
  </sheetViews>
  <sheetFormatPr defaultColWidth="16.1111111111111" defaultRowHeight="13.8" outlineLevelRow="1"/>
  <sheetData>
    <row r="1" s="1" customFormat="1" spans="1:2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</row>
    <row r="2" s="1" customFormat="1" spans="1:26">
      <c r="A2" s="6">
        <v>44701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209</v>
      </c>
      <c r="G2" s="1" t="s">
        <v>117</v>
      </c>
      <c r="H2" s="8">
        <v>1000000000</v>
      </c>
      <c r="I2" s="8">
        <v>22883536.59</v>
      </c>
      <c r="J2" s="8">
        <v>25000000</v>
      </c>
      <c r="K2" s="8">
        <v>20878835</v>
      </c>
      <c r="L2" s="8">
        <v>25434197.81</v>
      </c>
      <c r="M2" s="8">
        <v>-2438899.39</v>
      </c>
      <c r="N2" s="8">
        <v>-308219.18</v>
      </c>
      <c r="O2" s="8">
        <v>-308219.18</v>
      </c>
      <c r="P2" s="8">
        <v>-102739.73</v>
      </c>
      <c r="Q2" s="8">
        <v>-205479.45</v>
      </c>
      <c r="R2" s="8">
        <v>-322602.74</v>
      </c>
      <c r="S2" s="8">
        <v>4345.07</v>
      </c>
      <c r="T2" s="8">
        <v>5308.2</v>
      </c>
      <c r="U2" s="8">
        <v>-2761502.13</v>
      </c>
      <c r="V2" s="8">
        <v>-102534.25</v>
      </c>
      <c r="W2" s="8">
        <v>-102747.47</v>
      </c>
      <c r="X2" s="9">
        <v>44701.0584027778</v>
      </c>
      <c r="Y2" s="8">
        <v>6250000</v>
      </c>
      <c r="Z2" s="8">
        <v>3944851.16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"/>
  <sheetViews>
    <sheetView topLeftCell="S1" workbookViewId="0">
      <selection activeCell="AD12" sqref="AD12"/>
    </sheetView>
  </sheetViews>
  <sheetFormatPr defaultColWidth="18.1111111111111" defaultRowHeight="13.8"/>
  <cols>
    <col min="1" max="16384" width="18.1111111111111" style="1" customWidth="1"/>
  </cols>
  <sheetData>
    <row r="1" spans="1:32">
      <c r="A1" s="1" t="s">
        <v>86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109</v>
      </c>
      <c r="T1" s="1" t="s">
        <v>131</v>
      </c>
      <c r="U1" s="1" t="s">
        <v>17</v>
      </c>
      <c r="V1" s="1" t="s">
        <v>132</v>
      </c>
      <c r="W1" s="1" t="s">
        <v>133</v>
      </c>
      <c r="X1" s="1" t="s">
        <v>134</v>
      </c>
      <c r="Y1" s="1" t="s">
        <v>98</v>
      </c>
      <c r="Z1" s="1" t="s">
        <v>135</v>
      </c>
      <c r="AA1" s="1" t="s">
        <v>136</v>
      </c>
      <c r="AB1" s="1" t="s">
        <v>103</v>
      </c>
      <c r="AC1" s="1" t="s">
        <v>106</v>
      </c>
      <c r="AD1" s="1" t="s">
        <v>137</v>
      </c>
      <c r="AE1" s="1" t="s">
        <v>104</v>
      </c>
      <c r="AF1" s="1" t="s">
        <v>105</v>
      </c>
    </row>
    <row r="2" spans="1:32">
      <c r="A2" s="6">
        <v>44701</v>
      </c>
      <c r="B2" s="1" t="s">
        <v>113</v>
      </c>
      <c r="C2" s="1" t="s">
        <v>114</v>
      </c>
      <c r="D2" s="1" t="s">
        <v>115</v>
      </c>
      <c r="E2" s="1" t="s">
        <v>209</v>
      </c>
      <c r="F2" s="6">
        <v>44699</v>
      </c>
      <c r="G2" s="6">
        <v>45064</v>
      </c>
      <c r="H2" s="1" t="s">
        <v>138</v>
      </c>
      <c r="I2" s="1" t="s">
        <v>139</v>
      </c>
      <c r="J2" s="1" t="s">
        <v>140</v>
      </c>
      <c r="K2" s="1" t="s">
        <v>141</v>
      </c>
      <c r="L2" s="1">
        <v>43.7066</v>
      </c>
      <c r="M2" s="1">
        <v>43.7</v>
      </c>
      <c r="N2" s="7">
        <v>10000</v>
      </c>
      <c r="O2" s="7">
        <v>10000</v>
      </c>
      <c r="P2" s="1">
        <v>38.8</v>
      </c>
      <c r="Q2" s="1" t="s">
        <v>142</v>
      </c>
      <c r="R2" s="1">
        <v>0</v>
      </c>
      <c r="S2" s="9">
        <v>44701.0583912037</v>
      </c>
      <c r="T2" s="8">
        <v>437065.55</v>
      </c>
      <c r="U2" s="8">
        <v>437065.55</v>
      </c>
      <c r="V2" s="8">
        <v>388000</v>
      </c>
      <c r="W2" s="8">
        <v>-49065.55</v>
      </c>
      <c r="X2" s="1">
        <v>0</v>
      </c>
      <c r="Y2" s="8">
        <v>-49065.55</v>
      </c>
      <c r="Z2" s="1">
        <v>0</v>
      </c>
      <c r="AA2" s="1">
        <v>0</v>
      </c>
      <c r="AB2" s="1">
        <v>0</v>
      </c>
      <c r="AC2" s="8">
        <v>-49065.55</v>
      </c>
      <c r="AD2" s="1">
        <v>0</v>
      </c>
      <c r="AE2" s="1">
        <v>65.55</v>
      </c>
      <c r="AF2" s="1">
        <v>0</v>
      </c>
    </row>
    <row r="3" spans="1:32">
      <c r="A3" s="6">
        <v>44701</v>
      </c>
      <c r="B3" s="1" t="s">
        <v>113</v>
      </c>
      <c r="C3" s="1" t="s">
        <v>114</v>
      </c>
      <c r="D3" s="1" t="s">
        <v>115</v>
      </c>
      <c r="E3" s="1" t="s">
        <v>209</v>
      </c>
      <c r="F3" s="6">
        <v>44699</v>
      </c>
      <c r="G3" s="6">
        <v>45064</v>
      </c>
      <c r="H3" s="1" t="s">
        <v>143</v>
      </c>
      <c r="I3" s="1" t="s">
        <v>144</v>
      </c>
      <c r="J3" s="1" t="s">
        <v>140</v>
      </c>
      <c r="K3" s="1" t="s">
        <v>141</v>
      </c>
      <c r="L3" s="1">
        <v>95.8344</v>
      </c>
      <c r="M3" s="1">
        <v>95.82</v>
      </c>
      <c r="N3" s="7">
        <v>88000</v>
      </c>
      <c r="O3" s="7">
        <v>88000</v>
      </c>
      <c r="P3" s="1">
        <v>73.4</v>
      </c>
      <c r="Q3" s="1" t="s">
        <v>142</v>
      </c>
      <c r="R3" s="1">
        <v>0</v>
      </c>
      <c r="S3" s="9">
        <v>44701.0583912037</v>
      </c>
      <c r="T3" s="8">
        <v>8433424.82</v>
      </c>
      <c r="U3" s="8">
        <v>8433424.82</v>
      </c>
      <c r="V3" s="8">
        <v>6459200</v>
      </c>
      <c r="W3" s="8">
        <v>-1974224.82</v>
      </c>
      <c r="X3" s="1">
        <v>0</v>
      </c>
      <c r="Y3" s="8">
        <v>-1974224.82</v>
      </c>
      <c r="Z3" s="1">
        <v>0</v>
      </c>
      <c r="AA3" s="1">
        <v>0</v>
      </c>
      <c r="AB3" s="1">
        <v>0</v>
      </c>
      <c r="AC3" s="8">
        <v>-1974224.82</v>
      </c>
      <c r="AD3" s="1">
        <v>0</v>
      </c>
      <c r="AE3" s="8">
        <v>1264.82</v>
      </c>
      <c r="AF3" s="1">
        <v>0</v>
      </c>
    </row>
    <row r="4" spans="1:32">
      <c r="A4" s="6">
        <v>44701</v>
      </c>
      <c r="B4" s="1" t="s">
        <v>113</v>
      </c>
      <c r="C4" s="1" t="s">
        <v>114</v>
      </c>
      <c r="D4" s="1" t="s">
        <v>115</v>
      </c>
      <c r="E4" s="1" t="s">
        <v>209</v>
      </c>
      <c r="F4" s="6">
        <v>44699</v>
      </c>
      <c r="G4" s="6">
        <v>45064</v>
      </c>
      <c r="H4" s="1" t="s">
        <v>145</v>
      </c>
      <c r="I4" s="1" t="s">
        <v>146</v>
      </c>
      <c r="J4" s="1" t="s">
        <v>147</v>
      </c>
      <c r="K4" s="1" t="s">
        <v>141</v>
      </c>
      <c r="L4" s="8">
        <v>6308.91</v>
      </c>
      <c r="M4" s="8">
        <v>6308.91</v>
      </c>
      <c r="N4" s="8">
        <v>1902.0718</v>
      </c>
      <c r="O4" s="8">
        <v>1902.0718</v>
      </c>
      <c r="P4" s="8">
        <v>6474.1269</v>
      </c>
      <c r="Q4" s="1" t="s">
        <v>142</v>
      </c>
      <c r="R4" s="1">
        <v>7</v>
      </c>
      <c r="S4" s="9">
        <v>44701.0583912037</v>
      </c>
      <c r="T4" s="8">
        <v>12000000</v>
      </c>
      <c r="U4" s="8">
        <v>12000000</v>
      </c>
      <c r="V4" s="8">
        <v>12314254.41</v>
      </c>
      <c r="W4" s="8">
        <v>-314254.41</v>
      </c>
      <c r="X4" s="1">
        <v>0</v>
      </c>
      <c r="Y4" s="8">
        <v>-314254.41</v>
      </c>
      <c r="Z4" s="8">
        <v>-6904.11</v>
      </c>
      <c r="AA4" s="1">
        <v>0</v>
      </c>
      <c r="AB4" s="8">
        <v>-6904.11</v>
      </c>
      <c r="AC4" s="8">
        <v>-321158.52</v>
      </c>
      <c r="AD4" s="8">
        <v>-4602.74</v>
      </c>
      <c r="AE4" s="1">
        <v>0</v>
      </c>
      <c r="AF4" s="1">
        <v>0</v>
      </c>
    </row>
    <row r="5" spans="1:32">
      <c r="A5" s="6">
        <v>44701</v>
      </c>
      <c r="B5" s="1" t="s">
        <v>113</v>
      </c>
      <c r="C5" s="1" t="s">
        <v>114</v>
      </c>
      <c r="D5" s="1" t="s">
        <v>115</v>
      </c>
      <c r="E5" s="1" t="s">
        <v>209</v>
      </c>
      <c r="F5" s="6">
        <v>44699</v>
      </c>
      <c r="G5" s="6">
        <v>45064</v>
      </c>
      <c r="H5" s="1" t="s">
        <v>148</v>
      </c>
      <c r="I5" s="1" t="s">
        <v>149</v>
      </c>
      <c r="J5" s="1" t="s">
        <v>140</v>
      </c>
      <c r="K5" s="1" t="s">
        <v>141</v>
      </c>
      <c r="L5" s="1">
        <v>65.3498</v>
      </c>
      <c r="M5" s="1">
        <v>65.34</v>
      </c>
      <c r="N5" s="7">
        <v>1500</v>
      </c>
      <c r="O5" s="7">
        <v>1500</v>
      </c>
      <c r="P5" s="1">
        <v>52.83</v>
      </c>
      <c r="Q5" s="1" t="s">
        <v>142</v>
      </c>
      <c r="R5" s="1">
        <v>0</v>
      </c>
      <c r="S5" s="9">
        <v>44701.0583912037</v>
      </c>
      <c r="T5" s="8">
        <v>98024.7</v>
      </c>
      <c r="U5" s="8">
        <v>98024.7</v>
      </c>
      <c r="V5" s="8">
        <v>79245</v>
      </c>
      <c r="W5" s="8">
        <v>-18779.7</v>
      </c>
      <c r="X5" s="1">
        <v>0</v>
      </c>
      <c r="Y5" s="8">
        <v>-18779.7</v>
      </c>
      <c r="Z5" s="1">
        <v>0</v>
      </c>
      <c r="AA5" s="1">
        <v>0</v>
      </c>
      <c r="AB5" s="1">
        <v>0</v>
      </c>
      <c r="AC5" s="8">
        <v>-18779.7</v>
      </c>
      <c r="AD5" s="1">
        <v>0</v>
      </c>
      <c r="AE5" s="1">
        <v>14.7</v>
      </c>
      <c r="AF5" s="1">
        <v>0</v>
      </c>
    </row>
    <row r="6" spans="1:32">
      <c r="A6" s="6">
        <v>44701</v>
      </c>
      <c r="B6" s="1" t="s">
        <v>113</v>
      </c>
      <c r="C6" s="1" t="s">
        <v>114</v>
      </c>
      <c r="D6" s="1" t="s">
        <v>115</v>
      </c>
      <c r="E6" s="1" t="s">
        <v>209</v>
      </c>
      <c r="F6" s="6">
        <v>44699</v>
      </c>
      <c r="G6" s="6">
        <v>44700</v>
      </c>
      <c r="H6" s="1" t="s">
        <v>150</v>
      </c>
      <c r="I6" s="1" t="s">
        <v>151</v>
      </c>
      <c r="J6" s="1" t="s">
        <v>140</v>
      </c>
      <c r="K6" s="1" t="s">
        <v>141</v>
      </c>
      <c r="L6" s="1">
        <v>2.5104</v>
      </c>
      <c r="M6" s="1">
        <v>2.51</v>
      </c>
      <c r="N6" s="7">
        <v>152000</v>
      </c>
      <c r="O6" s="1">
        <v>0</v>
      </c>
      <c r="P6" s="1">
        <v>2.39</v>
      </c>
      <c r="Q6" s="1" t="s">
        <v>142</v>
      </c>
      <c r="R6" s="1">
        <v>0</v>
      </c>
      <c r="S6" s="9">
        <v>44701.0583912037</v>
      </c>
      <c r="T6" s="1">
        <v>0</v>
      </c>
      <c r="U6" s="8">
        <v>381577.23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8">
        <v>4058.78</v>
      </c>
      <c r="AE6" s="1">
        <v>57.23</v>
      </c>
      <c r="AF6" s="1">
        <v>443.99</v>
      </c>
    </row>
    <row r="7" spans="1:32">
      <c r="A7" s="6">
        <v>44701</v>
      </c>
      <c r="B7" s="1" t="s">
        <v>113</v>
      </c>
      <c r="C7" s="1" t="s">
        <v>114</v>
      </c>
      <c r="D7" s="1" t="s">
        <v>115</v>
      </c>
      <c r="E7" s="1" t="s">
        <v>209</v>
      </c>
      <c r="F7" s="6">
        <v>44699</v>
      </c>
      <c r="G7" s="6">
        <v>45064</v>
      </c>
      <c r="H7" s="1" t="s">
        <v>152</v>
      </c>
      <c r="I7" s="1" t="s">
        <v>153</v>
      </c>
      <c r="J7" s="1" t="s">
        <v>140</v>
      </c>
      <c r="K7" s="1" t="s">
        <v>141</v>
      </c>
      <c r="L7" s="1">
        <v>29.5844</v>
      </c>
      <c r="M7" s="1">
        <v>29.58</v>
      </c>
      <c r="N7" s="7">
        <v>20000</v>
      </c>
      <c r="O7" s="7">
        <v>20000</v>
      </c>
      <c r="P7" s="1">
        <v>29.44</v>
      </c>
      <c r="Q7" s="1" t="s">
        <v>142</v>
      </c>
      <c r="R7" s="1">
        <v>0</v>
      </c>
      <c r="S7" s="9">
        <v>44701.0583912037</v>
      </c>
      <c r="T7" s="8">
        <v>591688.74</v>
      </c>
      <c r="U7" s="8">
        <v>591688.74</v>
      </c>
      <c r="V7" s="8">
        <v>588800</v>
      </c>
      <c r="W7" s="8">
        <v>-2888.74</v>
      </c>
      <c r="X7" s="1">
        <v>0</v>
      </c>
      <c r="Y7" s="8">
        <v>-2888.74</v>
      </c>
      <c r="Z7" s="1">
        <v>0</v>
      </c>
      <c r="AA7" s="1">
        <v>0</v>
      </c>
      <c r="AB7" s="1">
        <v>0</v>
      </c>
      <c r="AC7" s="8">
        <v>-2888.74</v>
      </c>
      <c r="AD7" s="1">
        <v>0</v>
      </c>
      <c r="AE7" s="1">
        <v>88.74</v>
      </c>
      <c r="AF7" s="1">
        <v>0</v>
      </c>
    </row>
    <row r="8" spans="1:32">
      <c r="A8" s="6">
        <v>44701</v>
      </c>
      <c r="B8" s="1" t="s">
        <v>113</v>
      </c>
      <c r="C8" s="1" t="s">
        <v>114</v>
      </c>
      <c r="D8" s="1" t="s">
        <v>115</v>
      </c>
      <c r="E8" s="1" t="s">
        <v>209</v>
      </c>
      <c r="F8" s="6">
        <v>44700</v>
      </c>
      <c r="G8" s="6">
        <v>45064</v>
      </c>
      <c r="H8" s="1" t="s">
        <v>154</v>
      </c>
      <c r="I8" s="1" t="s">
        <v>155</v>
      </c>
      <c r="J8" s="1" t="s">
        <v>140</v>
      </c>
      <c r="K8" s="1" t="s">
        <v>141</v>
      </c>
      <c r="L8" s="1">
        <v>32.4345</v>
      </c>
      <c r="M8" s="1">
        <v>32.4297</v>
      </c>
      <c r="N8" s="7">
        <v>295000</v>
      </c>
      <c r="O8" s="7">
        <v>295000</v>
      </c>
      <c r="P8" s="1">
        <v>32.5</v>
      </c>
      <c r="Q8" s="1" t="s">
        <v>142</v>
      </c>
      <c r="R8" s="1">
        <v>0</v>
      </c>
      <c r="S8" s="9">
        <v>44701.0583912037</v>
      </c>
      <c r="T8" s="8">
        <v>9568185.01</v>
      </c>
      <c r="U8" s="8">
        <v>9568185.01</v>
      </c>
      <c r="V8" s="8">
        <v>9587500</v>
      </c>
      <c r="W8" s="8">
        <v>19314.99</v>
      </c>
      <c r="X8" s="1">
        <v>0</v>
      </c>
      <c r="Y8" s="8">
        <v>19314.99</v>
      </c>
      <c r="Z8" s="1">
        <v>0</v>
      </c>
      <c r="AA8" s="1">
        <v>0</v>
      </c>
      <c r="AB8" s="1">
        <v>0</v>
      </c>
      <c r="AC8" s="8">
        <v>19314.99</v>
      </c>
      <c r="AD8" s="1">
        <v>0</v>
      </c>
      <c r="AE8" s="8">
        <v>1435.01</v>
      </c>
      <c r="AF8" s="1">
        <v>0</v>
      </c>
    </row>
    <row r="9" spans="1:32">
      <c r="A9" s="6">
        <v>44701</v>
      </c>
      <c r="B9" s="1" t="s">
        <v>113</v>
      </c>
      <c r="C9" s="1" t="s">
        <v>114</v>
      </c>
      <c r="D9" s="1" t="s">
        <v>115</v>
      </c>
      <c r="E9" s="1" t="s">
        <v>209</v>
      </c>
      <c r="F9" s="6">
        <v>44699</v>
      </c>
      <c r="G9" s="6">
        <v>44700</v>
      </c>
      <c r="H9" s="1" t="s">
        <v>156</v>
      </c>
      <c r="I9" s="1" t="s">
        <v>157</v>
      </c>
      <c r="J9" s="1" t="s">
        <v>147</v>
      </c>
      <c r="K9" s="1" t="s">
        <v>141</v>
      </c>
      <c r="L9" s="8">
        <v>6697.0661</v>
      </c>
      <c r="M9" s="8">
        <v>6697.2</v>
      </c>
      <c r="N9" s="1">
        <v>10</v>
      </c>
      <c r="O9" s="1">
        <v>0</v>
      </c>
      <c r="P9" s="8">
        <v>6344.6</v>
      </c>
      <c r="Q9" s="1" t="s">
        <v>142</v>
      </c>
      <c r="R9" s="1">
        <v>5</v>
      </c>
      <c r="S9" s="9">
        <v>44701.0583912037</v>
      </c>
      <c r="T9" s="1">
        <v>0</v>
      </c>
      <c r="U9" s="8">
        <v>13394132.11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8">
        <v>33314.47</v>
      </c>
      <c r="AE9" s="1">
        <v>267.2</v>
      </c>
      <c r="AF9" s="1">
        <v>267.89</v>
      </c>
    </row>
    <row r="10" spans="1:32">
      <c r="A10" s="6">
        <v>44701</v>
      </c>
      <c r="B10" s="1" t="s">
        <v>113</v>
      </c>
      <c r="C10" s="1" t="s">
        <v>114</v>
      </c>
      <c r="D10" s="1" t="s">
        <v>115</v>
      </c>
      <c r="E10" s="1" t="s">
        <v>209</v>
      </c>
      <c r="F10" s="6">
        <v>44699</v>
      </c>
      <c r="G10" s="6">
        <v>45064</v>
      </c>
      <c r="H10" s="1" t="s">
        <v>158</v>
      </c>
      <c r="I10" s="1" t="s">
        <v>159</v>
      </c>
      <c r="J10" s="1" t="s">
        <v>140</v>
      </c>
      <c r="K10" s="1" t="s">
        <v>141</v>
      </c>
      <c r="L10" s="1">
        <v>421.0431</v>
      </c>
      <c r="M10" s="1">
        <v>420.98</v>
      </c>
      <c r="N10" s="7">
        <v>10000</v>
      </c>
      <c r="O10" s="7">
        <v>2000</v>
      </c>
      <c r="P10" s="1">
        <v>449.78</v>
      </c>
      <c r="Q10" s="1" t="s">
        <v>142</v>
      </c>
      <c r="R10" s="1">
        <v>0</v>
      </c>
      <c r="S10" s="9">
        <v>44701.0583912037</v>
      </c>
      <c r="T10" s="8">
        <v>842086.29</v>
      </c>
      <c r="U10" s="8">
        <v>4210431.47</v>
      </c>
      <c r="V10" s="8">
        <v>899560</v>
      </c>
      <c r="W10" s="8">
        <v>57473.71</v>
      </c>
      <c r="X10" s="1">
        <v>0</v>
      </c>
      <c r="Y10" s="8">
        <v>57473.71</v>
      </c>
      <c r="Z10" s="1">
        <v>0</v>
      </c>
      <c r="AA10" s="1">
        <v>0</v>
      </c>
      <c r="AB10" s="1">
        <v>0</v>
      </c>
      <c r="AC10" s="8">
        <v>57473.71</v>
      </c>
      <c r="AD10" s="8">
        <v>69296.98</v>
      </c>
      <c r="AE10" s="1">
        <v>631.47</v>
      </c>
      <c r="AF10" s="8">
        <v>3957.84</v>
      </c>
    </row>
    <row r="11" spans="1:32">
      <c r="A11" s="6">
        <v>44701</v>
      </c>
      <c r="B11" s="1" t="s">
        <v>113</v>
      </c>
      <c r="C11" s="1" t="s">
        <v>114</v>
      </c>
      <c r="D11" s="1" t="s">
        <v>115</v>
      </c>
      <c r="E11" s="1" t="s">
        <v>209</v>
      </c>
      <c r="F11" s="6">
        <v>44699</v>
      </c>
      <c r="G11" s="6">
        <v>45064</v>
      </c>
      <c r="H11" s="1" t="s">
        <v>160</v>
      </c>
      <c r="I11" s="1" t="s">
        <v>161</v>
      </c>
      <c r="J11" s="1" t="s">
        <v>140</v>
      </c>
      <c r="K11" s="1" t="s">
        <v>141</v>
      </c>
      <c r="L11" s="1">
        <v>20.9531</v>
      </c>
      <c r="M11" s="1">
        <v>20.95</v>
      </c>
      <c r="N11" s="7">
        <v>1500</v>
      </c>
      <c r="O11" s="7">
        <v>1500</v>
      </c>
      <c r="P11" s="1">
        <v>20.26</v>
      </c>
      <c r="Q11" s="1" t="s">
        <v>142</v>
      </c>
      <c r="R11" s="1">
        <v>0</v>
      </c>
      <c r="S11" s="9">
        <v>44701.0583912037</v>
      </c>
      <c r="T11" s="8">
        <v>31429.71</v>
      </c>
      <c r="U11" s="8">
        <v>31429.71</v>
      </c>
      <c r="V11" s="8">
        <v>30390</v>
      </c>
      <c r="W11" s="8">
        <v>-1039.71</v>
      </c>
      <c r="X11" s="1">
        <v>0</v>
      </c>
      <c r="Y11" s="8">
        <v>-1039.71</v>
      </c>
      <c r="Z11" s="1">
        <v>0</v>
      </c>
      <c r="AA11" s="1">
        <v>0</v>
      </c>
      <c r="AB11" s="1">
        <v>0</v>
      </c>
      <c r="AC11" s="8">
        <v>-1039.71</v>
      </c>
      <c r="AD11" s="1">
        <v>0</v>
      </c>
      <c r="AE11" s="1">
        <v>4.71</v>
      </c>
      <c r="AF11" s="1">
        <v>0</v>
      </c>
    </row>
    <row r="12" spans="1:32">
      <c r="A12" s="6">
        <v>44701</v>
      </c>
      <c r="B12" s="1" t="s">
        <v>113</v>
      </c>
      <c r="C12" s="1" t="s">
        <v>114</v>
      </c>
      <c r="D12" s="1" t="s">
        <v>115</v>
      </c>
      <c r="E12" s="1" t="s">
        <v>209</v>
      </c>
      <c r="F12" s="6">
        <v>44700</v>
      </c>
      <c r="G12" s="6">
        <v>45064</v>
      </c>
      <c r="H12" s="1" t="s">
        <v>162</v>
      </c>
      <c r="I12" s="1" t="s">
        <v>163</v>
      </c>
      <c r="J12" s="1" t="s">
        <v>140</v>
      </c>
      <c r="K12" s="1" t="s">
        <v>141</v>
      </c>
      <c r="L12" s="1">
        <v>5.8342</v>
      </c>
      <c r="M12" s="1">
        <v>5.8333</v>
      </c>
      <c r="N12" s="7">
        <v>60000</v>
      </c>
      <c r="O12" s="7">
        <v>50000</v>
      </c>
      <c r="P12" s="1">
        <v>5.11</v>
      </c>
      <c r="Q12" s="1" t="s">
        <v>142</v>
      </c>
      <c r="R12" s="1">
        <v>0</v>
      </c>
      <c r="S12" s="9">
        <v>44701.0583912037</v>
      </c>
      <c r="T12" s="8">
        <v>291710.42</v>
      </c>
      <c r="U12" s="8">
        <v>350052.5</v>
      </c>
      <c r="V12" s="8">
        <v>255500</v>
      </c>
      <c r="W12" s="8">
        <v>-36210.42</v>
      </c>
      <c r="X12" s="1">
        <v>0</v>
      </c>
      <c r="Y12" s="8">
        <v>-36210.42</v>
      </c>
      <c r="Z12" s="1">
        <v>0</v>
      </c>
      <c r="AA12" s="1">
        <v>0</v>
      </c>
      <c r="AB12" s="1">
        <v>0</v>
      </c>
      <c r="AC12" s="8">
        <v>-36210.42</v>
      </c>
      <c r="AD12" s="8">
        <v>4990.76</v>
      </c>
      <c r="AE12" s="1">
        <v>52.5</v>
      </c>
      <c r="AF12" s="1">
        <v>67.16</v>
      </c>
    </row>
    <row r="13" spans="1:32">
      <c r="A13" s="6">
        <v>44701</v>
      </c>
      <c r="B13" s="1" t="s">
        <v>113</v>
      </c>
      <c r="C13" s="1" t="s">
        <v>114</v>
      </c>
      <c r="D13" s="1" t="s">
        <v>115</v>
      </c>
      <c r="E13" s="1" t="s">
        <v>209</v>
      </c>
      <c r="F13" s="6">
        <v>44700</v>
      </c>
      <c r="G13" s="6">
        <v>45064</v>
      </c>
      <c r="H13" s="1" t="s">
        <v>164</v>
      </c>
      <c r="I13" s="1" t="s">
        <v>165</v>
      </c>
      <c r="J13" s="1" t="s">
        <v>140</v>
      </c>
      <c r="K13" s="1" t="s">
        <v>141</v>
      </c>
      <c r="L13" s="1">
        <v>49.8062</v>
      </c>
      <c r="M13" s="1">
        <v>49.7987</v>
      </c>
      <c r="N13" s="7">
        <v>62000</v>
      </c>
      <c r="O13" s="7">
        <v>52000</v>
      </c>
      <c r="P13" s="1">
        <v>49.82</v>
      </c>
      <c r="Q13" s="1" t="s">
        <v>142</v>
      </c>
      <c r="R13" s="1">
        <v>0</v>
      </c>
      <c r="S13" s="9">
        <v>44701.0583912037</v>
      </c>
      <c r="T13" s="8">
        <v>2589921.33</v>
      </c>
      <c r="U13" s="8">
        <v>3087983.13</v>
      </c>
      <c r="V13" s="8">
        <v>2590640</v>
      </c>
      <c r="W13" s="1">
        <v>718.67</v>
      </c>
      <c r="X13" s="1">
        <v>0</v>
      </c>
      <c r="Y13" s="1">
        <v>718.67</v>
      </c>
      <c r="Z13" s="1">
        <v>0</v>
      </c>
      <c r="AA13" s="1">
        <v>0</v>
      </c>
      <c r="AB13" s="1">
        <v>0</v>
      </c>
      <c r="AC13" s="1">
        <v>718.67</v>
      </c>
      <c r="AD13" s="8">
        <v>-1833.11</v>
      </c>
      <c r="AE13" s="1">
        <v>463.13</v>
      </c>
      <c r="AF13" s="1">
        <v>571.32</v>
      </c>
    </row>
    <row r="14" spans="1:32">
      <c r="A14" s="6">
        <v>44701</v>
      </c>
      <c r="B14" s="1" t="s">
        <v>113</v>
      </c>
      <c r="C14" s="1" t="s">
        <v>114</v>
      </c>
      <c r="D14" s="1" t="s">
        <v>115</v>
      </c>
      <c r="E14" s="1" t="s">
        <v>209</v>
      </c>
      <c r="F14" s="6">
        <v>44700</v>
      </c>
      <c r="G14" s="6">
        <v>45065</v>
      </c>
      <c r="H14" s="1" t="s">
        <v>145</v>
      </c>
      <c r="I14" s="1" t="s">
        <v>146</v>
      </c>
      <c r="J14" s="1" t="s">
        <v>147</v>
      </c>
      <c r="K14" s="1" t="s">
        <v>141</v>
      </c>
      <c r="L14" s="8">
        <v>6414.94</v>
      </c>
      <c r="M14" s="8">
        <v>6414.94</v>
      </c>
      <c r="N14" s="8">
        <v>2026.5193</v>
      </c>
      <c r="O14" s="8">
        <v>2026.5193</v>
      </c>
      <c r="P14" s="8">
        <v>6474.1269</v>
      </c>
      <c r="Q14" s="1" t="s">
        <v>142</v>
      </c>
      <c r="R14" s="1">
        <v>7</v>
      </c>
      <c r="S14" s="9">
        <v>44701.0583912037</v>
      </c>
      <c r="T14" s="8">
        <v>13000000</v>
      </c>
      <c r="U14" s="8">
        <v>13000000</v>
      </c>
      <c r="V14" s="8">
        <v>13119943.4</v>
      </c>
      <c r="W14" s="8">
        <v>-119943.4</v>
      </c>
      <c r="X14" s="1">
        <v>0</v>
      </c>
      <c r="Y14" s="8">
        <v>-119943.4</v>
      </c>
      <c r="Z14" s="8">
        <v>-7479.45</v>
      </c>
      <c r="AA14" s="1">
        <v>0</v>
      </c>
      <c r="AB14" s="8">
        <v>-7479.45</v>
      </c>
      <c r="AC14" s="8">
        <v>-127422.85</v>
      </c>
      <c r="AD14" s="8">
        <v>-2493.15</v>
      </c>
      <c r="AE14" s="1">
        <v>0</v>
      </c>
      <c r="AF14" s="1">
        <v>0</v>
      </c>
    </row>
    <row r="15" spans="21:32">
      <c r="U15" s="1">
        <f t="shared" ref="U15:AF15" si="0">SUM(U2:U14)</f>
        <v>65583994.97</v>
      </c>
      <c r="V15" s="1">
        <f t="shared" si="0"/>
        <v>46313032.81</v>
      </c>
      <c r="W15" s="1">
        <f t="shared" si="0"/>
        <v>-2438899.38</v>
      </c>
      <c r="X15" s="1">
        <f t="shared" si="0"/>
        <v>0</v>
      </c>
      <c r="Y15" s="1">
        <f t="shared" si="0"/>
        <v>-2438899.38</v>
      </c>
      <c r="Z15" s="1">
        <f t="shared" si="0"/>
        <v>-14383.56</v>
      </c>
      <c r="AA15" s="1">
        <f t="shared" si="0"/>
        <v>0</v>
      </c>
      <c r="AB15" s="1">
        <f t="shared" si="0"/>
        <v>-14383.56</v>
      </c>
      <c r="AC15" s="1">
        <f t="shared" si="0"/>
        <v>-2453282.94</v>
      </c>
      <c r="AD15" s="1">
        <f t="shared" si="0"/>
        <v>102731.99</v>
      </c>
      <c r="AE15" s="1">
        <f t="shared" si="0"/>
        <v>4345.06</v>
      </c>
      <c r="AF15" s="1">
        <f t="shared" si="0"/>
        <v>5308.2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39" sqref="H39"/>
    </sheetView>
  </sheetViews>
  <sheetFormatPr defaultColWidth="13.1111111111111" defaultRowHeight="13.8" outlineLevelRow="4"/>
  <cols>
    <col min="1" max="1" width="13.1111111111111" style="1" customWidth="1"/>
    <col min="2" max="2" width="13.1111111111111" style="1" customWidth="1" collapsed="1"/>
    <col min="3" max="5" width="13.1111111111111" style="1" customWidth="1"/>
    <col min="6" max="6" width="13.1111111111111" style="2" customWidth="1"/>
    <col min="7" max="7" width="13.1111111111111" style="3" customWidth="1"/>
    <col min="8" max="8" width="13.1111111111111" style="1" customWidth="1"/>
    <col min="9" max="9" width="13.1111111111111" style="2" customWidth="1"/>
    <col min="10" max="16384" width="13.1111111111111" style="1" customWidth="1"/>
  </cols>
  <sheetData>
    <row r="1" ht="13.5" customHeight="1" spans="1:1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2" t="s">
        <v>171</v>
      </c>
      <c r="G1" s="3" t="s">
        <v>172</v>
      </c>
      <c r="H1" s="1" t="s">
        <v>173</v>
      </c>
      <c r="I1" s="2" t="s">
        <v>174</v>
      </c>
      <c r="J1" s="1" t="s">
        <v>175</v>
      </c>
      <c r="K1" s="1" t="s">
        <v>15</v>
      </c>
      <c r="L1" s="1" t="s">
        <v>176</v>
      </c>
      <c r="M1" s="1" t="s">
        <v>177</v>
      </c>
      <c r="N1" s="1" t="s">
        <v>178</v>
      </c>
      <c r="O1" s="1" t="s">
        <v>179</v>
      </c>
    </row>
    <row r="2" ht="13.5" customHeight="1" spans="1:15">
      <c r="A2" s="1" t="s">
        <v>210</v>
      </c>
      <c r="B2" s="1" t="s">
        <v>113</v>
      </c>
      <c r="C2" s="1" t="s">
        <v>114</v>
      </c>
      <c r="D2" s="1" t="s">
        <v>202</v>
      </c>
      <c r="E2" s="1" t="s">
        <v>61</v>
      </c>
      <c r="F2" s="2">
        <v>-102739.726</v>
      </c>
      <c r="G2" s="4">
        <v>1</v>
      </c>
      <c r="H2" s="1" t="s">
        <v>61</v>
      </c>
      <c r="I2" s="2">
        <v>-102739.726</v>
      </c>
      <c r="J2" s="1" t="s">
        <v>210</v>
      </c>
      <c r="K2" s="1" t="s">
        <v>203</v>
      </c>
      <c r="L2" s="1" t="s">
        <v>204</v>
      </c>
      <c r="M2" s="1" t="s">
        <v>205</v>
      </c>
      <c r="N2" s="5" t="s">
        <v>211</v>
      </c>
      <c r="O2" s="5"/>
    </row>
    <row r="3" ht="13.5" customHeight="1" spans="1:15">
      <c r="A3" s="1" t="s">
        <v>210</v>
      </c>
      <c r="B3" s="1" t="s">
        <v>113</v>
      </c>
      <c r="C3" s="1" t="s">
        <v>114</v>
      </c>
      <c r="D3" s="1" t="s">
        <v>202</v>
      </c>
      <c r="E3" s="1" t="s">
        <v>61</v>
      </c>
      <c r="F3" s="2">
        <v>-2301.3699</v>
      </c>
      <c r="G3" s="4">
        <v>1</v>
      </c>
      <c r="H3" s="1" t="s">
        <v>61</v>
      </c>
      <c r="I3" s="2">
        <v>-2301.3699</v>
      </c>
      <c r="J3" s="1" t="s">
        <v>210</v>
      </c>
      <c r="K3" s="1" t="s">
        <v>203</v>
      </c>
      <c r="L3" s="1" t="s">
        <v>204</v>
      </c>
      <c r="M3" s="1" t="s">
        <v>207</v>
      </c>
      <c r="N3" s="5" t="s">
        <v>208</v>
      </c>
      <c r="O3" s="5"/>
    </row>
    <row r="4" ht="13.5" customHeight="1" spans="1:15">
      <c r="A4" s="1" t="s">
        <v>210</v>
      </c>
      <c r="B4" s="1" t="s">
        <v>113</v>
      </c>
      <c r="C4" s="1" t="s">
        <v>114</v>
      </c>
      <c r="D4" s="1" t="s">
        <v>202</v>
      </c>
      <c r="E4" s="1" t="s">
        <v>61</v>
      </c>
      <c r="F4" s="2">
        <v>-2493.1507</v>
      </c>
      <c r="G4" s="4">
        <v>1</v>
      </c>
      <c r="H4" s="1" t="s">
        <v>61</v>
      </c>
      <c r="I4" s="2">
        <v>-2493.1507</v>
      </c>
      <c r="J4" s="1" t="s">
        <v>210</v>
      </c>
      <c r="K4" s="1" t="s">
        <v>203</v>
      </c>
      <c r="L4" s="1" t="s">
        <v>204</v>
      </c>
      <c r="M4" s="1" t="s">
        <v>207</v>
      </c>
      <c r="N4" s="5" t="s">
        <v>208</v>
      </c>
      <c r="O4" s="5"/>
    </row>
    <row r="5" ht="13.5" customHeight="1" spans="1:15">
      <c r="A5" s="1" t="s">
        <v>210</v>
      </c>
      <c r="B5" s="1" t="s">
        <v>113</v>
      </c>
      <c r="C5" s="1" t="s">
        <v>114</v>
      </c>
      <c r="D5" s="1" t="s">
        <v>202</v>
      </c>
      <c r="E5" s="1" t="s">
        <v>61</v>
      </c>
      <c r="F5" s="2">
        <v>5000</v>
      </c>
      <c r="G5" s="4">
        <v>1</v>
      </c>
      <c r="H5" s="1" t="s">
        <v>61</v>
      </c>
      <c r="I5" s="2">
        <v>5000</v>
      </c>
      <c r="J5" s="1" t="s">
        <v>210</v>
      </c>
      <c r="K5" s="1" t="s">
        <v>203</v>
      </c>
      <c r="L5" s="1" t="s">
        <v>204</v>
      </c>
      <c r="M5" s="1" t="s">
        <v>212</v>
      </c>
      <c r="N5" s="5" t="s">
        <v>208</v>
      </c>
      <c r="O5" s="5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N2" sqref="N2:N6"/>
    </sheetView>
  </sheetViews>
  <sheetFormatPr defaultColWidth="9" defaultRowHeight="13.8"/>
  <cols>
    <col min="7" max="7" width="11.5555555555556" customWidth="1"/>
    <col min="8" max="8" width="19.1111111111111" customWidth="1"/>
    <col min="9" max="9" width="18.3333333333333" customWidth="1"/>
    <col min="14" max="14" width="18.8888888888889" customWidth="1"/>
  </cols>
  <sheetData>
    <row r="1" s="10" customFormat="1" ht="14.4" customHeight="1" spans="1:14">
      <c r="A1" s="11" t="s">
        <v>45</v>
      </c>
      <c r="B1" s="12" t="s">
        <v>46</v>
      </c>
      <c r="C1" s="12" t="s">
        <v>47</v>
      </c>
      <c r="D1" s="12" t="s">
        <v>48</v>
      </c>
      <c r="E1" s="11" t="s">
        <v>49</v>
      </c>
      <c r="F1" s="12" t="s">
        <v>50</v>
      </c>
      <c r="G1" s="13" t="s">
        <v>51</v>
      </c>
      <c r="H1" s="14" t="s">
        <v>52</v>
      </c>
      <c r="I1" s="24" t="s">
        <v>53</v>
      </c>
      <c r="J1" s="11" t="s">
        <v>54</v>
      </c>
      <c r="K1" s="25" t="s">
        <v>55</v>
      </c>
      <c r="L1" s="12" t="s">
        <v>56</v>
      </c>
      <c r="M1" s="26" t="s">
        <v>57</v>
      </c>
      <c r="N1" s="25" t="s">
        <v>58</v>
      </c>
    </row>
    <row r="2" s="10" customFormat="1" ht="14.4" customHeight="1" spans="1:14">
      <c r="A2" s="15" t="s">
        <v>213</v>
      </c>
      <c r="B2" s="15" t="s">
        <v>213</v>
      </c>
      <c r="C2" s="16"/>
      <c r="D2" s="17" t="s">
        <v>28</v>
      </c>
      <c r="E2" s="18" t="s">
        <v>59</v>
      </c>
      <c r="F2" s="19" t="s">
        <v>60</v>
      </c>
      <c r="G2" s="20">
        <v>5.8</v>
      </c>
      <c r="H2" s="21">
        <v>10000</v>
      </c>
      <c r="I2" s="27">
        <f>G2*H2</f>
        <v>58000</v>
      </c>
      <c r="J2" s="28"/>
      <c r="K2" s="29"/>
      <c r="L2" s="19" t="s">
        <v>61</v>
      </c>
      <c r="M2" s="30">
        <v>1</v>
      </c>
      <c r="N2" s="29">
        <v>20220822000000</v>
      </c>
    </row>
    <row r="3" s="10" customFormat="1" ht="14.4" customHeight="1" spans="1:14">
      <c r="A3" s="15" t="s">
        <v>213</v>
      </c>
      <c r="B3" s="15" t="s">
        <v>213</v>
      </c>
      <c r="C3" s="16"/>
      <c r="D3" s="17" t="s">
        <v>28</v>
      </c>
      <c r="E3" s="18" t="s">
        <v>63</v>
      </c>
      <c r="F3" s="19" t="s">
        <v>73</v>
      </c>
      <c r="G3" s="20">
        <v>430.2</v>
      </c>
      <c r="H3" s="21">
        <v>1000</v>
      </c>
      <c r="I3" s="27">
        <f>G3*H3</f>
        <v>430200</v>
      </c>
      <c r="J3" s="28"/>
      <c r="K3" s="29"/>
      <c r="L3" s="19" t="s">
        <v>61</v>
      </c>
      <c r="M3" s="30">
        <v>1</v>
      </c>
      <c r="N3" s="29">
        <v>20220822000000</v>
      </c>
    </row>
    <row r="4" s="10" customFormat="1" ht="14.4" customHeight="1" spans="1:14">
      <c r="A4" s="15" t="s">
        <v>213</v>
      </c>
      <c r="B4" s="15" t="s">
        <v>213</v>
      </c>
      <c r="C4" s="16"/>
      <c r="D4" s="19" t="s">
        <v>28</v>
      </c>
      <c r="E4" s="18" t="s">
        <v>59</v>
      </c>
      <c r="F4" s="19" t="s">
        <v>73</v>
      </c>
      <c r="G4" s="20">
        <v>5.84</v>
      </c>
      <c r="H4" s="21">
        <v>10000</v>
      </c>
      <c r="I4" s="27">
        <f>G4*H4</f>
        <v>58400</v>
      </c>
      <c r="J4" s="28"/>
      <c r="K4" s="29"/>
      <c r="L4" s="19" t="s">
        <v>61</v>
      </c>
      <c r="M4" s="30">
        <v>1</v>
      </c>
      <c r="N4" s="29">
        <v>20220822000000</v>
      </c>
    </row>
    <row r="5" s="10" customFormat="1" ht="14.4" customHeight="1" spans="1:14">
      <c r="A5" s="15" t="s">
        <v>213</v>
      </c>
      <c r="B5" s="15" t="s">
        <v>213</v>
      </c>
      <c r="D5" s="17" t="s">
        <v>23</v>
      </c>
      <c r="E5" s="62" t="s">
        <v>74</v>
      </c>
      <c r="F5" s="17" t="s">
        <v>60</v>
      </c>
      <c r="G5" s="22">
        <v>6415</v>
      </c>
      <c r="H5" s="23">
        <f>I5/G5</f>
        <v>1558.84645362432</v>
      </c>
      <c r="I5" s="27">
        <v>10000000</v>
      </c>
      <c r="J5" s="28"/>
      <c r="K5" s="29"/>
      <c r="L5" s="19" t="s">
        <v>61</v>
      </c>
      <c r="M5" s="30">
        <v>1</v>
      </c>
      <c r="N5" s="29">
        <v>20220822000000</v>
      </c>
    </row>
    <row r="6" s="10" customFormat="1" ht="14.4" customHeight="1" spans="1:14">
      <c r="A6" s="15" t="s">
        <v>213</v>
      </c>
      <c r="B6" s="15" t="s">
        <v>213</v>
      </c>
      <c r="D6" s="19" t="s">
        <v>23</v>
      </c>
      <c r="E6" s="18" t="s">
        <v>68</v>
      </c>
      <c r="F6" s="19" t="s">
        <v>60</v>
      </c>
      <c r="G6" s="20">
        <v>2.51</v>
      </c>
      <c r="H6" s="21">
        <v>152000</v>
      </c>
      <c r="I6" s="27">
        <v>381520</v>
      </c>
      <c r="J6" s="28"/>
      <c r="K6" s="29"/>
      <c r="L6" s="19" t="s">
        <v>61</v>
      </c>
      <c r="M6" s="30">
        <v>1</v>
      </c>
      <c r="N6" s="29">
        <v>20220822000000</v>
      </c>
    </row>
    <row r="7" s="10" customFormat="1" ht="14.4" customHeight="1" spans="1:14">
      <c r="A7" s="15"/>
      <c r="B7" s="15"/>
      <c r="D7" s="17"/>
      <c r="E7" s="18"/>
      <c r="F7" s="19"/>
      <c r="G7" s="20"/>
      <c r="H7" s="21"/>
      <c r="I7" s="27"/>
      <c r="J7" s="28"/>
      <c r="K7" s="29"/>
      <c r="L7" s="19"/>
      <c r="M7" s="30"/>
      <c r="N7" s="29"/>
    </row>
    <row r="8" s="10" customFormat="1" ht="14.4" customHeight="1" spans="1:14">
      <c r="A8" s="15"/>
      <c r="B8" s="15"/>
      <c r="D8" s="17"/>
      <c r="E8" s="18"/>
      <c r="F8" s="19"/>
      <c r="G8" s="20"/>
      <c r="H8" s="21"/>
      <c r="I8" s="27"/>
      <c r="J8" s="28"/>
      <c r="K8" s="29"/>
      <c r="L8" s="19"/>
      <c r="M8" s="30"/>
      <c r="N8" s="29"/>
    </row>
    <row r="9" s="10" customFormat="1" ht="14.4" customHeight="1" spans="1:14">
      <c r="A9" s="15"/>
      <c r="B9" s="15"/>
      <c r="C9" s="16"/>
      <c r="D9" s="17"/>
      <c r="E9" s="18"/>
      <c r="F9" s="19"/>
      <c r="G9" s="20"/>
      <c r="H9" s="21"/>
      <c r="I9" s="27"/>
      <c r="J9" s="28"/>
      <c r="K9" s="29"/>
      <c r="L9" s="19"/>
      <c r="M9" s="30"/>
      <c r="N9" s="29"/>
    </row>
    <row r="10" s="10" customFormat="1" ht="14.4" customHeight="1" spans="1:14">
      <c r="A10" s="15"/>
      <c r="B10" s="15"/>
      <c r="C10" s="16"/>
      <c r="D10" s="19"/>
      <c r="E10" s="18"/>
      <c r="F10" s="19"/>
      <c r="G10" s="20"/>
      <c r="H10" s="21"/>
      <c r="I10" s="27"/>
      <c r="J10" s="28"/>
      <c r="K10" s="29"/>
      <c r="L10" s="19"/>
      <c r="M10" s="30"/>
      <c r="N10" s="29"/>
    </row>
    <row r="11" s="10" customFormat="1" ht="14.4" customHeight="1" spans="1:14">
      <c r="A11" s="15"/>
      <c r="B11" s="15"/>
      <c r="C11" s="16"/>
      <c r="D11" s="19"/>
      <c r="E11" s="18"/>
      <c r="F11" s="19"/>
      <c r="G11" s="20"/>
      <c r="H11" s="21"/>
      <c r="I11" s="27"/>
      <c r="J11" s="28"/>
      <c r="K11" s="29"/>
      <c r="L11" s="19"/>
      <c r="M11" s="30"/>
      <c r="N11" s="29"/>
    </row>
    <row r="12" s="10" customFormat="1" ht="14.4" customHeight="1" spans="1:14">
      <c r="A12" s="15"/>
      <c r="B12" s="15"/>
      <c r="D12" s="19"/>
      <c r="E12" s="18"/>
      <c r="F12" s="19"/>
      <c r="G12" s="20"/>
      <c r="H12" s="21"/>
      <c r="I12" s="27"/>
      <c r="J12" s="28"/>
      <c r="K12" s="29"/>
      <c r="L12" s="19"/>
      <c r="M12" s="30"/>
      <c r="N12" s="29"/>
    </row>
    <row r="13" s="10" customFormat="1" ht="14.4" customHeight="1" spans="1:14">
      <c r="A13" s="15"/>
      <c r="B13" s="15"/>
      <c r="D13" s="19"/>
      <c r="E13" s="18"/>
      <c r="F13" s="19"/>
      <c r="G13" s="20"/>
      <c r="H13" s="21"/>
      <c r="I13" s="27"/>
      <c r="J13" s="28"/>
      <c r="K13" s="29"/>
      <c r="L13" s="19"/>
      <c r="M13" s="30"/>
      <c r="N13" s="29"/>
    </row>
    <row r="14" s="10" customFormat="1" ht="14.4" customHeight="1" spans="1:14">
      <c r="A14" s="15"/>
      <c r="B14" s="15"/>
      <c r="D14" s="17"/>
      <c r="E14" s="18"/>
      <c r="F14" s="17"/>
      <c r="G14" s="22"/>
      <c r="H14" s="23"/>
      <c r="I14" s="27"/>
      <c r="J14" s="28"/>
      <c r="K14" s="29"/>
      <c r="L14" s="19"/>
      <c r="M14" s="30"/>
      <c r="N14" s="29"/>
    </row>
    <row r="15" s="10" customFormat="1" ht="14.4" customHeight="1" spans="1:14">
      <c r="A15" s="15"/>
      <c r="B15" s="15"/>
      <c r="D15" s="19"/>
      <c r="E15" s="18"/>
      <c r="F15" s="19"/>
      <c r="G15" s="20"/>
      <c r="H15" s="21"/>
      <c r="I15" s="27"/>
      <c r="J15" s="28"/>
      <c r="K15" s="29"/>
      <c r="L15" s="19"/>
      <c r="M15" s="30"/>
      <c r="N15" s="29"/>
    </row>
    <row r="16" s="10" customFormat="1" ht="14.4" customHeight="1" spans="1:14">
      <c r="A16" s="15"/>
      <c r="B16" s="15"/>
      <c r="D16" s="19"/>
      <c r="E16" s="18"/>
      <c r="F16" s="19"/>
      <c r="G16" s="20"/>
      <c r="H16" s="21"/>
      <c r="I16" s="27"/>
      <c r="J16" s="28"/>
      <c r="K16" s="29"/>
      <c r="L16" s="19"/>
      <c r="M16" s="30"/>
      <c r="N16" s="29"/>
    </row>
    <row r="17" s="10" customFormat="1" ht="14.4" customHeight="1" spans="1:14">
      <c r="A17" s="15"/>
      <c r="B17" s="15"/>
      <c r="D17" s="17"/>
      <c r="E17" s="18"/>
      <c r="F17" s="19"/>
      <c r="G17" s="20"/>
      <c r="H17" s="21"/>
      <c r="I17" s="27"/>
      <c r="J17" s="28"/>
      <c r="K17" s="29"/>
      <c r="L17" s="19"/>
      <c r="M17" s="30"/>
      <c r="N17" s="29"/>
    </row>
    <row r="18" s="10" customFormat="1" ht="14.4" customHeight="1" spans="1:14">
      <c r="A18" s="15"/>
      <c r="B18" s="15"/>
      <c r="D18" s="19"/>
      <c r="E18" s="18"/>
      <c r="F18" s="19"/>
      <c r="G18" s="20"/>
      <c r="H18" s="21"/>
      <c r="I18" s="27"/>
      <c r="J18" s="28"/>
      <c r="K18" s="29"/>
      <c r="L18" s="19"/>
      <c r="M18" s="30"/>
      <c r="N18" s="29"/>
    </row>
    <row r="19" s="10" customFormat="1" ht="14.4" customHeight="1" spans="1:14">
      <c r="A19" s="15"/>
      <c r="B19" s="15"/>
      <c r="D19" s="19"/>
      <c r="E19" s="18"/>
      <c r="F19" s="19"/>
      <c r="G19" s="20"/>
      <c r="H19" s="21"/>
      <c r="I19" s="27"/>
      <c r="J19" s="28"/>
      <c r="K19" s="29"/>
      <c r="L19" s="19"/>
      <c r="M19" s="30"/>
      <c r="N19" s="29"/>
    </row>
    <row r="20" s="10" customFormat="1" ht="14.4" customHeight="1" spans="1:14">
      <c r="A20" s="15"/>
      <c r="B20" s="15"/>
      <c r="D20" s="19"/>
      <c r="E20" s="18"/>
      <c r="F20" s="19"/>
      <c r="G20" s="20"/>
      <c r="H20" s="20"/>
      <c r="I20" s="27"/>
      <c r="J20" s="28"/>
      <c r="K20" s="29"/>
      <c r="L20" s="19"/>
      <c r="M20" s="30"/>
      <c r="N20" s="29"/>
    </row>
  </sheetData>
  <dataValidations count="3">
    <dataValidation type="list" showInputMessage="1" showErrorMessage="1" sqref="F2:F20">
      <formula1>"B,S"</formula1>
    </dataValidation>
    <dataValidation type="list" showInputMessage="1" showErrorMessage="1" prompt="沪A,深A,中金所" sqref="D2:D20">
      <formula1>"沪A,深A,中金所"</formula1>
    </dataValidation>
    <dataValidation type="list" showInputMessage="1" showErrorMessage="1" sqref="L2:L20">
      <formula1>"CNY,USD,HKD,EUR,AUD,CNH"</formula1>
    </dataValidation>
  </dataValidation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3.8"/>
  <sheetData>
    <row r="1" spans="1:1">
      <c r="A1" t="s">
        <v>214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G44" sqref="G44"/>
    </sheetView>
  </sheetViews>
  <sheetFormatPr defaultColWidth="9" defaultRowHeight="13.8" outlineLevelCol="1"/>
  <sheetData>
    <row r="2" spans="1:2">
      <c r="A2" t="s">
        <v>75</v>
      </c>
      <c r="B2">
        <v>5.02</v>
      </c>
    </row>
    <row r="3" spans="1:2">
      <c r="A3" t="s">
        <v>76</v>
      </c>
      <c r="B3">
        <v>37.3</v>
      </c>
    </row>
    <row r="4" spans="1:2">
      <c r="A4" t="s">
        <v>77</v>
      </c>
      <c r="B4">
        <v>19.7</v>
      </c>
    </row>
    <row r="5" spans="1:2">
      <c r="A5" t="s">
        <v>78</v>
      </c>
      <c r="B5">
        <v>30.41</v>
      </c>
    </row>
    <row r="6" spans="1:2">
      <c r="A6" t="s">
        <v>79</v>
      </c>
      <c r="B6">
        <v>69.98</v>
      </c>
    </row>
    <row r="7" spans="1:2">
      <c r="A7" t="s">
        <v>80</v>
      </c>
      <c r="B7">
        <v>428.01</v>
      </c>
    </row>
    <row r="8" spans="1:2">
      <c r="A8" t="s">
        <v>81</v>
      </c>
      <c r="B8">
        <v>2.31</v>
      </c>
    </row>
    <row r="9" spans="1:2">
      <c r="A9" t="s">
        <v>82</v>
      </c>
      <c r="B9">
        <v>29.03</v>
      </c>
    </row>
    <row r="10" spans="1:2">
      <c r="A10" t="s">
        <v>83</v>
      </c>
      <c r="B10">
        <v>47.9</v>
      </c>
    </row>
    <row r="11" spans="1:2">
      <c r="A11" t="s">
        <v>84</v>
      </c>
      <c r="B11">
        <v>51.5</v>
      </c>
    </row>
    <row r="12" spans="1:2">
      <c r="A12" t="s">
        <v>85</v>
      </c>
      <c r="B12">
        <v>6323.5779</v>
      </c>
    </row>
    <row r="13" spans="1:2">
      <c r="A13" t="s">
        <v>72</v>
      </c>
      <c r="B13">
        <v>6259.4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H1" workbookViewId="0">
      <selection activeCell="Q44" sqref="Q44"/>
    </sheetView>
  </sheetViews>
  <sheetFormatPr defaultColWidth="13.2222222222222" defaultRowHeight="13.8" outlineLevelRow="1"/>
  <cols>
    <col min="1" max="23" width="13.2222222222222" style="1" customWidth="1"/>
    <col min="24" max="24" width="16.1111111111111" style="1" customWidth="1"/>
    <col min="25" max="16384" width="13.2222222222222" style="1" customWidth="1"/>
  </cols>
  <sheetData>
    <row r="1" spans="1:2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</row>
    <row r="2" spans="1:26">
      <c r="A2" s="6">
        <v>44704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215</v>
      </c>
      <c r="G2" s="1" t="s">
        <v>117</v>
      </c>
      <c r="H2" s="8">
        <v>80000000</v>
      </c>
      <c r="I2" s="8">
        <v>22882069.5</v>
      </c>
      <c r="J2" s="8">
        <v>15165378.02</v>
      </c>
      <c r="K2" s="8">
        <v>19796122</v>
      </c>
      <c r="L2" s="8">
        <v>14985265.35</v>
      </c>
      <c r="M2" s="8">
        <v>-2905834.83</v>
      </c>
      <c r="N2" s="8">
        <v>-8219.18</v>
      </c>
      <c r="O2" s="8">
        <v>-8219.18</v>
      </c>
      <c r="P2" s="8">
        <v>-308219.18</v>
      </c>
      <c r="Q2" s="8">
        <v>-513698.63</v>
      </c>
      <c r="R2" s="8">
        <v>-5310.75</v>
      </c>
      <c r="S2" s="8">
        <v>4411</v>
      </c>
      <c r="T2" s="8">
        <v>5870.09</v>
      </c>
      <c r="U2" s="8">
        <v>-2911145.58</v>
      </c>
      <c r="V2" s="8">
        <v>-448698.62</v>
      </c>
      <c r="W2" s="8">
        <v>-551446.08</v>
      </c>
      <c r="X2" s="9">
        <v>44704.0079861111</v>
      </c>
      <c r="Y2" s="8">
        <v>5720517.37</v>
      </c>
      <c r="Z2" s="8">
        <v>4689064.87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"/>
  <sheetViews>
    <sheetView topLeftCell="O1" workbookViewId="0">
      <selection activeCell="AB14" sqref="AB14"/>
    </sheetView>
  </sheetViews>
  <sheetFormatPr defaultColWidth="14.3333333333333" defaultRowHeight="13.8"/>
  <cols>
    <col min="1" max="16384" width="14.3333333333333" style="1" customWidth="1"/>
  </cols>
  <sheetData>
    <row r="1" spans="1:32">
      <c r="A1" s="1" t="s">
        <v>86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109</v>
      </c>
      <c r="T1" s="1" t="s">
        <v>131</v>
      </c>
      <c r="U1" s="1" t="s">
        <v>17</v>
      </c>
      <c r="V1" s="1" t="s">
        <v>132</v>
      </c>
      <c r="W1" s="1" t="s">
        <v>133</v>
      </c>
      <c r="X1" s="1" t="s">
        <v>134</v>
      </c>
      <c r="Y1" s="1" t="s">
        <v>98</v>
      </c>
      <c r="Z1" s="1" t="s">
        <v>135</v>
      </c>
      <c r="AA1" s="1" t="s">
        <v>136</v>
      </c>
      <c r="AB1" s="1" t="s">
        <v>103</v>
      </c>
      <c r="AC1" s="1" t="s">
        <v>106</v>
      </c>
      <c r="AD1" s="1" t="s">
        <v>137</v>
      </c>
      <c r="AE1" s="1" t="s">
        <v>104</v>
      </c>
      <c r="AF1" s="1" t="s">
        <v>105</v>
      </c>
    </row>
    <row r="2" spans="1:32">
      <c r="A2" s="6">
        <v>44704</v>
      </c>
      <c r="B2" s="1" t="s">
        <v>113</v>
      </c>
      <c r="C2" s="1" t="s">
        <v>114</v>
      </c>
      <c r="D2" s="1" t="s">
        <v>115</v>
      </c>
      <c r="E2" s="1" t="s">
        <v>215</v>
      </c>
      <c r="F2" s="6">
        <v>44699</v>
      </c>
      <c r="G2" s="6">
        <v>45064</v>
      </c>
      <c r="H2" s="1" t="s">
        <v>138</v>
      </c>
      <c r="I2" s="1" t="s">
        <v>139</v>
      </c>
      <c r="J2" s="1" t="s">
        <v>140</v>
      </c>
      <c r="K2" s="1" t="s">
        <v>141</v>
      </c>
      <c r="L2" s="1">
        <v>43.7066</v>
      </c>
      <c r="M2" s="1">
        <v>43.7</v>
      </c>
      <c r="N2" s="7">
        <v>10000</v>
      </c>
      <c r="O2" s="7">
        <v>10000</v>
      </c>
      <c r="P2" s="1">
        <v>37.3</v>
      </c>
      <c r="Q2" s="1" t="s">
        <v>142</v>
      </c>
      <c r="R2" s="1">
        <v>0</v>
      </c>
      <c r="S2" s="9">
        <v>44704.0079861111</v>
      </c>
      <c r="T2" s="8">
        <v>437065.55</v>
      </c>
      <c r="U2" s="8">
        <v>437065.55</v>
      </c>
      <c r="V2" s="8">
        <v>373000</v>
      </c>
      <c r="W2" s="8">
        <v>-64065.55</v>
      </c>
      <c r="X2" s="1">
        <v>0</v>
      </c>
      <c r="Y2" s="8">
        <v>-64065.55</v>
      </c>
      <c r="Z2" s="1">
        <v>0</v>
      </c>
      <c r="AA2" s="1">
        <v>0</v>
      </c>
      <c r="AB2" s="1">
        <v>0</v>
      </c>
      <c r="AC2" s="8">
        <v>-64065.55</v>
      </c>
      <c r="AD2" s="1">
        <v>0</v>
      </c>
      <c r="AE2" s="1">
        <v>65.55</v>
      </c>
      <c r="AF2" s="1">
        <v>0</v>
      </c>
    </row>
    <row r="3" spans="1:32">
      <c r="A3" s="6">
        <v>44704</v>
      </c>
      <c r="B3" s="1" t="s">
        <v>113</v>
      </c>
      <c r="C3" s="1" t="s">
        <v>114</v>
      </c>
      <c r="D3" s="1" t="s">
        <v>115</v>
      </c>
      <c r="E3" s="1" t="s">
        <v>215</v>
      </c>
      <c r="F3" s="6">
        <v>44699</v>
      </c>
      <c r="G3" s="6">
        <v>45064</v>
      </c>
      <c r="H3" s="1" t="s">
        <v>143</v>
      </c>
      <c r="I3" s="1" t="s">
        <v>144</v>
      </c>
      <c r="J3" s="1" t="s">
        <v>140</v>
      </c>
      <c r="K3" s="1" t="s">
        <v>141</v>
      </c>
      <c r="L3" s="1">
        <v>95.8344</v>
      </c>
      <c r="M3" s="1">
        <v>95.82</v>
      </c>
      <c r="N3" s="7">
        <v>88000</v>
      </c>
      <c r="O3" s="7">
        <v>88000</v>
      </c>
      <c r="P3" s="1">
        <v>69.98</v>
      </c>
      <c r="Q3" s="1" t="s">
        <v>142</v>
      </c>
      <c r="R3" s="1">
        <v>0</v>
      </c>
      <c r="S3" s="9">
        <v>44704.0079861111</v>
      </c>
      <c r="T3" s="8">
        <v>8433424.82</v>
      </c>
      <c r="U3" s="8">
        <v>8433424.82</v>
      </c>
      <c r="V3" s="8">
        <v>6158240</v>
      </c>
      <c r="W3" s="8">
        <v>-2275184.82</v>
      </c>
      <c r="X3" s="1">
        <v>0</v>
      </c>
      <c r="Y3" s="8">
        <v>-2275184.82</v>
      </c>
      <c r="Z3" s="1">
        <v>0</v>
      </c>
      <c r="AA3" s="1">
        <v>0</v>
      </c>
      <c r="AB3" s="1">
        <v>0</v>
      </c>
      <c r="AC3" s="8">
        <v>-2275184.82</v>
      </c>
      <c r="AD3" s="1">
        <v>0</v>
      </c>
      <c r="AE3" s="8">
        <v>1264.82</v>
      </c>
      <c r="AF3" s="1">
        <v>0</v>
      </c>
    </row>
    <row r="4" spans="1:32">
      <c r="A4" s="6">
        <v>44704</v>
      </c>
      <c r="B4" s="1" t="s">
        <v>113</v>
      </c>
      <c r="C4" s="1" t="s">
        <v>114</v>
      </c>
      <c r="D4" s="1" t="s">
        <v>115</v>
      </c>
      <c r="E4" s="1" t="s">
        <v>215</v>
      </c>
      <c r="F4" s="6">
        <v>44699</v>
      </c>
      <c r="G4" s="6">
        <v>45064</v>
      </c>
      <c r="H4" s="1" t="s">
        <v>145</v>
      </c>
      <c r="I4" s="1" t="s">
        <v>146</v>
      </c>
      <c r="J4" s="1" t="s">
        <v>147</v>
      </c>
      <c r="K4" s="1" t="s">
        <v>141</v>
      </c>
      <c r="L4" s="8">
        <v>6308.91</v>
      </c>
      <c r="M4" s="8">
        <v>6308.91</v>
      </c>
      <c r="N4" s="8">
        <v>1902.0718</v>
      </c>
      <c r="O4" s="1">
        <v>343.2253</v>
      </c>
      <c r="P4" s="8">
        <v>6323.5779</v>
      </c>
      <c r="Q4" s="1" t="s">
        <v>142</v>
      </c>
      <c r="R4" s="1">
        <v>7</v>
      </c>
      <c r="S4" s="9">
        <v>44704.0079861111</v>
      </c>
      <c r="T4" s="8">
        <v>2165378.02</v>
      </c>
      <c r="U4" s="8">
        <v>12000000</v>
      </c>
      <c r="V4" s="8">
        <v>2170412.42</v>
      </c>
      <c r="W4" s="8">
        <v>-5034.4</v>
      </c>
      <c r="X4" s="1">
        <v>0</v>
      </c>
      <c r="Y4" s="8">
        <v>-5034.4</v>
      </c>
      <c r="Z4" s="1">
        <v>415.28</v>
      </c>
      <c r="AA4" s="1">
        <v>0</v>
      </c>
      <c r="AB4" s="1">
        <v>415.28</v>
      </c>
      <c r="AC4" s="8">
        <v>-4619.12</v>
      </c>
      <c r="AD4" s="8">
        <v>-179601.52</v>
      </c>
      <c r="AE4" s="1">
        <v>0</v>
      </c>
      <c r="AF4" s="1">
        <v>0</v>
      </c>
    </row>
    <row r="5" spans="1:32">
      <c r="A5" s="6">
        <v>44704</v>
      </c>
      <c r="B5" s="1" t="s">
        <v>113</v>
      </c>
      <c r="C5" s="1" t="s">
        <v>114</v>
      </c>
      <c r="D5" s="1" t="s">
        <v>115</v>
      </c>
      <c r="E5" s="1" t="s">
        <v>215</v>
      </c>
      <c r="F5" s="6">
        <v>44699</v>
      </c>
      <c r="G5" s="6">
        <v>45064</v>
      </c>
      <c r="H5" s="1" t="s">
        <v>148</v>
      </c>
      <c r="I5" s="1" t="s">
        <v>149</v>
      </c>
      <c r="J5" s="1" t="s">
        <v>140</v>
      </c>
      <c r="K5" s="1" t="s">
        <v>141</v>
      </c>
      <c r="L5" s="1">
        <v>65.3498</v>
      </c>
      <c r="M5" s="1">
        <v>65.34</v>
      </c>
      <c r="N5" s="7">
        <v>1500</v>
      </c>
      <c r="O5" s="7">
        <v>1500</v>
      </c>
      <c r="P5" s="1">
        <v>51.5</v>
      </c>
      <c r="Q5" s="1" t="s">
        <v>142</v>
      </c>
      <c r="R5" s="1">
        <v>0</v>
      </c>
      <c r="S5" s="9">
        <v>44704.0079861111</v>
      </c>
      <c r="T5" s="8">
        <v>98024.7</v>
      </c>
      <c r="U5" s="8">
        <v>98024.7</v>
      </c>
      <c r="V5" s="8">
        <v>77250</v>
      </c>
      <c r="W5" s="8">
        <v>-20774.7</v>
      </c>
      <c r="X5" s="1">
        <v>0</v>
      </c>
      <c r="Y5" s="8">
        <v>-20774.7</v>
      </c>
      <c r="Z5" s="1">
        <v>0</v>
      </c>
      <c r="AA5" s="1">
        <v>0</v>
      </c>
      <c r="AB5" s="1">
        <v>0</v>
      </c>
      <c r="AC5" s="8">
        <v>-20774.7</v>
      </c>
      <c r="AD5" s="1">
        <v>0</v>
      </c>
      <c r="AE5" s="1">
        <v>14.7</v>
      </c>
      <c r="AF5" s="1">
        <v>0</v>
      </c>
    </row>
    <row r="6" spans="1:32">
      <c r="A6" s="6">
        <v>44704</v>
      </c>
      <c r="B6" s="1" t="s">
        <v>113</v>
      </c>
      <c r="C6" s="1" t="s">
        <v>114</v>
      </c>
      <c r="D6" s="1" t="s">
        <v>115</v>
      </c>
      <c r="E6" s="1" t="s">
        <v>215</v>
      </c>
      <c r="F6" s="6">
        <v>44699</v>
      </c>
      <c r="G6" s="6">
        <v>44700</v>
      </c>
      <c r="H6" s="1" t="s">
        <v>150</v>
      </c>
      <c r="I6" s="1" t="s">
        <v>151</v>
      </c>
      <c r="J6" s="1" t="s">
        <v>140</v>
      </c>
      <c r="K6" s="1" t="s">
        <v>141</v>
      </c>
      <c r="L6" s="1">
        <v>2.5104</v>
      </c>
      <c r="M6" s="1">
        <v>2.51</v>
      </c>
      <c r="N6" s="7">
        <v>152000</v>
      </c>
      <c r="O6" s="1">
        <v>0</v>
      </c>
      <c r="P6" s="1">
        <v>2.31</v>
      </c>
      <c r="Q6" s="1" t="s">
        <v>142</v>
      </c>
      <c r="R6" s="1">
        <v>0</v>
      </c>
      <c r="S6" s="9">
        <v>44704.0079861111</v>
      </c>
      <c r="T6" s="1">
        <v>0</v>
      </c>
      <c r="U6" s="8">
        <v>381577.23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8">
        <v>4058.78</v>
      </c>
      <c r="AE6" s="1">
        <v>57.23</v>
      </c>
      <c r="AF6" s="1">
        <v>443.99</v>
      </c>
    </row>
    <row r="7" spans="1:32">
      <c r="A7" s="6">
        <v>44704</v>
      </c>
      <c r="B7" s="1" t="s">
        <v>113</v>
      </c>
      <c r="C7" s="1" t="s">
        <v>114</v>
      </c>
      <c r="D7" s="1" t="s">
        <v>115</v>
      </c>
      <c r="E7" s="1" t="s">
        <v>215</v>
      </c>
      <c r="F7" s="6">
        <v>44699</v>
      </c>
      <c r="G7" s="6">
        <v>45064</v>
      </c>
      <c r="H7" s="1" t="s">
        <v>152</v>
      </c>
      <c r="I7" s="1" t="s">
        <v>153</v>
      </c>
      <c r="J7" s="1" t="s">
        <v>140</v>
      </c>
      <c r="K7" s="1" t="s">
        <v>141</v>
      </c>
      <c r="L7" s="1">
        <v>29.5844</v>
      </c>
      <c r="M7" s="1">
        <v>29.58</v>
      </c>
      <c r="N7" s="7">
        <v>20000</v>
      </c>
      <c r="O7" s="7">
        <v>20000</v>
      </c>
      <c r="P7" s="1">
        <v>29.03</v>
      </c>
      <c r="Q7" s="1" t="s">
        <v>142</v>
      </c>
      <c r="R7" s="1">
        <v>0</v>
      </c>
      <c r="S7" s="9">
        <v>44704.0079861111</v>
      </c>
      <c r="T7" s="8">
        <v>591688.74</v>
      </c>
      <c r="U7" s="8">
        <v>591688.74</v>
      </c>
      <c r="V7" s="8">
        <v>580600</v>
      </c>
      <c r="W7" s="8">
        <v>-11088.74</v>
      </c>
      <c r="X7" s="1">
        <v>0</v>
      </c>
      <c r="Y7" s="8">
        <v>-11088.74</v>
      </c>
      <c r="Z7" s="1">
        <v>0</v>
      </c>
      <c r="AA7" s="1">
        <v>0</v>
      </c>
      <c r="AB7" s="1">
        <v>0</v>
      </c>
      <c r="AC7" s="8">
        <v>-11088.74</v>
      </c>
      <c r="AD7" s="1">
        <v>0</v>
      </c>
      <c r="AE7" s="1">
        <v>88.74</v>
      </c>
      <c r="AF7" s="1">
        <v>0</v>
      </c>
    </row>
    <row r="8" spans="1:32">
      <c r="A8" s="6">
        <v>44704</v>
      </c>
      <c r="B8" s="1" t="s">
        <v>113</v>
      </c>
      <c r="C8" s="1" t="s">
        <v>114</v>
      </c>
      <c r="D8" s="1" t="s">
        <v>115</v>
      </c>
      <c r="E8" s="1" t="s">
        <v>215</v>
      </c>
      <c r="F8" s="6">
        <v>44700</v>
      </c>
      <c r="G8" s="6">
        <v>45064</v>
      </c>
      <c r="H8" s="1" t="s">
        <v>154</v>
      </c>
      <c r="I8" s="1" t="s">
        <v>155</v>
      </c>
      <c r="J8" s="1" t="s">
        <v>140</v>
      </c>
      <c r="K8" s="1" t="s">
        <v>141</v>
      </c>
      <c r="L8" s="1">
        <v>32.4345</v>
      </c>
      <c r="M8" s="1">
        <v>32.4297</v>
      </c>
      <c r="N8" s="7">
        <v>295000</v>
      </c>
      <c r="O8" s="7">
        <v>295000</v>
      </c>
      <c r="P8" s="1">
        <v>30.41</v>
      </c>
      <c r="Q8" s="1" t="s">
        <v>142</v>
      </c>
      <c r="R8" s="1">
        <v>0</v>
      </c>
      <c r="S8" s="9">
        <v>44704.0079861111</v>
      </c>
      <c r="T8" s="8">
        <v>9568185.01</v>
      </c>
      <c r="U8" s="8">
        <v>9568185.01</v>
      </c>
      <c r="V8" s="8">
        <v>8970950</v>
      </c>
      <c r="W8" s="8">
        <v>-597235.01</v>
      </c>
      <c r="X8" s="1">
        <v>0</v>
      </c>
      <c r="Y8" s="8">
        <v>-597235.01</v>
      </c>
      <c r="Z8" s="1">
        <v>0</v>
      </c>
      <c r="AA8" s="1">
        <v>0</v>
      </c>
      <c r="AB8" s="1">
        <v>0</v>
      </c>
      <c r="AC8" s="8">
        <v>-597235.01</v>
      </c>
      <c r="AD8" s="1">
        <v>0</v>
      </c>
      <c r="AE8" s="8">
        <v>1435.01</v>
      </c>
      <c r="AF8" s="1">
        <v>0</v>
      </c>
    </row>
    <row r="9" spans="1:32">
      <c r="A9" s="6">
        <v>44704</v>
      </c>
      <c r="B9" s="1" t="s">
        <v>113</v>
      </c>
      <c r="C9" s="1" t="s">
        <v>114</v>
      </c>
      <c r="D9" s="1" t="s">
        <v>115</v>
      </c>
      <c r="E9" s="1" t="s">
        <v>215</v>
      </c>
      <c r="F9" s="6">
        <v>44699</v>
      </c>
      <c r="G9" s="6">
        <v>44700</v>
      </c>
      <c r="H9" s="1" t="s">
        <v>156</v>
      </c>
      <c r="I9" s="1" t="s">
        <v>157</v>
      </c>
      <c r="J9" s="1" t="s">
        <v>147</v>
      </c>
      <c r="K9" s="1" t="s">
        <v>141</v>
      </c>
      <c r="L9" s="8">
        <v>6697.0661</v>
      </c>
      <c r="M9" s="8">
        <v>6697.2</v>
      </c>
      <c r="N9" s="1">
        <v>10</v>
      </c>
      <c r="O9" s="1">
        <v>0</v>
      </c>
      <c r="P9" s="8">
        <v>6259.4</v>
      </c>
      <c r="Q9" s="1" t="s">
        <v>142</v>
      </c>
      <c r="R9" s="1">
        <v>5</v>
      </c>
      <c r="S9" s="9">
        <v>44704.0079861111</v>
      </c>
      <c r="T9" s="1">
        <v>0</v>
      </c>
      <c r="U9" s="8">
        <v>13394132.11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8">
        <v>33314.47</v>
      </c>
      <c r="AE9" s="1">
        <v>267.2</v>
      </c>
      <c r="AF9" s="1">
        <v>267.89</v>
      </c>
    </row>
    <row r="10" spans="1:32">
      <c r="A10" s="6">
        <v>44704</v>
      </c>
      <c r="B10" s="1" t="s">
        <v>113</v>
      </c>
      <c r="C10" s="1" t="s">
        <v>114</v>
      </c>
      <c r="D10" s="1" t="s">
        <v>115</v>
      </c>
      <c r="E10" s="1" t="s">
        <v>215</v>
      </c>
      <c r="F10" s="6">
        <v>44699</v>
      </c>
      <c r="G10" s="6">
        <v>45064</v>
      </c>
      <c r="H10" s="1" t="s">
        <v>158</v>
      </c>
      <c r="I10" s="1" t="s">
        <v>159</v>
      </c>
      <c r="J10" s="1" t="s">
        <v>140</v>
      </c>
      <c r="K10" s="1" t="s">
        <v>141</v>
      </c>
      <c r="L10" s="1">
        <v>382.7665</v>
      </c>
      <c r="M10" s="1">
        <v>382.7091</v>
      </c>
      <c r="N10" s="7">
        <v>2200</v>
      </c>
      <c r="O10" s="7">
        <v>1200</v>
      </c>
      <c r="P10" s="1">
        <v>428.01</v>
      </c>
      <c r="Q10" s="1" t="s">
        <v>142</v>
      </c>
      <c r="R10" s="1">
        <v>0</v>
      </c>
      <c r="S10" s="9">
        <v>44704.0079861111</v>
      </c>
      <c r="T10" s="8">
        <v>459319.8</v>
      </c>
      <c r="U10" s="8">
        <v>4210431.47</v>
      </c>
      <c r="V10" s="8">
        <v>513612</v>
      </c>
      <c r="W10" s="8">
        <v>54292.2</v>
      </c>
      <c r="X10" s="1">
        <v>0</v>
      </c>
      <c r="Y10" s="8">
        <v>54292.2</v>
      </c>
      <c r="Z10" s="1">
        <v>0</v>
      </c>
      <c r="AA10" s="1">
        <v>0</v>
      </c>
      <c r="AB10" s="1">
        <v>0</v>
      </c>
      <c r="AC10" s="8">
        <v>54292.2</v>
      </c>
      <c r="AD10" s="8">
        <v>116235.76</v>
      </c>
      <c r="AE10" s="1">
        <v>631.47</v>
      </c>
      <c r="AF10" s="8">
        <v>4452.57</v>
      </c>
    </row>
    <row r="11" spans="1:32">
      <c r="A11" s="6">
        <v>44704</v>
      </c>
      <c r="B11" s="1" t="s">
        <v>113</v>
      </c>
      <c r="C11" s="1" t="s">
        <v>114</v>
      </c>
      <c r="D11" s="1" t="s">
        <v>115</v>
      </c>
      <c r="E11" s="1" t="s">
        <v>215</v>
      </c>
      <c r="F11" s="6">
        <v>44699</v>
      </c>
      <c r="G11" s="6">
        <v>45064</v>
      </c>
      <c r="H11" s="1" t="s">
        <v>160</v>
      </c>
      <c r="I11" s="1" t="s">
        <v>161</v>
      </c>
      <c r="J11" s="1" t="s">
        <v>140</v>
      </c>
      <c r="K11" s="1" t="s">
        <v>141</v>
      </c>
      <c r="L11" s="1">
        <v>20.9531</v>
      </c>
      <c r="M11" s="1">
        <v>20.95</v>
      </c>
      <c r="N11" s="7">
        <v>1500</v>
      </c>
      <c r="O11" s="7">
        <v>1500</v>
      </c>
      <c r="P11" s="1">
        <v>19.7</v>
      </c>
      <c r="Q11" s="1" t="s">
        <v>142</v>
      </c>
      <c r="R11" s="1">
        <v>0</v>
      </c>
      <c r="S11" s="9">
        <v>44704.0079861111</v>
      </c>
      <c r="T11" s="8">
        <v>31429.71</v>
      </c>
      <c r="U11" s="8">
        <v>31429.71</v>
      </c>
      <c r="V11" s="8">
        <v>29550</v>
      </c>
      <c r="W11" s="8">
        <v>-1879.71</v>
      </c>
      <c r="X11" s="1">
        <v>0</v>
      </c>
      <c r="Y11" s="8">
        <v>-1879.71</v>
      </c>
      <c r="Z11" s="1">
        <v>0</v>
      </c>
      <c r="AA11" s="1">
        <v>0</v>
      </c>
      <c r="AB11" s="1">
        <v>0</v>
      </c>
      <c r="AC11" s="8">
        <v>-1879.71</v>
      </c>
      <c r="AD11" s="1">
        <v>0</v>
      </c>
      <c r="AE11" s="1">
        <v>4.71</v>
      </c>
      <c r="AF11" s="1">
        <v>0</v>
      </c>
    </row>
    <row r="12" spans="1:32">
      <c r="A12" s="6">
        <v>44704</v>
      </c>
      <c r="B12" s="1" t="s">
        <v>113</v>
      </c>
      <c r="C12" s="1" t="s">
        <v>114</v>
      </c>
      <c r="D12" s="1" t="s">
        <v>115</v>
      </c>
      <c r="E12" s="1" t="s">
        <v>215</v>
      </c>
      <c r="F12" s="6">
        <v>44704</v>
      </c>
      <c r="G12" s="6">
        <v>45064</v>
      </c>
      <c r="H12" s="1" t="s">
        <v>162</v>
      </c>
      <c r="I12" s="1" t="s">
        <v>163</v>
      </c>
      <c r="J12" s="1" t="s">
        <v>140</v>
      </c>
      <c r="K12" s="1" t="s">
        <v>141</v>
      </c>
      <c r="L12" s="1">
        <v>5.8287</v>
      </c>
      <c r="M12" s="1">
        <v>5.8278</v>
      </c>
      <c r="N12" s="7">
        <v>60000</v>
      </c>
      <c r="O12" s="7">
        <v>50000</v>
      </c>
      <c r="P12" s="1">
        <v>5.02</v>
      </c>
      <c r="Q12" s="1" t="s">
        <v>142</v>
      </c>
      <c r="R12" s="1">
        <v>0</v>
      </c>
      <c r="S12" s="9">
        <v>44704.0079861111</v>
      </c>
      <c r="T12" s="8">
        <v>291432.6</v>
      </c>
      <c r="U12" s="8">
        <v>349719.12</v>
      </c>
      <c r="V12" s="8">
        <v>251000</v>
      </c>
      <c r="W12" s="8">
        <v>-40432.6</v>
      </c>
      <c r="X12" s="1">
        <v>0</v>
      </c>
      <c r="Y12" s="8">
        <v>-40432.6</v>
      </c>
      <c r="Z12" s="1">
        <v>0</v>
      </c>
      <c r="AA12" s="1">
        <v>0</v>
      </c>
      <c r="AB12" s="1">
        <v>0</v>
      </c>
      <c r="AC12" s="8">
        <v>-40432.6</v>
      </c>
      <c r="AD12" s="8">
        <v>5037.08</v>
      </c>
      <c r="AE12" s="1">
        <v>61.2</v>
      </c>
      <c r="AF12" s="1">
        <v>134.32</v>
      </c>
    </row>
    <row r="13" spans="1:32">
      <c r="A13" s="6">
        <v>44704</v>
      </c>
      <c r="B13" s="1" t="s">
        <v>113</v>
      </c>
      <c r="C13" s="1" t="s">
        <v>114</v>
      </c>
      <c r="D13" s="1" t="s">
        <v>115</v>
      </c>
      <c r="E13" s="1" t="s">
        <v>215</v>
      </c>
      <c r="F13" s="6">
        <v>44700</v>
      </c>
      <c r="G13" s="6">
        <v>45064</v>
      </c>
      <c r="H13" s="1" t="s">
        <v>164</v>
      </c>
      <c r="I13" s="1" t="s">
        <v>165</v>
      </c>
      <c r="J13" s="1" t="s">
        <v>140</v>
      </c>
      <c r="K13" s="1" t="s">
        <v>141</v>
      </c>
      <c r="L13" s="1">
        <v>49.8062</v>
      </c>
      <c r="M13" s="1">
        <v>49.7987</v>
      </c>
      <c r="N13" s="7">
        <v>62000</v>
      </c>
      <c r="O13" s="7">
        <v>52000</v>
      </c>
      <c r="P13" s="1">
        <v>47.9</v>
      </c>
      <c r="Q13" s="1" t="s">
        <v>142</v>
      </c>
      <c r="R13" s="1">
        <v>0</v>
      </c>
      <c r="S13" s="9">
        <v>44704.0079861111</v>
      </c>
      <c r="T13" s="8">
        <v>2589921.33</v>
      </c>
      <c r="U13" s="8">
        <v>3087983.13</v>
      </c>
      <c r="V13" s="8">
        <v>2490800</v>
      </c>
      <c r="W13" s="8">
        <v>-99121.33</v>
      </c>
      <c r="X13" s="1">
        <v>0</v>
      </c>
      <c r="Y13" s="8">
        <v>-99121.33</v>
      </c>
      <c r="Z13" s="1">
        <v>0</v>
      </c>
      <c r="AA13" s="1">
        <v>0</v>
      </c>
      <c r="AB13" s="1">
        <v>0</v>
      </c>
      <c r="AC13" s="8">
        <v>-99121.33</v>
      </c>
      <c r="AD13" s="8">
        <v>-1833.11</v>
      </c>
      <c r="AE13" s="1">
        <v>463.13</v>
      </c>
      <c r="AF13" s="1">
        <v>571.32</v>
      </c>
    </row>
    <row r="14" spans="1:32">
      <c r="A14" s="6">
        <v>44704</v>
      </c>
      <c r="B14" s="1" t="s">
        <v>113</v>
      </c>
      <c r="C14" s="1" t="s">
        <v>114</v>
      </c>
      <c r="D14" s="1" t="s">
        <v>115</v>
      </c>
      <c r="E14" s="1" t="s">
        <v>215</v>
      </c>
      <c r="F14" s="6">
        <v>44700</v>
      </c>
      <c r="G14" s="6">
        <v>45065</v>
      </c>
      <c r="H14" s="1" t="s">
        <v>145</v>
      </c>
      <c r="I14" s="1" t="s">
        <v>146</v>
      </c>
      <c r="J14" s="1" t="s">
        <v>147</v>
      </c>
      <c r="K14" s="1" t="s">
        <v>141</v>
      </c>
      <c r="L14" s="8">
        <v>6414.94</v>
      </c>
      <c r="M14" s="8">
        <v>6414.94</v>
      </c>
      <c r="N14" s="8">
        <v>2026.5193</v>
      </c>
      <c r="O14" s="8">
        <v>2026.5193</v>
      </c>
      <c r="P14" s="8">
        <v>6323.5779</v>
      </c>
      <c r="Q14" s="1" t="s">
        <v>142</v>
      </c>
      <c r="R14" s="1">
        <v>7</v>
      </c>
      <c r="S14" s="9">
        <v>44704.0079861111</v>
      </c>
      <c r="T14" s="8">
        <v>13000000</v>
      </c>
      <c r="U14" s="8">
        <v>13000000</v>
      </c>
      <c r="V14" s="8">
        <v>12814852.94</v>
      </c>
      <c r="W14" s="8">
        <v>185147.06</v>
      </c>
      <c r="X14" s="1">
        <v>0</v>
      </c>
      <c r="Y14" s="8">
        <v>185147.06</v>
      </c>
      <c r="Z14" s="8">
        <v>2493.15</v>
      </c>
      <c r="AA14" s="1">
        <v>0</v>
      </c>
      <c r="AB14" s="8">
        <v>2493.15</v>
      </c>
      <c r="AC14" s="8">
        <v>187640.21</v>
      </c>
      <c r="AD14" s="8">
        <v>-14958.9</v>
      </c>
      <c r="AE14" s="1">
        <v>0</v>
      </c>
      <c r="AF14" s="1">
        <v>0</v>
      </c>
    </row>
    <row r="15" spans="1:32">
      <c r="A15" s="6">
        <v>44704</v>
      </c>
      <c r="B15" s="1" t="s">
        <v>113</v>
      </c>
      <c r="C15" s="1" t="s">
        <v>114</v>
      </c>
      <c r="D15" s="1" t="s">
        <v>115</v>
      </c>
      <c r="E15" s="1" t="s">
        <v>215</v>
      </c>
      <c r="F15" s="6">
        <v>44704</v>
      </c>
      <c r="G15" s="6">
        <v>45069</v>
      </c>
      <c r="H15" s="1" t="s">
        <v>150</v>
      </c>
      <c r="I15" s="1" t="s">
        <v>151</v>
      </c>
      <c r="J15" s="1" t="s">
        <v>140</v>
      </c>
      <c r="K15" s="1" t="s">
        <v>141</v>
      </c>
      <c r="L15" s="1">
        <v>2.5104</v>
      </c>
      <c r="M15" s="1">
        <v>2.51</v>
      </c>
      <c r="N15" s="7">
        <v>152000</v>
      </c>
      <c r="O15" s="7">
        <v>152000</v>
      </c>
      <c r="P15" s="1">
        <v>2.31</v>
      </c>
      <c r="Q15" s="1" t="s">
        <v>142</v>
      </c>
      <c r="R15" s="1">
        <v>0</v>
      </c>
      <c r="S15" s="9">
        <v>44704.0079861111</v>
      </c>
      <c r="T15" s="8">
        <v>381577.23</v>
      </c>
      <c r="U15" s="8">
        <v>381577.23</v>
      </c>
      <c r="V15" s="8">
        <v>351120</v>
      </c>
      <c r="W15" s="8">
        <v>-30457.23</v>
      </c>
      <c r="X15" s="1">
        <v>0</v>
      </c>
      <c r="Y15" s="8">
        <v>-30457.23</v>
      </c>
      <c r="Z15" s="1">
        <v>0</v>
      </c>
      <c r="AA15" s="1">
        <v>0</v>
      </c>
      <c r="AB15" s="1">
        <v>0</v>
      </c>
      <c r="AC15" s="8">
        <v>-30457.23</v>
      </c>
      <c r="AD15" s="1">
        <v>0</v>
      </c>
      <c r="AE15" s="1">
        <v>57.23</v>
      </c>
      <c r="AF15" s="1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E12" sqref="E12"/>
    </sheetView>
  </sheetViews>
  <sheetFormatPr defaultColWidth="16" defaultRowHeight="13.8" outlineLevelRow="6"/>
  <cols>
    <col min="1" max="5" width="16" style="1" customWidth="1"/>
    <col min="6" max="6" width="16" style="2" customWidth="1"/>
    <col min="7" max="7" width="16" style="3" customWidth="1"/>
    <col min="8" max="8" width="16" style="1" customWidth="1"/>
    <col min="9" max="9" width="16" style="2" customWidth="1"/>
    <col min="10" max="16384" width="16" style="1" customWidth="1"/>
  </cols>
  <sheetData>
    <row r="1" ht="14.4" customHeight="1" spans="1:1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2" t="s">
        <v>171</v>
      </c>
      <c r="G1" s="3" t="s">
        <v>172</v>
      </c>
      <c r="H1" s="1" t="s">
        <v>173</v>
      </c>
      <c r="I1" s="2" t="s">
        <v>174</v>
      </c>
      <c r="J1" s="1" t="s">
        <v>175</v>
      </c>
      <c r="K1" s="1" t="s">
        <v>15</v>
      </c>
      <c r="L1" s="1" t="s">
        <v>176</v>
      </c>
      <c r="M1" s="1" t="s">
        <v>177</v>
      </c>
      <c r="N1" s="1" t="s">
        <v>178</v>
      </c>
      <c r="O1" s="1" t="s">
        <v>179</v>
      </c>
    </row>
    <row r="2" ht="14.4" customHeight="1" spans="1:15">
      <c r="A2" s="1" t="s">
        <v>216</v>
      </c>
      <c r="B2" s="1" t="s">
        <v>113</v>
      </c>
      <c r="C2" s="1" t="s">
        <v>114</v>
      </c>
      <c r="D2" s="1" t="s">
        <v>202</v>
      </c>
      <c r="E2" s="1" t="s">
        <v>61</v>
      </c>
      <c r="F2" s="2">
        <v>-308219.1781</v>
      </c>
      <c r="G2" s="4">
        <v>1</v>
      </c>
      <c r="H2" s="1" t="s">
        <v>61</v>
      </c>
      <c r="I2" s="2">
        <v>-308219.1781</v>
      </c>
      <c r="J2" s="1" t="s">
        <v>216</v>
      </c>
      <c r="K2" s="1" t="s">
        <v>203</v>
      </c>
      <c r="L2" s="1" t="s">
        <v>204</v>
      </c>
      <c r="M2" s="1" t="s">
        <v>205</v>
      </c>
      <c r="N2" s="5" t="s">
        <v>217</v>
      </c>
      <c r="O2" s="5"/>
    </row>
    <row r="3" ht="14.4" customHeight="1" spans="1:15">
      <c r="A3" s="1" t="s">
        <v>216</v>
      </c>
      <c r="B3" s="1" t="s">
        <v>113</v>
      </c>
      <c r="C3" s="1" t="s">
        <v>114</v>
      </c>
      <c r="D3" s="1" t="s">
        <v>202</v>
      </c>
      <c r="E3" s="1" t="s">
        <v>61</v>
      </c>
      <c r="F3" s="2">
        <v>46938.7727</v>
      </c>
      <c r="G3" s="4">
        <v>1</v>
      </c>
      <c r="H3" s="1" t="s">
        <v>61</v>
      </c>
      <c r="I3" s="2">
        <v>46938.7727</v>
      </c>
      <c r="J3" s="1" t="s">
        <v>216</v>
      </c>
      <c r="K3" s="1" t="s">
        <v>203</v>
      </c>
      <c r="L3" s="1" t="s">
        <v>204</v>
      </c>
      <c r="M3" s="1" t="s">
        <v>207</v>
      </c>
      <c r="N3" s="5" t="s">
        <v>208</v>
      </c>
      <c r="O3" s="5"/>
    </row>
    <row r="4" ht="14.4" customHeight="1" spans="1:15">
      <c r="A4" s="1" t="s">
        <v>216</v>
      </c>
      <c r="B4" s="1" t="s">
        <v>113</v>
      </c>
      <c r="C4" s="1" t="s">
        <v>114</v>
      </c>
      <c r="D4" s="1" t="s">
        <v>202</v>
      </c>
      <c r="E4" s="1" t="s">
        <v>61</v>
      </c>
      <c r="F4" s="2">
        <v>-172922.3878</v>
      </c>
      <c r="G4" s="4">
        <v>1</v>
      </c>
      <c r="H4" s="1" t="s">
        <v>61</v>
      </c>
      <c r="I4" s="2">
        <v>-172922.3878</v>
      </c>
      <c r="J4" s="1" t="s">
        <v>216</v>
      </c>
      <c r="K4" s="1" t="s">
        <v>203</v>
      </c>
      <c r="L4" s="1" t="s">
        <v>204</v>
      </c>
      <c r="M4" s="1" t="s">
        <v>207</v>
      </c>
      <c r="N4" s="5" t="s">
        <v>208</v>
      </c>
      <c r="O4" s="5"/>
    </row>
    <row r="5" ht="14.4" customHeight="1" spans="1:15">
      <c r="A5" s="1" t="s">
        <v>216</v>
      </c>
      <c r="B5" s="1" t="s">
        <v>113</v>
      </c>
      <c r="C5" s="1" t="s">
        <v>114</v>
      </c>
      <c r="D5" s="1" t="s">
        <v>202</v>
      </c>
      <c r="E5" s="1" t="s">
        <v>61</v>
      </c>
      <c r="F5" s="2">
        <v>46.3206</v>
      </c>
      <c r="G5" s="4">
        <v>1</v>
      </c>
      <c r="H5" s="1" t="s">
        <v>61</v>
      </c>
      <c r="I5" s="2">
        <v>46.3206</v>
      </c>
      <c r="J5" s="1" t="s">
        <v>216</v>
      </c>
      <c r="K5" s="1" t="s">
        <v>203</v>
      </c>
      <c r="L5" s="1" t="s">
        <v>204</v>
      </c>
      <c r="M5" s="1" t="s">
        <v>207</v>
      </c>
      <c r="N5" s="5" t="s">
        <v>208</v>
      </c>
      <c r="O5" s="5"/>
    </row>
    <row r="6" ht="14.4" customHeight="1" spans="1:15">
      <c r="A6" s="1" t="s">
        <v>216</v>
      </c>
      <c r="B6" s="1" t="s">
        <v>113</v>
      </c>
      <c r="C6" s="1" t="s">
        <v>114</v>
      </c>
      <c r="D6" s="1" t="s">
        <v>202</v>
      </c>
      <c r="E6" s="1" t="s">
        <v>61</v>
      </c>
      <c r="F6" s="2">
        <v>-2076.3899</v>
      </c>
      <c r="G6" s="4">
        <v>1</v>
      </c>
      <c r="H6" s="1" t="s">
        <v>61</v>
      </c>
      <c r="I6" s="2">
        <v>-2076.3899</v>
      </c>
      <c r="J6" s="1" t="s">
        <v>216</v>
      </c>
      <c r="K6" s="1" t="s">
        <v>203</v>
      </c>
      <c r="L6" s="1" t="s">
        <v>204</v>
      </c>
      <c r="M6" s="1" t="s">
        <v>207</v>
      </c>
      <c r="N6" s="5" t="s">
        <v>208</v>
      </c>
      <c r="O6" s="5"/>
    </row>
    <row r="7" spans="1:15">
      <c r="A7" s="1" t="s">
        <v>216</v>
      </c>
      <c r="B7" s="1" t="s">
        <v>113</v>
      </c>
      <c r="C7" s="1" t="s">
        <v>114</v>
      </c>
      <c r="D7" s="1" t="s">
        <v>202</v>
      </c>
      <c r="E7" s="1" t="s">
        <v>61</v>
      </c>
      <c r="F7" s="2">
        <v>-12465.7534</v>
      </c>
      <c r="G7" s="4">
        <v>1</v>
      </c>
      <c r="H7" s="1" t="s">
        <v>61</v>
      </c>
      <c r="I7" s="2">
        <v>-12465.7534</v>
      </c>
      <c r="J7" s="1" t="s">
        <v>216</v>
      </c>
      <c r="K7" s="1" t="s">
        <v>203</v>
      </c>
      <c r="L7" s="1" t="s">
        <v>204</v>
      </c>
      <c r="M7" s="1" t="s">
        <v>207</v>
      </c>
      <c r="N7" s="5" t="s">
        <v>208</v>
      </c>
      <c r="O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回归测试关注点</vt:lpstr>
      <vt:lpstr>合约框架基础信息</vt:lpstr>
      <vt:lpstr>成交流水-day1</vt:lpstr>
      <vt:lpstr>day1收盘价</vt:lpstr>
      <vt:lpstr>day1框架合约价值-对手方视角</vt:lpstr>
      <vt:lpstr>day1持仓价值-对手方视角</vt:lpstr>
      <vt:lpstr>day1资金</vt:lpstr>
      <vt:lpstr>成交流水-day2</vt:lpstr>
      <vt:lpstr>day2收盘价</vt:lpstr>
      <vt:lpstr>day2框架合约价值-对手方视角</vt:lpstr>
      <vt:lpstr>day2持仓明细价值-对手方视角</vt:lpstr>
      <vt:lpstr>day2资金</vt:lpstr>
      <vt:lpstr>day3收盘价</vt:lpstr>
      <vt:lpstr>day3框架合约价值-对手方视角</vt:lpstr>
      <vt:lpstr>day3持仓价值-对手方视角</vt:lpstr>
      <vt:lpstr>day3资金</vt:lpstr>
      <vt:lpstr>成交流水-day4</vt:lpstr>
      <vt:lpstr>TestSheet</vt:lpstr>
      <vt:lpstr>day4收盘价</vt:lpstr>
      <vt:lpstr>day4框架合约价值-对手方视角</vt:lpstr>
      <vt:lpstr>day4持仓价值-对手方视角</vt:lpstr>
      <vt:lpstr>day4资金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心衷</cp:lastModifiedBy>
  <dcterms:created xsi:type="dcterms:W3CDTF">2015-06-05T18:19:00Z</dcterms:created>
  <dcterms:modified xsi:type="dcterms:W3CDTF">2023-03-19T15:14:53Z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052b789d-f5ad-4bd7-a43e-9245ee6ef8dc</vt:lpwstr>
  </property>
  <property fmtid="{D5CDD505-2E9C-101B-9397-08002B2CF9AE}" pid="3" name="ICV">
    <vt:lpwstr>06C8086D415945259F7CFE0CE05C10AE</vt:lpwstr>
  </property>
  <property fmtid="{D5CDD505-2E9C-101B-9397-08002B2CF9AE}" pid="4" name="KSOProductBuildVer">
    <vt:lpwstr>2052-11.1.0.13703</vt:lpwstr>
  </property>
  <property fmtid="{D5CDD505-2E9C-101B-9397-08002B2CF9AE}" pid="5" name="EM_Doc_Temp_ID">
    <vt:lpwstr>91f23aa0</vt:lpwstr>
  </property>
</Properties>
</file>