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bry\Desktop\"/>
    </mc:Choice>
  </mc:AlternateContent>
  <bookViews>
    <workbookView xWindow="0" yWindow="0" windowWidth="28800" windowHeight="10725"/>
  </bookViews>
  <sheets>
    <sheet name="Single Autho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2" l="1"/>
  <c r="X14" i="2"/>
  <c r="Z15" i="2"/>
  <c r="Z14" i="2"/>
  <c r="T13" i="2"/>
  <c r="T12" i="2"/>
  <c r="Z12" i="2"/>
  <c r="X13" i="2"/>
  <c r="X12" i="2"/>
  <c r="R13" i="2"/>
  <c r="R12" i="2"/>
  <c r="N13" i="2"/>
  <c r="N12" i="2"/>
  <c r="W5" i="2"/>
  <c r="O5" i="2"/>
  <c r="H5" i="2"/>
  <c r="S5" i="2" s="1"/>
  <c r="W4" i="2"/>
  <c r="S4" i="2"/>
  <c r="R4" i="2" s="1"/>
  <c r="O4" i="2"/>
  <c r="L4" i="2"/>
  <c r="H4" i="2"/>
  <c r="E5" i="2" l="1"/>
  <c r="L5" i="2"/>
  <c r="R5" i="2"/>
  <c r="J5" i="2"/>
  <c r="Y5" i="2"/>
  <c r="Y7" i="2" s="1"/>
  <c r="P5" i="2"/>
  <c r="E4" i="2"/>
  <c r="P4" i="2"/>
  <c r="Y4" i="2"/>
  <c r="Y6" i="2" s="1"/>
  <c r="J4" i="2"/>
  <c r="Z13" i="2" l="1"/>
  <c r="K12" i="2" l="1"/>
  <c r="O12" i="2"/>
  <c r="S12" i="2"/>
  <c r="G12" i="2"/>
  <c r="I12" i="2"/>
  <c r="E12" i="2"/>
  <c r="G13" i="2"/>
  <c r="O13" i="2"/>
  <c r="I13" i="2"/>
  <c r="K13" i="2"/>
  <c r="S13" i="2"/>
  <c r="E13" i="2"/>
</calcChain>
</file>

<file path=xl/sharedStrings.xml><?xml version="1.0" encoding="utf-8"?>
<sst xmlns="http://schemas.openxmlformats.org/spreadsheetml/2006/main" count="39" uniqueCount="20">
  <si>
    <t>total</t>
  </si>
  <si>
    <t>UnknownMale</t>
  </si>
  <si>
    <t>UnknownFemale</t>
  </si>
  <si>
    <t>maleUnknown</t>
  </si>
  <si>
    <t>femaleUnknown</t>
  </si>
  <si>
    <t>OS</t>
  </si>
  <si>
    <t>RR</t>
  </si>
  <si>
    <t>SUM</t>
  </si>
  <si>
    <t>Mixed M/F 1st and last</t>
  </si>
  <si>
    <t>Female 1st and last</t>
  </si>
  <si>
    <t>Male 1st and last</t>
  </si>
  <si>
    <t>1st and last unknown</t>
  </si>
  <si>
    <t>total single</t>
  </si>
  <si>
    <t>Grand total all papers</t>
  </si>
  <si>
    <t>sum multi author papers</t>
  </si>
  <si>
    <t>Single Author Male</t>
  </si>
  <si>
    <t>Single Author Female</t>
  </si>
  <si>
    <t>Single Author Unknown</t>
  </si>
  <si>
    <t>Female first or last with other unknown</t>
  </si>
  <si>
    <t>Male first or last with other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</si>
</sst>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Single Author by Gender</a:t>
            </a:r>
            <a:endParaRPr lang="en-US"/>
          </a:p>
          <a:p>
            <a:pPr>
              <a:defRPr/>
            </a:pPr>
            <a:r>
              <a:rPr lang="en-US"/>
              <a:t>Reproducibility and Replicability</a:t>
            </a:r>
          </a:p>
          <a:p>
            <a:pPr>
              <a:defRPr/>
            </a:pPr>
            <a:r>
              <a:rPr lang="en-US"/>
              <a:t>N = 411 of 2189</a:t>
            </a:r>
          </a:p>
          <a:p>
            <a:pPr>
              <a:defRPr/>
            </a:pPr>
            <a:r>
              <a:rPr lang="en-US"/>
              <a:t>(18.8% of all  RR papers are single author papers)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'Single Author'!$U$10:$W$10</c:f>
              <c:strCache>
                <c:ptCount val="3"/>
                <c:pt idx="0">
                  <c:v>Single Author Male</c:v>
                </c:pt>
                <c:pt idx="1">
                  <c:v>Single Author Female</c:v>
                </c:pt>
                <c:pt idx="2">
                  <c:v>Single Author Unknown</c:v>
                </c:pt>
              </c:strCache>
            </c:strRef>
          </c:cat>
          <c:val>
            <c:numRef>
              <c:f>'Single Author'!$U$12:$W$12</c:f>
              <c:numCache>
                <c:formatCode>General</c:formatCode>
                <c:ptCount val="3"/>
                <c:pt idx="0">
                  <c:v>213</c:v>
                </c:pt>
                <c:pt idx="1">
                  <c:v>104</c:v>
                </c:pt>
                <c:pt idx="2">
                  <c:v>94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650319716746814E-2"/>
          <c:y val="0.80392069440147385"/>
          <c:w val="0.88269936056650633"/>
          <c:h val="0.17312378538335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Single Author by Gender</a:t>
            </a:r>
            <a:endParaRPr lang="en-US"/>
          </a:p>
          <a:p>
            <a:pPr>
              <a:defRPr/>
            </a:pPr>
            <a:r>
              <a:rPr lang="en-US"/>
              <a:t>Open Science</a:t>
            </a:r>
          </a:p>
          <a:p>
            <a:pPr>
              <a:defRPr/>
            </a:pPr>
            <a:r>
              <a:rPr lang="en-US"/>
              <a:t>N = 561 of 1617 </a:t>
            </a:r>
          </a:p>
          <a:p>
            <a:pPr>
              <a:defRPr/>
            </a:pPr>
            <a:r>
              <a:rPr lang="en-US"/>
              <a:t>(34.6% of all OS papers are single</a:t>
            </a:r>
            <a:r>
              <a:rPr lang="en-US" baseline="0"/>
              <a:t> author papers)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'Single Author'!$U$10:$W$10</c:f>
              <c:strCache>
                <c:ptCount val="3"/>
                <c:pt idx="0">
                  <c:v>Single Author Male</c:v>
                </c:pt>
                <c:pt idx="1">
                  <c:v>Single Author Female</c:v>
                </c:pt>
                <c:pt idx="2">
                  <c:v>Single Author Unknown</c:v>
                </c:pt>
              </c:strCache>
            </c:strRef>
          </c:cat>
          <c:val>
            <c:numRef>
              <c:f>'Single Author'!$U$13:$W$13</c:f>
              <c:numCache>
                <c:formatCode>General</c:formatCode>
                <c:ptCount val="3"/>
                <c:pt idx="0">
                  <c:v>308</c:v>
                </c:pt>
                <c:pt idx="1">
                  <c:v>163</c:v>
                </c:pt>
                <c:pt idx="2">
                  <c:v>90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650319716746814E-2"/>
          <c:y val="0.80392069440147385"/>
          <c:w val="0.88269936056650633"/>
          <c:h val="0.17312378538335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15</xdr:row>
      <xdr:rowOff>176211</xdr:rowOff>
    </xdr:from>
    <xdr:to>
      <xdr:col>12</xdr:col>
      <xdr:colOff>228599</xdr:colOff>
      <xdr:row>37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514351</xdr:colOff>
      <xdr:row>15</xdr:row>
      <xdr:rowOff>171450</xdr:rowOff>
    </xdr:from>
    <xdr:to>
      <xdr:col>22</xdr:col>
      <xdr:colOff>171450</xdr:colOff>
      <xdr:row>37</xdr:row>
      <xdr:rowOff>47626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15"/>
  <sheetViews>
    <sheetView tabSelected="1" topLeftCell="A7" workbookViewId="0">
      <selection activeCell="T15" sqref="T15"/>
    </sheetView>
  </sheetViews>
  <sheetFormatPr defaultRowHeight="15" x14ac:dyDescent="0.25"/>
  <cols>
    <col min="5" max="5" width="11.85546875" bestFit="1" customWidth="1"/>
    <col min="15" max="15" width="13.140625" bestFit="1" customWidth="1"/>
  </cols>
  <sheetData>
    <row r="2" spans="3:26" ht="51" x14ac:dyDescent="0.25">
      <c r="C2" s="3"/>
      <c r="D2" s="1" t="s">
        <v>10</v>
      </c>
      <c r="E2" s="1"/>
      <c r="F2" s="1" t="s">
        <v>1</v>
      </c>
      <c r="G2" s="1" t="s">
        <v>3</v>
      </c>
      <c r="H2" s="1" t="s">
        <v>19</v>
      </c>
      <c r="I2" s="1" t="s">
        <v>8</v>
      </c>
      <c r="J2" s="1"/>
      <c r="K2" s="1" t="s">
        <v>9</v>
      </c>
      <c r="L2" s="1"/>
      <c r="M2" s="1" t="s">
        <v>4</v>
      </c>
      <c r="N2" s="1" t="s">
        <v>2</v>
      </c>
      <c r="O2" s="1" t="s">
        <v>18</v>
      </c>
      <c r="P2" s="1"/>
      <c r="Q2" s="1" t="s">
        <v>11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12</v>
      </c>
      <c r="Y2" s="1" t="s">
        <v>13</v>
      </c>
    </row>
    <row r="3" spans="3:26" x14ac:dyDescent="0.25">
      <c r="C3" s="3"/>
      <c r="D3" s="1"/>
      <c r="E3" s="1"/>
      <c r="F3" s="1"/>
      <c r="G3" s="1"/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S3" s="1"/>
    </row>
    <row r="4" spans="3:26" ht="15.75" x14ac:dyDescent="0.25">
      <c r="C4" s="4" t="s">
        <v>6</v>
      </c>
      <c r="D4" s="5">
        <v>444</v>
      </c>
      <c r="E4" s="6">
        <f>D4/S4</f>
        <v>0.24971878515185603</v>
      </c>
      <c r="F4" s="5">
        <v>203</v>
      </c>
      <c r="G4" s="5">
        <v>165</v>
      </c>
      <c r="H4" s="5">
        <f>G4+F4</f>
        <v>368</v>
      </c>
      <c r="I4" s="5">
        <v>354</v>
      </c>
      <c r="J4" s="6">
        <f>I4/S4</f>
        <v>0.19910011248593926</v>
      </c>
      <c r="K4" s="5">
        <v>86</v>
      </c>
      <c r="L4" s="6">
        <f>K4/S4</f>
        <v>4.8368953880764905E-2</v>
      </c>
      <c r="M4" s="5">
        <v>111</v>
      </c>
      <c r="N4" s="5">
        <v>63</v>
      </c>
      <c r="O4" s="5">
        <f>N4+M4</f>
        <v>174</v>
      </c>
      <c r="P4" s="6">
        <f>Q4/S4</f>
        <v>0.19797525309336333</v>
      </c>
      <c r="Q4" s="5">
        <v>352</v>
      </c>
      <c r="R4" s="6">
        <f>(M4+N4)/S4</f>
        <v>9.7862767154105731E-2</v>
      </c>
      <c r="S4" s="7">
        <f>D4+H4+I4+K4+O4+Q4</f>
        <v>1778</v>
      </c>
      <c r="T4" s="2">
        <v>213</v>
      </c>
      <c r="U4" s="2">
        <v>104</v>
      </c>
      <c r="V4" s="2">
        <v>94</v>
      </c>
      <c r="W4" s="2">
        <f>T4+U4+V4</f>
        <v>411</v>
      </c>
      <c r="Y4" s="8">
        <f>S4+W4</f>
        <v>2189</v>
      </c>
    </row>
    <row r="5" spans="3:26" ht="15.75" x14ac:dyDescent="0.25">
      <c r="C5" s="4" t="s">
        <v>5</v>
      </c>
      <c r="D5" s="5">
        <v>312</v>
      </c>
      <c r="E5" s="6">
        <f>D5/S5</f>
        <v>0.29545454545454547</v>
      </c>
      <c r="F5" s="5">
        <v>73</v>
      </c>
      <c r="G5" s="5">
        <v>75</v>
      </c>
      <c r="H5" s="5">
        <f>G5+F5</f>
        <v>148</v>
      </c>
      <c r="I5" s="5">
        <v>299</v>
      </c>
      <c r="J5" s="6">
        <f>I5/S5</f>
        <v>0.28314393939393939</v>
      </c>
      <c r="K5" s="5">
        <v>141</v>
      </c>
      <c r="L5" s="6">
        <f>K5/S5</f>
        <v>0.13352272727272727</v>
      </c>
      <c r="M5" s="5">
        <v>51</v>
      </c>
      <c r="N5" s="5">
        <v>42</v>
      </c>
      <c r="O5" s="5">
        <f>N5+M5</f>
        <v>93</v>
      </c>
      <c r="P5" s="6">
        <f>Q5/S5</f>
        <v>5.9659090909090912E-2</v>
      </c>
      <c r="Q5" s="5">
        <v>63</v>
      </c>
      <c r="R5" s="6">
        <f>(M5+N5)/S5</f>
        <v>8.8068181818181823E-2</v>
      </c>
      <c r="S5" s="7">
        <f>D5+H5+I5+K5+O5+Q5</f>
        <v>1056</v>
      </c>
      <c r="T5" s="2">
        <v>308</v>
      </c>
      <c r="U5" s="2">
        <v>163</v>
      </c>
      <c r="V5" s="2">
        <v>90</v>
      </c>
      <c r="W5" s="2">
        <f>T5+U5+V5</f>
        <v>561</v>
      </c>
      <c r="Y5" s="8">
        <f>S5+W5</f>
        <v>1617</v>
      </c>
    </row>
    <row r="6" spans="3:26" x14ac:dyDescent="0.25">
      <c r="Y6">
        <f>S4/Y4</f>
        <v>0.81224303334856096</v>
      </c>
    </row>
    <row r="7" spans="3:26" x14ac:dyDescent="0.25">
      <c r="Y7">
        <f>S5/Y5</f>
        <v>0.65306122448979587</v>
      </c>
    </row>
    <row r="9" spans="3:26" x14ac:dyDescent="0.25">
      <c r="C9" s="1" t="s">
        <v>0</v>
      </c>
      <c r="D9" s="2">
        <v>1712</v>
      </c>
      <c r="E9" s="2"/>
      <c r="F9" s="2">
        <v>580</v>
      </c>
      <c r="G9" s="2"/>
      <c r="H9" s="2">
        <v>825</v>
      </c>
      <c r="I9" s="2"/>
      <c r="J9" s="2">
        <v>961</v>
      </c>
      <c r="K9" s="2"/>
      <c r="L9" s="2">
        <v>401</v>
      </c>
      <c r="M9" s="2">
        <v>344</v>
      </c>
      <c r="N9" s="2"/>
      <c r="O9" s="2"/>
      <c r="P9" s="2">
        <v>197</v>
      </c>
      <c r="Q9" s="2">
        <v>150</v>
      </c>
      <c r="R9" s="2"/>
      <c r="Y9" s="2">
        <v>5170</v>
      </c>
    </row>
    <row r="10" spans="3:26" ht="51" x14ac:dyDescent="0.25">
      <c r="C10" s="3"/>
      <c r="D10" s="1" t="s">
        <v>10</v>
      </c>
      <c r="E10" s="1"/>
      <c r="F10" s="1" t="s">
        <v>9</v>
      </c>
      <c r="G10" s="1"/>
      <c r="H10" s="1" t="s">
        <v>8</v>
      </c>
      <c r="I10" s="1"/>
      <c r="J10" s="1" t="s">
        <v>11</v>
      </c>
      <c r="K10" s="1"/>
      <c r="L10" s="1" t="s">
        <v>1</v>
      </c>
      <c r="M10" s="1" t="s">
        <v>3</v>
      </c>
      <c r="N10" s="1" t="s">
        <v>19</v>
      </c>
      <c r="O10" s="1"/>
      <c r="P10" s="1" t="s">
        <v>4</v>
      </c>
      <c r="Q10" s="1" t="s">
        <v>2</v>
      </c>
      <c r="R10" s="1" t="s">
        <v>18</v>
      </c>
      <c r="T10" s="1" t="s">
        <v>14</v>
      </c>
      <c r="U10" s="1" t="s">
        <v>15</v>
      </c>
      <c r="V10" s="1" t="s">
        <v>16</v>
      </c>
      <c r="W10" s="1" t="s">
        <v>17</v>
      </c>
      <c r="X10" s="1" t="s">
        <v>12</v>
      </c>
      <c r="Z10" s="1" t="s">
        <v>13</v>
      </c>
    </row>
    <row r="11" spans="3:26" x14ac:dyDescent="0.25"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7</v>
      </c>
      <c r="O11" s="1"/>
      <c r="P11" s="1"/>
      <c r="Q11" s="1"/>
      <c r="R11" s="1"/>
      <c r="T11" s="1"/>
    </row>
    <row r="12" spans="3:26" ht="15.75" x14ac:dyDescent="0.25">
      <c r="C12" s="4" t="s">
        <v>6</v>
      </c>
      <c r="D12" s="5">
        <v>444</v>
      </c>
      <c r="E12" s="6">
        <f>D12/T12</f>
        <v>0.24971878515185603</v>
      </c>
      <c r="F12" s="5">
        <v>86</v>
      </c>
      <c r="G12" s="6">
        <f>F12/T12</f>
        <v>4.8368953880764905E-2</v>
      </c>
      <c r="H12" s="5">
        <v>354</v>
      </c>
      <c r="I12" s="6">
        <f>H12/T12</f>
        <v>0.19910011248593926</v>
      </c>
      <c r="J12" s="5">
        <v>352</v>
      </c>
      <c r="K12" s="6">
        <f>J12/T12</f>
        <v>0.19797525309336333</v>
      </c>
      <c r="L12" s="5">
        <v>203</v>
      </c>
      <c r="M12" s="5">
        <v>165</v>
      </c>
      <c r="N12" s="5">
        <f>M12+L12</f>
        <v>368</v>
      </c>
      <c r="O12" s="6">
        <f>(L12+M12)/T12</f>
        <v>0.20697412823397077</v>
      </c>
      <c r="P12" s="5">
        <v>111</v>
      </c>
      <c r="Q12" s="5">
        <v>63</v>
      </c>
      <c r="R12" s="5">
        <f>Q12+P12</f>
        <v>174</v>
      </c>
      <c r="S12" s="6">
        <f>(P12+Q12)/T12</f>
        <v>9.7862767154105731E-2</v>
      </c>
      <c r="T12" s="7">
        <f>D12+F12+H12+J12+N12+R12</f>
        <v>1778</v>
      </c>
      <c r="U12" s="2">
        <v>213</v>
      </c>
      <c r="V12" s="2">
        <v>104</v>
      </c>
      <c r="W12" s="2">
        <v>94</v>
      </c>
      <c r="X12" s="2">
        <f>U12+V12+W12</f>
        <v>411</v>
      </c>
      <c r="Z12" s="8">
        <f>D12+F12+H12+J12+N12+R12+X12</f>
        <v>2189</v>
      </c>
    </row>
    <row r="13" spans="3:26" ht="15.75" x14ac:dyDescent="0.25">
      <c r="C13" s="4" t="s">
        <v>5</v>
      </c>
      <c r="D13" s="5">
        <v>312</v>
      </c>
      <c r="E13" s="6">
        <f>D13/T13</f>
        <v>0.29545454545454547</v>
      </c>
      <c r="F13" s="5">
        <v>141</v>
      </c>
      <c r="G13" s="6">
        <f>F13/T13</f>
        <v>0.13352272727272727</v>
      </c>
      <c r="H13" s="5">
        <v>299</v>
      </c>
      <c r="I13" s="6">
        <f>H13/T13</f>
        <v>0.28314393939393939</v>
      </c>
      <c r="J13" s="5">
        <v>63</v>
      </c>
      <c r="K13" s="6">
        <f>J13/T13</f>
        <v>5.9659090909090912E-2</v>
      </c>
      <c r="L13" s="5">
        <v>73</v>
      </c>
      <c r="M13" s="5">
        <v>75</v>
      </c>
      <c r="N13" s="5">
        <f>M13+L13</f>
        <v>148</v>
      </c>
      <c r="O13" s="6">
        <f>(L13+M13)/T13</f>
        <v>0.14015151515151514</v>
      </c>
      <c r="P13" s="5">
        <v>51</v>
      </c>
      <c r="Q13" s="5">
        <v>42</v>
      </c>
      <c r="R13" s="5">
        <f>Q13+P13</f>
        <v>93</v>
      </c>
      <c r="S13" s="6">
        <f>(P13+Q13)/T13</f>
        <v>8.8068181818181823E-2</v>
      </c>
      <c r="T13" s="7">
        <f>D13+F13+H13+J13+N13+R13</f>
        <v>1056</v>
      </c>
      <c r="U13" s="2">
        <v>308</v>
      </c>
      <c r="V13" s="2">
        <v>163</v>
      </c>
      <c r="W13" s="2">
        <v>90</v>
      </c>
      <c r="X13" s="2">
        <f>U13+V13+W13</f>
        <v>561</v>
      </c>
      <c r="Z13" s="8">
        <f>D13+F13+H13+J13+N13+R13+U13+V13+W13</f>
        <v>1617</v>
      </c>
    </row>
    <row r="14" spans="3:26" x14ac:dyDescent="0.25">
      <c r="X14">
        <f>X12/Z12</f>
        <v>0.18775696665143901</v>
      </c>
      <c r="Z14">
        <f>T12/Z12</f>
        <v>0.81224303334856096</v>
      </c>
    </row>
    <row r="15" spans="3:26" x14ac:dyDescent="0.25">
      <c r="X15">
        <f>X13/Z13</f>
        <v>0.34693877551020408</v>
      </c>
      <c r="Z15">
        <f>T13/Z13</f>
        <v>0.65306122448979587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Author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Mabry, Patricia L</dc:creator>
  <cp:lastModifiedBy>Mabry, Patricia L</cp:lastModifiedBy>
  <dcterms:created xsi:type="dcterms:W3CDTF">2018-02-27T21:42:25Z</dcterms:created>
  <dcterms:modified xsi:type="dcterms:W3CDTF">2018-03-01T07:44:40Z</dcterms:modified>
</cp:coreProperties>
</file>