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riqueflores/Desktop/Analysis Projects/Crowdfunding Analysis/"/>
    </mc:Choice>
  </mc:AlternateContent>
  <xr:revisionPtr revIDLastSave="0" documentId="13_ncr:1_{64325CDA-53ED-5E4F-9D9A-9EDEE8C509E9}" xr6:coauthVersionLast="45" xr6:coauthVersionMax="45" xr10:uidLastSave="{00000000-0000-0000-0000-000000000000}"/>
  <bookViews>
    <workbookView xWindow="17620" yWindow="460" windowWidth="23340" windowHeight="17880" activeTab="2" xr2:uid="{00000000-000D-0000-FFFF-FFFF00000000}"/>
  </bookViews>
  <sheets>
    <sheet name="Outcomes Based on Launch Date" sheetId="4" r:id="rId1"/>
    <sheet name="Box and Whiskers" sheetId="9" r:id="rId2"/>
    <sheet name="Kickstarter" sheetId="1" r:id="rId3"/>
    <sheet name="Failed U.S. Kickstarters." sheetId="7" r:id="rId4"/>
    <sheet name="Successful U.S. Kickstarters." sheetId="6" r:id="rId5"/>
    <sheet name="Descriptive Statistics" sheetId="8" r:id="rId6"/>
    <sheet name="Edinburgh Research" sheetId="5" r:id="rId7"/>
    <sheet name="Parent 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B12" i="8"/>
  <c r="C12" i="8"/>
  <c r="C11" i="8"/>
  <c r="B11" i="8"/>
  <c r="B4" i="8"/>
  <c r="C6" i="8"/>
  <c r="C5" i="8"/>
  <c r="B6" i="8"/>
  <c r="B5" i="8"/>
  <c r="C4" i="8"/>
  <c r="B3" i="8"/>
  <c r="B2" i="8"/>
  <c r="C10" i="8"/>
  <c r="B10" i="8"/>
  <c r="C9" i="8"/>
  <c r="B9" i="8"/>
  <c r="C3" i="8"/>
  <c r="C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4" i="5"/>
  <c r="F3" i="5"/>
  <c r="F4" i="5"/>
  <c r="F5" i="5"/>
  <c r="F6" i="5"/>
  <c r="F2" i="5"/>
  <c r="E2" i="5"/>
  <c r="E5" i="5"/>
  <c r="E6" i="5"/>
  <c r="B3" i="5"/>
  <c r="B4" i="5"/>
  <c r="B5" i="5"/>
  <c r="B6" i="5"/>
  <c r="B2" i="5"/>
  <c r="D3" i="5"/>
  <c r="D4" i="5"/>
  <c r="D5" i="5"/>
  <c r="D6" i="5"/>
  <c r="D2" i="5"/>
  <c r="C3" i="5"/>
  <c r="C4" i="5"/>
  <c r="C5" i="5"/>
  <c r="C6" i="5"/>
  <c r="C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<sst xmlns="http://schemas.openxmlformats.org/spreadsheetml/2006/main" count="38345" uniqueCount="8403">
  <si>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</si>
  <si>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</si>
  <si>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</si>
  <si>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</si>
  <si>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</si>
  <si>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</si>
  <si>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</si>
  <si>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</si>
  <si>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</si>
  <si>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</si>
  <si>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</si>
  <si>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</si>
  <si>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</si>
  <si>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</si>
  <si>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</si>
  <si>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</si>
  <si>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</si>
  <si>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</si>
  <si>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</si>
  <si>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</si>
  <si>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</si>
  <si>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</si>
  <si>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</si>
  <si>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</si>
  <si>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</si>
  <si>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</si>
  <si>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</si>
  <si>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</si>
  <si>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</si>
  <si>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</si>
  <si>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</si>
  <si>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</si>
  <si>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</si>
  <si>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</si>
  <si>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</si>
  <si>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</si>
  <si>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</si>
  <si>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</si>
  <si>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</si>
  <si>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</si>
  <si>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</si>
  <si>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</si>
  <si>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</si>
  <si>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</si>
  <si>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</si>
  <si>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</si>
  <si>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</si>
  <si>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</si>
  <si>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</si>
  <si>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</si>
  <si>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</si>
  <si>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</si>
  <si>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</si>
  <si>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</si>
  <si>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</si>
  <si>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</si>
  <si>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</si>
  <si>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</si>
  <si>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</si>
  <si>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</si>
  <si>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</si>
  <si>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</si>
  <si>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</si>
  <si>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</si>
  <si>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</si>
  <si>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</si>
  <si>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</si>
  <si>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</si>
  <si>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</si>
  <si>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</si>
  <si>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</si>
  <si>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</si>
  <si>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</si>
  <si>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</si>
  <si>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</si>
  <si>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</si>
  <si>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</si>
  <si>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</si>
  <si>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</si>
  <si>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</si>
  <si>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</si>
  <si>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</si>
  <si>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</si>
  <si>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</si>
  <si>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</si>
  <si>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</si>
  <si>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</si>
  <si>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</si>
  <si>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</si>
  <si>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</si>
  <si>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</si>
  <si>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</si>
  <si>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</si>
  <si>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</si>
  <si>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</si>
  <si>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</si>
  <si>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</si>
  <si>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</si>
  <si>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</si>
  <si>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</si>
  <si>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</si>
  <si>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</si>
  <si>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</si>
  <si>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</si>
  <si>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</si>
  <si>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</si>
  <si>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</si>
  <si>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</si>
  <si>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</si>
  <si>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</si>
  <si>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</si>
  <si>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</si>
  <si>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</si>
  <si>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</si>
  <si>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</si>
  <si>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</si>
  <si>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</si>
  <si>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</si>
  <si>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</si>
  <si>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</si>
  <si>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</si>
  <si>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</si>
  <si>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</si>
  <si>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</si>
  <si>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</si>
  <si>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</si>
  <si>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</si>
  <si>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</si>
  <si>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</si>
  <si>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</si>
  <si>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</si>
  <si>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</si>
  <si>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</si>
  <si>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</si>
  <si>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</si>
  <si>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</si>
  <si>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</si>
  <si>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</si>
  <si>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</si>
  <si>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</si>
  <si>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</si>
  <si>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</si>
  <si>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</si>
  <si>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</si>
  <si>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</si>
  <si>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</si>
  <si>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</si>
  <si>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</si>
  <si>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</si>
  <si>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</si>
  <si>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</si>
  <si>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</si>
  <si>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</si>
  <si>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</si>
  <si>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</si>
  <si>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</si>
  <si>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</si>
  <si>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</si>
  <si>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</si>
  <si>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</si>
  <si>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</si>
  <si>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</si>
  <si>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</si>
  <si>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</si>
  <si>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</si>
  <si>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</si>
  <si>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</si>
  <si>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</si>
  <si>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</si>
  <si>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</si>
  <si>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</si>
  <si>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</si>
  <si>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</si>
  <si>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</si>
  <si>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</si>
  <si>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</si>
  <si>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</si>
  <si>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</si>
  <si>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</si>
  <si>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</si>
  <si>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</si>
  <si>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</si>
  <si>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</si>
  <si>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</si>
  <si>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</si>
  <si>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</si>
  <si>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</si>
  <si>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</si>
  <si>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</si>
  <si>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</si>
  <si>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</si>
  <si>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</si>
  <si>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</si>
  <si>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</si>
  <si>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</si>
  <si>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</si>
  <si>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</si>
  <si>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</si>
  <si>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</si>
  <si>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</si>
  <si>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</si>
  <si>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</si>
  <si>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</si>
  <si>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</si>
  <si>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</si>
  <si>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</si>
  <si>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</si>
  <si>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</si>
  <si>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</si>
  <si>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</si>
  <si>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</si>
  <si>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</si>
  <si>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</si>
  <si>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</si>
  <si>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</si>
  <si>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</si>
  <si>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</si>
  <si>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</si>
  <si>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</si>
  <si>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</si>
  <si>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</si>
  <si>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</si>
  <si>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</si>
  <si>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</si>
  <si>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</si>
  <si>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</si>
  <si>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</si>
  <si>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</si>
  <si>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</si>
  <si>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</si>
  <si>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</si>
  <si>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</si>
  <si>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</si>
  <si>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</si>
  <si>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</si>
  <si>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</si>
  <si>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</si>
  <si>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</si>
  <si>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</si>
  <si>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</si>
  <si>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</si>
  <si>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</si>
  <si>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</si>
  <si>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</si>
  <si>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</si>
  <si>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</si>
  <si>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</si>
  <si>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</si>
  <si>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</si>
  <si>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</si>
  <si>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</si>
  <si>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</si>
  <si>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</si>
  <si>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</si>
  <si>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</si>
  <si>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</si>
  <si>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</si>
  <si>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</si>
  <si>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</si>
  <si>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</si>
  <si>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</si>
  <si>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</si>
  <si>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</si>
  <si>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</si>
  <si>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</si>
  <si>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</si>
  <si>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</si>
  <si>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</si>
  <si>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</si>
  <si>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</si>
  <si>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</si>
  <si>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</si>
  <si>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</si>
  <si>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</si>
  <si>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</si>
  <si>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</si>
  <si>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</si>
  <si>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</si>
  <si>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</si>
  <si>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</si>
  <si>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</si>
  <si>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</si>
  <si>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</si>
  <si>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</si>
  <si>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</si>
  <si>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</si>
  <si>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</si>
  <si>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</si>
  <si>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</si>
  <si>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</si>
  <si>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</si>
  <si>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</si>
  <si>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</si>
  <si>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</si>
  <si>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</si>
  <si>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</si>
  <si>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</si>
  <si>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</si>
  <si>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</si>
  <si>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</si>
  <si>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</si>
  <si>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</si>
  <si>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</si>
  <si>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</si>
  <si>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</si>
  <si>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</si>
  <si>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</si>
  <si>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</si>
  <si>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</si>
  <si>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</si>
  <si>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</si>
  <si>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</si>
  <si>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</si>
  <si>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</si>
  <si>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</si>
  <si>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</si>
  <si>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</si>
  <si>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</si>
  <si>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</si>
  <si>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</si>
  <si>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</si>
  <si>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</si>
  <si>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</si>
  <si>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</si>
  <si>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</si>
  <si>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</si>
  <si>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</si>
  <si>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</si>
  <si>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</si>
  <si>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</si>
  <si>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</si>
  <si>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</si>
  <si>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</si>
  <si>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</si>
  <si>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</si>
  <si>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</si>
  <si>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</si>
  <si>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</si>
  <si>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</si>
  <si>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</si>
  <si>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</si>
  <si>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</si>
  <si>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</si>
  <si>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</si>
  <si>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</si>
  <si>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</si>
  <si>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</si>
  <si>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</si>
  <si>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</si>
  <si>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</si>
  <si>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</si>
  <si>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</si>
  <si>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</si>
  <si>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</si>
  <si>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</si>
  <si>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</si>
  <si>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</si>
  <si>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</si>
  <si>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</si>
  <si>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</si>
  <si>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</si>
  <si>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</si>
  <si>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</si>
  <si>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</si>
  <si>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</si>
  <si>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</si>
  <si>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</si>
  <si>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</si>
  <si>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</si>
  <si>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</si>
  <si>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</si>
  <si>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</si>
  <si>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</si>
  <si>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</si>
  <si>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</si>
  <si>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</si>
  <si>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</si>
  <si>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</si>
  <si>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</si>
  <si>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</si>
  <si>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</si>
  <si>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</si>
  <si>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</si>
  <si>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</si>
  <si>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</si>
  <si>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</si>
  <si>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</si>
  <si>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</si>
  <si>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</si>
  <si>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</si>
  <si>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</si>
  <si>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</si>
  <si>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</si>
  <si>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</si>
  <si>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</si>
  <si>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</si>
  <si>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</si>
  <si>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</si>
  <si>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</si>
  <si>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</si>
  <si>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</si>
  <si>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</si>
  <si>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</si>
  <si>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</si>
  <si>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</si>
  <si>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</si>
  <si>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</si>
  <si>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</si>
  <si>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</si>
  <si>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</si>
  <si>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</si>
  <si>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</si>
  <si>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</si>
  <si>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</si>
  <si>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</si>
  <si>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</si>
  <si>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</si>
  <si>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</si>
  <si>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</si>
  <si>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</si>
  <si>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</si>
  <si>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</si>
  <si>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</si>
  <si>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</si>
  <si>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</si>
  <si>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</si>
  <si>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</si>
  <si>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</si>
  <si>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</si>
  <si>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</si>
  <si>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</si>
  <si>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</si>
  <si>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</si>
  <si>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</si>
  <si>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</si>
  <si>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</si>
  <si>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</si>
  <si>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</si>
  <si>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</si>
  <si>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</si>
  <si>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</si>
  <si>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</si>
  <si>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</si>
  <si>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</si>
  <si>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</si>
  <si>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</si>
  <si>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</si>
  <si>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</si>
  <si>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</si>
  <si>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</si>
  <si>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</si>
  <si>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</si>
  <si>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</si>
  <si>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</si>
  <si>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</si>
  <si>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</si>
  <si>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</si>
  <si>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</si>
  <si>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</si>
  <si>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</si>
  <si>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</si>
  <si>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</si>
  <si>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</si>
  <si>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</si>
  <si>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</si>
  <si>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</si>
  <si>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</si>
  <si>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</si>
  <si>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</si>
  <si>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</si>
  <si>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</si>
  <si>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</si>
  <si>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</si>
  <si>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</si>
  <si>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</si>
  <si>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</si>
  <si>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</si>
  <si>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</si>
  <si>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</si>
  <si>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</si>
  <si>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</si>
  <si>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</si>
  <si>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</si>
  <si>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</si>
  <si>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</si>
  <si>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</si>
  <si>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</si>
  <si>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</si>
  <si>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</si>
  <si>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</si>
  <si>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</si>
  <si>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</si>
  <si>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</si>
  <si>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</si>
  <si>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</si>
  <si>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</si>
  <si>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</si>
  <si>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</si>
  <si>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</si>
  <si>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</si>
  <si>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</si>
  <si>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</si>
  <si>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</si>
  <si>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</si>
  <si>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</si>
  <si>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</si>
  <si>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</si>
  <si>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</si>
  <si>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</si>
  <si>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</si>
  <si>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</si>
  <si>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</si>
  <si>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</si>
  <si>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</si>
  <si>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</si>
  <si>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</si>
  <si>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</si>
  <si>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</si>
  <si>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</si>
  <si>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</si>
  <si>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</si>
  <si>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</si>
  <si>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</si>
  <si>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</si>
  <si>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</si>
  <si>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</si>
  <si>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</si>
  <si>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</si>
  <si>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</si>
  <si>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</si>
  <si>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</si>
  <si>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</si>
  <si>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</si>
  <si>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</si>
  <si>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</si>
  <si>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</si>
  <si>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</si>
  <si>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</si>
  <si>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</si>
  <si>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</si>
  <si>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</si>
  <si>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</si>
  <si>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</si>
  <si>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</si>
  <si>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</si>
  <si>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</si>
  <si>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</si>
  <si>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</si>
  <si>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</si>
  <si>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</si>
  <si>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</si>
  <si>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</si>
  <si>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</si>
  <si>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</si>
  <si>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</si>
  <si>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</si>
  <si>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</si>
  <si>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</si>
  <si>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</si>
  <si>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</si>
  <si>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</si>
  <si>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</si>
  <si>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</si>
  <si>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</si>
  <si>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</si>
  <si>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</si>
  <si>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</si>
  <si>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</si>
  <si>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</si>
  <si>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</si>
  <si>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</si>
  <si>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</si>
  <si>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</si>
  <si>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</si>
  <si>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</si>
  <si>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</si>
  <si>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</si>
  <si>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</si>
  <si>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</si>
  <si>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</si>
  <si>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</si>
  <si>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</si>
  <si>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</si>
  <si>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</si>
  <si>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</si>
  <si>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</si>
  <si>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</si>
  <si>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</si>
  <si>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</si>
  <si>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</si>
  <si>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</si>
  <si>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</si>
  <si>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</si>
  <si>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</si>
  <si>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</si>
  <si>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</si>
  <si>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</si>
  <si>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</si>
  <si>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</si>
  <si>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</si>
  <si>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</si>
  <si>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</si>
  <si>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</si>
  <si>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</si>
  <si>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</si>
  <si>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</si>
  <si>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</si>
  <si>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</si>
  <si>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</si>
  <si>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</si>
  <si>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</si>
  <si>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</si>
  <si>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</si>
  <si>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</si>
  <si>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</si>
  <si>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</si>
  <si>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</si>
  <si>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</si>
  <si>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</si>
  <si>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</si>
  <si>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</si>
  <si>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</si>
  <si>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</si>
  <si>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</si>
  <si>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</si>
  <si>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</si>
  <si>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</si>
  <si>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</si>
  <si>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</si>
  <si>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</si>
  <si>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</si>
  <si>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</si>
  <si>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</si>
  <si>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</si>
  <si>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</si>
  <si>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</si>
  <si>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</si>
  <si>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</si>
  <si>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</si>
  <si>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</si>
  <si>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</si>
  <si>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</si>
  <si>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</si>
  <si>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</si>
  <si>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</si>
  <si>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</si>
  <si>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</si>
  <si>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</si>
  <si>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</si>
  <si>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</si>
  <si>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</si>
  <si>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</si>
  <si>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</si>
  <si>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</si>
  <si>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</si>
  <si>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</si>
  <si>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</si>
  <si>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</si>
  <si>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</si>
  <si>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</si>
  <si>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</si>
  <si>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</si>
  <si>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</si>
  <si>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</si>
  <si>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</si>
  <si>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</si>
  <si>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</si>
  <si>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</si>
  <si>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</si>
  <si>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</si>
  <si>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</si>
  <si>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</si>
  <si>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</si>
  <si>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</si>
  <si>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</si>
  <si>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</si>
  <si>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</si>
  <si>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</si>
  <si>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</si>
  <si>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</si>
  <si>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</si>
  <si>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</si>
  <si>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</si>
  <si>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</si>
  <si>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</si>
  <si>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</si>
  <si>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</si>
  <si>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</si>
  <si>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</si>
  <si>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</si>
  <si>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</si>
  <si>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</si>
  <si>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</si>
  <si>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</si>
  <si>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</si>
  <si>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</si>
  <si>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</si>
  <si>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</si>
  <si>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</si>
  <si>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</si>
  <si>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</si>
  <si>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</si>
  <si>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</si>
  <si>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</si>
  <si>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</si>
  <si>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</si>
  <si>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</si>
  <si>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</si>
  <si>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</si>
  <si>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</si>
  <si>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</si>
  <si>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</si>
  <si>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</si>
  <si>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</si>
  <si>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</si>
  <si>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</si>
  <si>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</si>
  <si>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</si>
  <si>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</si>
  <si>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</si>
  <si>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</si>
  <si>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</si>
  <si>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</si>
  <si>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</si>
  <si>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</si>
  <si>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</si>
  <si>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</si>
  <si>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</si>
  <si>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</si>
  <si>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</si>
  <si>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</si>
  <si>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</si>
  <si>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</si>
  <si>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</si>
  <si>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</si>
  <si>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</si>
  <si>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</si>
  <si>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</si>
  <si>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</si>
  <si>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</si>
  <si>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</si>
  <si>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</si>
  <si>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</si>
  <si>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</si>
  <si>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</si>
  <si>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</si>
  <si>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</si>
  <si>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</si>
  <si>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</si>
  <si>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</si>
  <si>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</si>
  <si>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</si>
  <si>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</si>
  <si>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</si>
  <si>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</si>
  <si>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</si>
  <si>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</si>
  <si>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</si>
  <si>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</si>
  <si>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</si>
  <si>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</si>
  <si>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</si>
  <si>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</si>
  <si>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</si>
  <si>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</si>
  <si>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</si>
  <si>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</si>
  <si>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</si>
  <si>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</si>
  <si>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</si>
  <si>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</si>
  <si>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</si>
  <si>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</si>
  <si>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</si>
  <si>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</si>
  <si>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</si>
  <si>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</si>
  <si>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</si>
  <si>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</si>
  <si>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</si>
  <si>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</si>
  <si>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</si>
  <si>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</si>
  <si>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</si>
  <si>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</si>
  <si>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</si>
  <si>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</si>
  <si>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</si>
  <si>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</si>
  <si>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</si>
  <si>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</si>
  <si>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</si>
  <si>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</si>
  <si>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</si>
  <si>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</si>
  <si>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</si>
  <si>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</si>
  <si>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</si>
  <si>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</si>
  <si>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</si>
  <si>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</si>
  <si>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</si>
  <si>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</si>
  <si>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</si>
  <si>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</si>
  <si>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</si>
  <si>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</si>
  <si>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</si>
  <si>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</si>
  <si>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</si>
  <si>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</si>
  <si>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</si>
  <si>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</si>
  <si>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</si>
  <si>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</si>
  <si>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</si>
  <si>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</si>
  <si>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</si>
  <si>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</si>
  <si>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</si>
  <si>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</si>
  <si>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</si>
  <si>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</si>
  <si>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</si>
  <si>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</si>
  <si>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</si>
  <si>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</si>
  <si>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</si>
  <si>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</si>
  <si>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</si>
  <si>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</si>
  <si>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</si>
  <si>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</si>
  <si>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</si>
  <si>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</si>
  <si>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</si>
  <si>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</si>
  <si>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</si>
  <si>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</si>
  <si>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</si>
  <si>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</si>
  <si>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</si>
  <si>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</si>
  <si>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</si>
  <si>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</si>
  <si>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</si>
  <si>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</si>
  <si>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</si>
  <si>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</si>
  <si>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</si>
  <si>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</si>
  <si>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</si>
  <si>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</si>
  <si>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</si>
  <si>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</si>
  <si>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</si>
  <si>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</si>
  <si>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</si>
  <si>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</si>
  <si>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</si>
  <si>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</si>
  <si>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</si>
  <si>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</si>
  <si>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</si>
  <si>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</si>
  <si>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</si>
  <si>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</si>
  <si>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</si>
  <si>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</si>
  <si>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</si>
  <si>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</si>
  <si>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</si>
  <si>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</si>
  <si>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</si>
  <si>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</si>
  <si>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</si>
  <si>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</si>
  <si>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</si>
  <si>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</si>
  <si>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</si>
  <si>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</si>
  <si>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</si>
  <si>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</si>
  <si>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</si>
  <si>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</si>
  <si>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</si>
  <si>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</si>
  <si>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</si>
  <si>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</si>
  <si>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</si>
  <si>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</si>
  <si>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</si>
  <si>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</si>
  <si>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</si>
  <si>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</si>
  <si>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</si>
  <si>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</si>
  <si>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</si>
  <si>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</si>
  <si>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</si>
  <si>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</si>
  <si>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</si>
  <si>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</si>
  <si>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</si>
  <si>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</si>
  <si>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</si>
  <si>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</si>
  <si>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</si>
  <si>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</si>
  <si>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</si>
  <si>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</si>
  <si>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</si>
  <si>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</si>
  <si>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</si>
  <si>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</si>
  <si>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</si>
  <si>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</si>
  <si>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</si>
  <si>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</si>
  <si>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</si>
  <si>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</si>
  <si>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</si>
  <si>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</si>
  <si>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</si>
  <si>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</si>
  <si>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</si>
  <si>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</si>
  <si>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</si>
  <si>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</si>
  <si>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</si>
  <si>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</si>
  <si>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</si>
  <si>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</si>
  <si>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</si>
  <si>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</si>
  <si>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</si>
  <si>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</si>
  <si>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</si>
  <si>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</si>
  <si>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</si>
  <si>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</si>
  <si>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</si>
  <si>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</si>
  <si>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</si>
  <si>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</si>
  <si>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</si>
  <si>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</si>
  <si>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</si>
  <si>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</si>
  <si>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</si>
  <si>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</si>
  <si>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</si>
  <si>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</si>
  <si>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</si>
  <si>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</si>
  <si>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</si>
  <si>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</si>
  <si>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</si>
  <si>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</si>
  <si>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</si>
  <si>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</si>
  <si>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</si>
  <si>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</si>
  <si>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</si>
  <si>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</si>
  <si>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</si>
  <si>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</si>
  <si>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</si>
  <si>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</si>
  <si>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</si>
  <si>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</si>
  <si>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</si>
  <si>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</si>
  <si>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</si>
  <si>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</si>
  <si>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</si>
  <si>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</si>
  <si>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</si>
  <si>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</si>
  <si>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</si>
  <si>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</si>
  <si>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</si>
  <si>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</si>
  <si>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</si>
  <si>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</si>
  <si>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</si>
  <si>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</si>
  <si>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</si>
  <si>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</si>
  <si>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</si>
  <si>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</si>
  <si>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</si>
  <si>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</si>
  <si>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</si>
  <si>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</si>
  <si>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</si>
  <si>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</si>
  <si>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</si>
  <si>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</si>
  <si>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</si>
  <si>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</si>
  <si>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</si>
  <si>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</si>
  <si>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</si>
  <si>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</si>
  <si>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</si>
  <si>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</si>
  <si>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</si>
  <si>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</si>
  <si>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</si>
  <si>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</si>
  <si>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</si>
  <si>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</si>
  <si>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</si>
  <si>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</si>
  <si>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</si>
  <si>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</si>
  <si>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</si>
  <si>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</si>
  <si>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</si>
  <si>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</si>
  <si>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</si>
  <si>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</si>
  <si>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</si>
  <si>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</si>
  <si>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</si>
  <si>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</si>
  <si>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</si>
  <si>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</si>
  <si>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</si>
  <si>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</si>
  <si>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</si>
  <si>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</si>
  <si>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</si>
  <si>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</si>
  <si>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</si>
  <si>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</si>
  <si>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</si>
  <si>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</si>
  <si>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</si>
  <si>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</si>
  <si>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</si>
  <si>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</si>
  <si>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</si>
  <si>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</si>
  <si>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</si>
  <si>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</si>
  <si>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</si>
  <si>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</si>
  <si>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</si>
  <si>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</si>
  <si>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</si>
  <si>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</si>
  <si>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</si>
  <si>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</si>
  <si>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</si>
  <si>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</si>
  <si>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</si>
  <si>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</si>
  <si>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</si>
  <si>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</si>
  <si>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</si>
  <si>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</si>
  <si>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</si>
  <si>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</si>
  <si>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</si>
  <si>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</si>
  <si>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</si>
  <si>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</si>
  <si>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</si>
  <si>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</si>
  <si>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</si>
  <si>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</si>
  <si>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</si>
  <si>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</si>
  <si>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</si>
  <si>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</si>
  <si>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</si>
  <si>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</si>
  <si>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</si>
  <si>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</si>
  <si>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</si>
  <si>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</si>
  <si>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</si>
  <si>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</si>
  <si>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</si>
  <si>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</si>
  <si>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</si>
  <si>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</si>
  <si>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</si>
  <si>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</si>
  <si>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</si>
  <si>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</si>
  <si>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</si>
  <si>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</si>
  <si>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</si>
  <si>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</si>
  <si>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</si>
  <si>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</si>
  <si>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</si>
  <si>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</si>
  <si>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</si>
  <si>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</si>
  <si>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</si>
  <si>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</si>
  <si>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</si>
  <si>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</si>
  <si>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</si>
  <si>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</si>
  <si>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</si>
  <si>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</si>
  <si>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</si>
  <si>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</si>
  <si>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</si>
  <si>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</si>
  <si>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</si>
  <si>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</si>
  <si>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</si>
  <si>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</si>
  <si>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</si>
  <si>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</si>
  <si>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</si>
  <si>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</si>
  <si>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</si>
  <si>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</si>
  <si>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</si>
  <si>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</si>
  <si>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</si>
  <si>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</si>
  <si>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</si>
  <si>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</si>
  <si>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</si>
  <si>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</si>
  <si>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</si>
  <si>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</si>
  <si>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</si>
  <si>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</si>
  <si>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</si>
  <si>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</si>
  <si>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</si>
  <si>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</si>
  <si>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</si>
  <si>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</si>
  <si>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</si>
  <si>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</si>
  <si>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</si>
  <si>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</si>
  <si>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</si>
  <si>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</si>
  <si>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</si>
  <si>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</si>
  <si>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</si>
  <si>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</si>
  <si>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</si>
  <si>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</si>
  <si>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</si>
  <si>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</si>
  <si>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</si>
  <si>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</si>
  <si>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</si>
  <si>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</si>
  <si>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</si>
  <si>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</si>
  <si>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</si>
  <si>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</si>
  <si>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</si>
  <si>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</si>
  <si>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</si>
  <si>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</si>
  <si>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</si>
  <si>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</si>
  <si>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</si>
  <si>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</si>
  <si>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</si>
  <si>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</si>
  <si>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</si>
  <si>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</si>
  <si>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</si>
  <si>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</si>
  <si>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</si>
  <si>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</si>
  <si>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</si>
  <si>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</si>
  <si>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</si>
  <si>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</si>
  <si>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</si>
  <si>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</si>
  <si>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</si>
  <si>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</si>
  <si>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</si>
  <si>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</si>
  <si>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</si>
  <si>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</si>
  <si>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</si>
  <si>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</si>
  <si>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</si>
  <si>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</si>
  <si>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</si>
  <si>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</si>
  <si>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</si>
  <si>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</si>
  <si>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</si>
  <si>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</si>
  <si>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</si>
  <si>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</si>
  <si>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</si>
  <si>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</si>
  <si>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</si>
  <si>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</si>
  <si>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</si>
  <si>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</si>
  <si>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</si>
  <si>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</si>
  <si>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</si>
  <si>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</si>
  <si>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</si>
  <si>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</si>
  <si>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</si>
  <si>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</si>
  <si>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</si>
  <si>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</si>
  <si>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</si>
  <si>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</si>
  <si>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</si>
  <si>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</si>
  <si>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</si>
  <si>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</si>
  <si>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</si>
  <si>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</si>
  <si>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</si>
  <si>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</si>
  <si>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</si>
  <si>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</si>
  <si>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</si>
  <si>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</si>
  <si>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</si>
  <si>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</si>
  <si>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</si>
  <si>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</si>
  <si>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</si>
  <si>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</si>
  <si>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</si>
  <si>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</si>
  <si>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</si>
  <si>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</si>
  <si>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</si>
  <si>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</si>
  <si>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</si>
  <si>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</si>
  <si>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</si>
  <si>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</si>
  <si>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</si>
  <si>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</si>
  <si>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</si>
  <si>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</si>
  <si>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</si>
  <si>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</si>
  <si>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</si>
  <si>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</si>
  <si>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</si>
  <si>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</si>
  <si>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</si>
  <si>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</si>
  <si>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</si>
  <si>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</si>
  <si>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</si>
  <si>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</si>
  <si>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</si>
  <si>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</si>
  <si>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</si>
  <si>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</si>
  <si>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</si>
  <si>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</si>
  <si>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</si>
  <si>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</si>
  <si>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</si>
  <si>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</si>
  <si>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</si>
  <si>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</si>
  <si>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</si>
  <si>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</si>
  <si>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</si>
  <si>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</si>
  <si>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</si>
  <si>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</si>
  <si>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</si>
  <si>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</si>
  <si>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</si>
  <si>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</si>
  <si>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</si>
  <si>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</si>
  <si>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</si>
  <si>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</si>
  <si>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</si>
  <si>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</si>
  <si>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</si>
  <si>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</si>
  <si>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</si>
  <si>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</si>
  <si>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</si>
  <si>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</si>
  <si>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</si>
  <si>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</si>
  <si>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</si>
  <si>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</si>
  <si>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</si>
  <si>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</si>
  <si>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</si>
  <si>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</si>
  <si>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</si>
  <si>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</si>
  <si>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</si>
  <si>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</si>
  <si>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</si>
  <si>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</si>
  <si>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</si>
  <si>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</si>
  <si>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</si>
  <si>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</si>
  <si>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</si>
  <si>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</si>
  <si>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</si>
  <si>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</si>
  <si>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</si>
  <si>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</si>
  <si>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</si>
  <si>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</si>
  <si>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</si>
  <si>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</si>
  <si>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</si>
  <si>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</si>
  <si>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</si>
  <si>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</si>
  <si>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</si>
  <si>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</si>
  <si>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</si>
  <si>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</si>
  <si>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</si>
  <si>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</si>
  <si>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</si>
  <si>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</si>
  <si>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</si>
  <si>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</si>
  <si>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</si>
  <si>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</si>
  <si>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</si>
  <si>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</si>
  <si>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</si>
  <si>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</si>
  <si>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</si>
  <si>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</si>
  <si>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</si>
  <si>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</si>
  <si>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</si>
  <si>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</si>
  <si>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</si>
  <si>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</si>
  <si>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</si>
  <si>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</si>
  <si>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</si>
  <si>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</si>
  <si>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</si>
  <si>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</si>
  <si>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</si>
  <si>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</si>
  <si>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</si>
  <si>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</si>
  <si>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</si>
  <si>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</si>
  <si>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</si>
  <si>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</si>
  <si>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</si>
  <si>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</si>
  <si>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</si>
  <si>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</si>
  <si>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</si>
  <si>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</si>
  <si>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</si>
  <si>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</si>
  <si>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</si>
  <si>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</si>
  <si>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</si>
  <si>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</si>
  <si>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</si>
  <si>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</si>
  <si>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</si>
  <si>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</si>
  <si>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</si>
  <si>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</si>
  <si>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</si>
  <si>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</si>
  <si>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</si>
  <si>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</si>
  <si>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</si>
  <si>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</si>
  <si>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</si>
  <si>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</si>
  <si>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</si>
  <si>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</si>
  <si>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</si>
  <si>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</si>
  <si>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</si>
  <si>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</si>
  <si>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</si>
  <si>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</si>
  <si>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</si>
  <si>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</si>
  <si>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</si>
  <si>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</si>
  <si>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</si>
  <si>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</si>
  <si>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</si>
  <si>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</si>
  <si>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</si>
  <si>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</si>
  <si>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</si>
  <si>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</si>
  <si>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</si>
  <si>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</si>
  <si>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</si>
  <si>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</si>
  <si>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</si>
  <si>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</si>
  <si>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</si>
  <si>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</si>
  <si>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</si>
  <si>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</si>
  <si>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</si>
  <si>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</si>
  <si>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</si>
  <si>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</si>
  <si>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</si>
  <si>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</si>
  <si>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</si>
  <si>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</si>
  <si>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</si>
  <si>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</si>
  <si>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</si>
  <si>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</si>
  <si>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</si>
  <si>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</si>
  <si>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</si>
  <si>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</si>
  <si>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</si>
  <si>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</si>
  <si>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</si>
  <si>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</si>
  <si>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</si>
  <si>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</si>
  <si>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</si>
  <si>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</si>
  <si>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</si>
  <si>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</si>
  <si>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</si>
  <si>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</si>
  <si>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</si>
  <si>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</si>
  <si>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</si>
  <si>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</si>
  <si>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</si>
  <si>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</si>
  <si>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</si>
  <si>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</si>
  <si>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</si>
  <si>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</si>
  <si>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</si>
  <si>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</si>
  <si>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</si>
  <si>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</si>
  <si>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</si>
  <si>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</si>
  <si>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</si>
  <si>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</si>
  <si>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</si>
  <si>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</si>
  <si>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</si>
  <si>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</si>
  <si>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</si>
  <si>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</si>
  <si>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</si>
  <si>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</si>
  <si>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</si>
  <si>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</si>
  <si>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</si>
  <si>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</si>
  <si>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</si>
  <si>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</si>
  <si>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</si>
  <si>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</si>
  <si>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</si>
  <si>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</si>
  <si>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</si>
  <si>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</si>
  <si>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</si>
  <si>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</si>
  <si>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</si>
  <si>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</si>
  <si>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</si>
  <si>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</si>
  <si>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</si>
  <si>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</si>
  <si>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</si>
  <si>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</si>
  <si>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</si>
  <si>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</si>
  <si>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</si>
  <si>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</si>
  <si>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</si>
  <si>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</si>
  <si>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</si>
  <si>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</si>
  <si>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</si>
  <si>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</si>
  <si>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</si>
  <si>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</si>
  <si>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</si>
  <si>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</si>
  <si>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</si>
  <si>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</si>
  <si>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</si>
  <si>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</si>
  <si>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</si>
  <si>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</si>
  <si>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</si>
  <si>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</si>
  <si>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</si>
  <si>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</si>
  <si>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</si>
  <si>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</si>
  <si>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</si>
  <si>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</si>
  <si>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</si>
  <si>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</si>
  <si>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</si>
  <si>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</si>
  <si>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</si>
  <si>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</si>
  <si>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</si>
  <si>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</si>
  <si>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</si>
  <si>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</si>
  <si>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</si>
  <si>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</si>
  <si>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</si>
  <si>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</si>
  <si>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</si>
  <si>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</si>
  <si>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</si>
  <si>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</si>
  <si>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</si>
  <si>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</si>
  <si>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</si>
  <si>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</si>
  <si>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</si>
  <si>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</si>
  <si>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</si>
  <si>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</si>
  <si>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</si>
  <si>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</si>
  <si>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</si>
  <si>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</si>
  <si>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</si>
  <si>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</si>
  <si>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</si>
  <si>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</si>
  <si>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</si>
  <si>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</si>
  <si>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</si>
  <si>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</si>
  <si>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</si>
  <si>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</si>
  <si>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</si>
  <si>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</si>
  <si>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</si>
  <si>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</si>
  <si>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</si>
  <si>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</si>
  <si>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</si>
  <si>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</si>
  <si>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</si>
  <si>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</si>
  <si>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</si>
  <si>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</si>
  <si>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</si>
  <si>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</si>
  <si>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</si>
  <si>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</si>
  <si>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</si>
  <si>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</si>
  <si>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</si>
  <si>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</si>
  <si>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</si>
  <si>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</si>
  <si>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</si>
  <si>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</si>
  <si>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</si>
  <si>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</si>
  <si>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</si>
  <si>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</si>
  <si>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</si>
  <si>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</si>
  <si>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</si>
  <si>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</si>
  <si>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</si>
  <si>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</si>
  <si>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</si>
  <si>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</si>
  <si>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</si>
  <si>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</si>
  <si>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</si>
  <si>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</si>
  <si>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</si>
  <si>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</si>
  <si>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</si>
  <si>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</si>
  <si>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</si>
  <si>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</si>
  <si>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</si>
  <si>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</si>
  <si>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</si>
  <si>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</si>
  <si>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</si>
  <si>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</si>
  <si>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</si>
  <si>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</si>
  <si>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</si>
  <si>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</si>
  <si>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</si>
  <si>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</si>
  <si>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</si>
  <si>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</si>
  <si>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</si>
  <si>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</si>
  <si>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</si>
  <si>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</si>
  <si>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</si>
  <si>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</si>
  <si>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</si>
  <si>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</si>
  <si>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</si>
  <si>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</si>
  <si>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</si>
  <si>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</si>
  <si>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</si>
  <si>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</si>
  <si>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</si>
  <si>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</si>
  <si>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</si>
  <si>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</si>
  <si>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</si>
  <si>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</si>
  <si>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</si>
  <si>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</si>
  <si>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</si>
  <si>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</si>
  <si>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</si>
  <si>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</si>
  <si>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</si>
  <si>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</si>
  <si>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</si>
  <si>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</si>
  <si>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</si>
  <si>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</si>
  <si>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</si>
  <si>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</si>
  <si>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</si>
  <si>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</si>
  <si>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</si>
  <si>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</si>
  <si>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</si>
  <si>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</si>
  <si>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</si>
  <si>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</si>
  <si>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</si>
  <si>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</si>
  <si>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</si>
  <si>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</si>
  <si>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</si>
  <si>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</si>
  <si>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</si>
  <si>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</si>
  <si>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</si>
  <si>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</si>
  <si>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</si>
  <si>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</si>
  <si>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</si>
  <si>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</si>
  <si>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</si>
  <si>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</si>
  <si>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</si>
  <si>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</si>
  <si>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</si>
  <si>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</si>
  <si>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</si>
  <si>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</si>
  <si>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</si>
  <si>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</si>
  <si>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</si>
  <si>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</si>
  <si>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</si>
  <si>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</si>
  <si>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</si>
  <si>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</si>
  <si>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</si>
  <si>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</si>
  <si>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</si>
  <si>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</si>
  <si>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</si>
  <si>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</si>
  <si>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</si>
  <si>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</si>
  <si>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</si>
  <si>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</si>
  <si>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</si>
  <si>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</si>
  <si>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</si>
  <si>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</si>
  <si>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</si>
  <si>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</si>
  <si>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</si>
  <si>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</si>
  <si>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</si>
  <si>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</si>
  <si>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</si>
  <si>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</si>
  <si>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</si>
  <si>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</si>
  <si>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</si>
  <si>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</si>
  <si>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</si>
  <si>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</si>
  <si>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</si>
  <si>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</si>
  <si>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</si>
  <si>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</si>
  <si>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</si>
  <si>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</si>
  <si>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</si>
  <si>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</si>
  <si>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</si>
  <si>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</si>
  <si>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</si>
  <si>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</si>
  <si>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</si>
  <si>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</si>
  <si>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</si>
  <si>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</si>
  <si>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</si>
  <si>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</si>
  <si>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</si>
  <si>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</si>
  <si>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</si>
  <si>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</si>
  <si>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</si>
  <si>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</si>
  <si>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</si>
  <si>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</si>
  <si>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</si>
  <si>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</si>
  <si>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</si>
  <si>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</si>
  <si>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</si>
  <si>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</si>
  <si>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</si>
  <si>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</si>
  <si>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</si>
  <si>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</si>
  <si>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</si>
  <si>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</si>
  <si>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</si>
  <si>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</si>
  <si>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</si>
  <si>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</si>
  <si>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</si>
  <si>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</si>
  <si>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</si>
  <si>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</si>
  <si>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</si>
  <si>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</si>
  <si>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</si>
  <si>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</si>
  <si>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</si>
  <si>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</si>
  <si>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</si>
  <si>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</si>
  <si>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</si>
  <si>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</si>
  <si>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</si>
  <si>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</si>
  <si>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</si>
  <si>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</si>
  <si>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</si>
  <si>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</si>
  <si>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</si>
  <si>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</si>
  <si>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</si>
  <si>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</si>
  <si>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</si>
  <si>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</si>
  <si>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</si>
  <si>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</si>
  <si>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</si>
  <si>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</si>
  <si>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</si>
  <si>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</si>
  <si>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</si>
  <si>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</si>
  <si>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</si>
  <si>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</si>
  <si>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</si>
  <si>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</si>
  <si>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</si>
  <si>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</si>
  <si>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</si>
  <si>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</si>
  <si>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</si>
  <si>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</si>
  <si>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</si>
  <si>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</si>
  <si>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</si>
  <si>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</si>
  <si>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</si>
  <si>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</si>
  <si>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</si>
  <si>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</si>
  <si>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</si>
  <si>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</si>
  <si>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</si>
  <si>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</si>
  <si>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</si>
  <si>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</si>
  <si>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</si>
  <si>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</si>
  <si>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</si>
  <si>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</si>
  <si>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</si>
  <si>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</si>
  <si>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</si>
  <si>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</si>
  <si>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</si>
  <si>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</si>
  <si>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</si>
  <si>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</si>
  <si>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</si>
  <si>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</si>
  <si>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</si>
  <si>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</si>
  <si>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</si>
  <si>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</si>
  <si>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</si>
  <si>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</si>
  <si>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</si>
  <si>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</si>
  <si>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</si>
  <si>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</si>
  <si>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</si>
  <si>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</si>
  <si>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</si>
  <si>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</si>
  <si>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</si>
  <si>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</si>
  <si>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</si>
  <si>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</si>
  <si>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</si>
  <si>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</si>
  <si>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</si>
  <si>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</si>
  <si>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</si>
  <si>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</si>
  <si>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</si>
  <si>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</si>
  <si>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</si>
  <si>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</si>
  <si>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</si>
  <si>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</si>
  <si>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</si>
  <si>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</si>
  <si>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</si>
  <si>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</si>
  <si>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</si>
  <si>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</si>
  <si>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</si>
  <si>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</si>
  <si>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</si>
  <si>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</si>
  <si>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</si>
  <si>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</si>
  <si>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</si>
  <si>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</si>
  <si>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</si>
  <si>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</si>
  <si>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</si>
  <si>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</si>
  <si>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</si>
  <si>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</si>
  <si>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</si>
  <si>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</si>
  <si>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</si>
  <si>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</si>
  <si>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</si>
  <si>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</si>
  <si>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</si>
  <si>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</si>
  <si>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</si>
  <si>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</si>
  <si>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</si>
  <si>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</si>
  <si>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</si>
  <si>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</si>
  <si>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</si>
  <si>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</si>
  <si>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</si>
  <si>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</si>
  <si>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</si>
  <si>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</si>
  <si>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</si>
  <si>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</si>
  <si>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</si>
  <si>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</si>
  <si>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</si>
  <si>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</si>
  <si>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</si>
  <si>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</si>
  <si>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</si>
  <si>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</si>
  <si>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</si>
  <si>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</si>
  <si>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</si>
  <si>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</si>
  <si>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</si>
  <si>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</si>
  <si>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</si>
  <si>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</si>
  <si>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</si>
  <si>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</si>
  <si>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</si>
  <si>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</si>
  <si>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</si>
  <si>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</si>
  <si>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</si>
  <si>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</si>
  <si>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</si>
  <si>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</si>
  <si>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</si>
  <si>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</si>
  <si>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</si>
  <si>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</si>
  <si>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</si>
  <si>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</si>
  <si>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</si>
  <si>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</si>
  <si>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</si>
  <si>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</si>
  <si>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</si>
  <si>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</si>
  <si>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</si>
  <si>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</si>
  <si>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</si>
  <si>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</si>
  <si>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</si>
  <si>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</si>
  <si>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</si>
  <si>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</si>
  <si>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</si>
  <si>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</si>
  <si>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</si>
  <si>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</si>
  <si>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</si>
  <si>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</si>
  <si>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</si>
  <si>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</si>
  <si>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</si>
  <si>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</si>
  <si>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</si>
  <si>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</si>
  <si>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</si>
  <si>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</si>
  <si>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</si>
  <si>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</si>
  <si>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</si>
  <si>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</si>
  <si>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</si>
  <si>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</si>
  <si>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</si>
  <si>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</si>
  <si>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</si>
  <si>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</si>
  <si>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</si>
  <si>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</si>
  <si>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</si>
  <si>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</si>
  <si>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</si>
  <si>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</si>
  <si>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</si>
  <si>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</si>
  <si>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</si>
  <si>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</si>
  <si>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</si>
  <si>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</si>
  <si>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</si>
  <si>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</si>
  <si>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</si>
  <si>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</si>
  <si>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</si>
  <si>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</si>
  <si>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</si>
  <si>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</si>
  <si>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</si>
  <si>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</si>
  <si>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</si>
  <si>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</si>
  <si>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</si>
  <si>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</si>
  <si>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</si>
  <si>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</si>
  <si>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</si>
  <si>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</si>
  <si>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</si>
  <si>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</si>
  <si>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</si>
  <si>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</si>
  <si>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</si>
  <si>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</si>
  <si>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</si>
  <si>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</si>
  <si>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</si>
  <si>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</si>
  <si>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</si>
  <si>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</si>
  <si>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</si>
  <si>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</si>
  <si>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</si>
  <si>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</si>
  <si>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</si>
  <si>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</si>
  <si>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</si>
  <si>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</si>
  <si>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</si>
  <si>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</si>
  <si>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</si>
  <si>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</si>
  <si>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</si>
  <si>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</si>
  <si>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</si>
  <si>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</si>
  <si>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</si>
  <si>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</si>
  <si>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</si>
  <si>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</si>
  <si>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</si>
  <si>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</si>
  <si>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</si>
  <si>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</si>
  <si>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</si>
  <si>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</si>
  <si>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</si>
  <si>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</si>
  <si>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</si>
  <si>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</si>
  <si>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</si>
  <si>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</si>
  <si>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</si>
  <si>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</si>
  <si>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</si>
  <si>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</si>
  <si>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</si>
  <si>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</si>
  <si>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</si>
  <si>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</si>
  <si>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</si>
  <si>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</si>
  <si>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</si>
  <si>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</si>
  <si>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</si>
  <si>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</si>
  <si>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</si>
  <si>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</si>
  <si>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</si>
  <si>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</si>
  <si>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</si>
  <si>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</si>
  <si>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</si>
  <si>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</si>
  <si>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</si>
  <si>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</si>
  <si>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</si>
  <si>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</si>
  <si>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</si>
  <si>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</si>
  <si>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</si>
  <si>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</si>
  <si>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</si>
  <si>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</si>
  <si>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</si>
  <si>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</si>
  <si>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</si>
  <si>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</si>
  <si>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</si>
  <si>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</si>
  <si>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</si>
  <si>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</si>
  <si>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</si>
  <si>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</si>
  <si>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</si>
  <si>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</si>
  <si>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</si>
  <si>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</si>
  <si>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</si>
  <si>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</si>
  <si>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</si>
  <si>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</si>
  <si>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</si>
  <si>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</si>
  <si>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</si>
  <si>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</si>
  <si>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</si>
  <si>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</si>
  <si>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</si>
  <si>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</si>
  <si>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</si>
  <si>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</si>
  <si>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</si>
  <si>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</si>
  <si>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</si>
  <si>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</si>
  <si>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</si>
  <si>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</si>
  <si>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</si>
  <si>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</si>
  <si>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</si>
  <si>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</si>
  <si>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</si>
  <si>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</si>
  <si>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</si>
  <si>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</si>
  <si>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</si>
  <si>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</si>
  <si>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</si>
  <si>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</si>
  <si>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</si>
  <si>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</si>
  <si>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</si>
  <si>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</si>
  <si>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</si>
  <si>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</si>
  <si>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</si>
  <si>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</si>
  <si>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</si>
  <si>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</si>
  <si>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</si>
  <si>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</si>
  <si>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</si>
  <si>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</si>
  <si>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</si>
  <si>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</si>
  <si>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</si>
  <si>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</si>
  <si>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</si>
  <si>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</si>
  <si>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</si>
  <si>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</si>
  <si>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</si>
  <si>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</si>
  <si>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</si>
  <si>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</si>
  <si>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</si>
  <si>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</si>
  <si>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</si>
  <si>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</si>
  <si>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</si>
  <si>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</si>
  <si>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</si>
  <si>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</si>
  <si>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</si>
  <si>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</si>
  <si>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</si>
  <si>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</si>
  <si>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</si>
  <si>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</si>
  <si>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</si>
  <si>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</si>
  <si>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</si>
  <si>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</si>
  <si>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</si>
  <si>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</si>
  <si>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</si>
  <si>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</si>
  <si>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</si>
  <si>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</si>
  <si>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</si>
  <si>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</si>
  <si>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</si>
  <si>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</si>
  <si>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</si>
  <si>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</si>
  <si>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</si>
  <si>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</si>
  <si>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</si>
  <si>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</si>
  <si>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</si>
  <si>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</si>
  <si>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</si>
  <si>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</si>
  <si>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</si>
  <si>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</si>
  <si>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</si>
  <si>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</si>
  <si>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</si>
  <si>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</si>
  <si>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</si>
  <si>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</si>
  <si>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</si>
  <si>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</si>
  <si>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</si>
  <si>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</si>
  <si>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</si>
  <si>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</si>
  <si>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</si>
  <si>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</si>
  <si>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</si>
  <si>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</si>
  <si>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</si>
  <si>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</si>
  <si>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</si>
  <si>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</si>
  <si>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</si>
  <si>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</si>
  <si>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</si>
  <si>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</si>
  <si>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</si>
  <si>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</si>
  <si>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</si>
  <si>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</si>
  <si>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</si>
  <si>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</si>
  <si>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</si>
  <si>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</si>
  <si>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</si>
  <si>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</si>
  <si>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</si>
  <si>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</si>
  <si>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</si>
  <si>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</si>
  <si>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</si>
  <si>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</si>
  <si>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</si>
  <si>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</si>
  <si>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</si>
  <si>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</si>
  <si>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</si>
  <si>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</si>
  <si>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</si>
  <si>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</si>
  <si>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</si>
  <si>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</si>
  <si>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</si>
  <si>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</si>
  <si>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</si>
  <si>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</si>
  <si>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</si>
  <si>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</si>
  <si>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</si>
  <si>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</si>
  <si>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</si>
  <si>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</si>
  <si>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</si>
  <si>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</si>
  <si>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</si>
  <si>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</si>
  <si>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</si>
  <si>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</si>
  <si>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</si>
  <si>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</si>
  <si>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</si>
  <si>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</si>
  <si>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</si>
  <si>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</si>
  <si>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</si>
  <si>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</si>
  <si>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</si>
  <si>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</si>
  <si>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</si>
  <si>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</si>
  <si>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</si>
  <si>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</si>
  <si>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</si>
  <si>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</si>
  <si>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</si>
  <si>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</si>
  <si>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</si>
  <si>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</si>
  <si>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</si>
  <si>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</si>
  <si>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</si>
  <si>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</si>
  <si>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</si>
  <si>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</si>
  <si>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</si>
  <si>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</si>
  <si>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</si>
  <si>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</si>
  <si>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</si>
  <si>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</si>
  <si>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</si>
  <si>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</si>
  <si>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</si>
  <si>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</si>
  <si>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</si>
  <si>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</si>
  <si>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</si>
  <si>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</si>
  <si>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</si>
  <si>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</si>
  <si>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</si>
  <si>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</si>
  <si>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</si>
  <si>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</si>
  <si>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</si>
  <si>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</si>
  <si>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</si>
  <si>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</si>
  <si>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</si>
  <si>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</si>
  <si>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</si>
  <si>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</si>
  <si>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</si>
  <si>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</si>
  <si>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</si>
  <si>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</si>
  <si>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</si>
  <si>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</si>
  <si>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</si>
  <si>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</si>
  <si>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</si>
  <si>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</si>
  <si>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</si>
  <si>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</si>
  <si>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</si>
  <si>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</si>
  <si>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</si>
  <si>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</si>
  <si>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</si>
  <si>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</si>
  <si>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</si>
  <si>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</si>
  <si>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</si>
  <si>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</si>
  <si>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</si>
  <si>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</si>
  <si>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</si>
  <si>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</si>
  <si>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</si>
  <si>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</si>
  <si>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</si>
  <si>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</si>
  <si>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</si>
  <si>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</si>
  <si>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</si>
  <si>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</si>
  <si>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</si>
  <si>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</si>
  <si>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</si>
  <si>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</si>
  <si>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</si>
  <si>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</si>
  <si>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</si>
  <si>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</si>
  <si>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</si>
  <si>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</si>
  <si>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</si>
  <si>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</si>
  <si>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</si>
  <si>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</si>
  <si>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</si>
  <si>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</si>
  <si>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</si>
  <si>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</si>
  <si>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</si>
  <si>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</si>
  <si>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</si>
  <si>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</si>
  <si>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</si>
  <si>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</si>
  <si>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</si>
  <si>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</si>
  <si>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</si>
  <si>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</si>
  <si>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</si>
  <si>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</si>
  <si>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</si>
  <si>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</si>
  <si>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</si>
  <si>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</si>
  <si>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</si>
  <si>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</si>
  <si>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</si>
  <si>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</si>
  <si>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</si>
  <si>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</si>
  <si>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</si>
  <si>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</si>
  <si>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</si>
  <si>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</si>
  <si>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</si>
  <si>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</si>
  <si>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</si>
  <si>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</si>
  <si>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</si>
  <si>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</si>
  <si>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</si>
  <si>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</si>
  <si>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</si>
  <si>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</si>
  <si>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</si>
  <si>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</si>
  <si>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</si>
  <si>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</si>
  <si>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</si>
  <si>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</si>
  <si>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</si>
  <si>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</si>
  <si>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</si>
  <si>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</si>
  <si>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</si>
  <si>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</si>
  <si>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</si>
  <si>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</si>
  <si>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</si>
  <si>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</si>
  <si>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</si>
  <si>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</si>
  <si>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</si>
  <si>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</si>
  <si>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</si>
  <si>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</si>
  <si>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</si>
  <si>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</si>
  <si>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</si>
  <si>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</si>
  <si>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</si>
  <si>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</si>
  <si>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</si>
  <si>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</si>
  <si>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</si>
  <si>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</si>
  <si>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</si>
  <si>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</si>
  <si>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</si>
  <si>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</si>
  <si>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</si>
  <si>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</si>
  <si>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</si>
  <si>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</si>
  <si>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</si>
  <si>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</si>
  <si>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</si>
  <si>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</si>
  <si>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</si>
  <si>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</si>
  <si>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</si>
  <si>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</si>
  <si>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</si>
  <si>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</si>
  <si>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</si>
  <si>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</si>
  <si>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</si>
  <si>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</si>
  <si>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</si>
  <si>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</si>
  <si>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</si>
  <si>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</si>
  <si>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</si>
  <si>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</si>
  <si>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</si>
  <si>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</si>
  <si>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</si>
  <si>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</si>
  <si>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</si>
  <si>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</si>
  <si>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</si>
  <si>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</si>
  <si>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</si>
  <si>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</si>
  <si>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</si>
  <si>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</si>
  <si>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</si>
  <si>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</si>
  <si>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</si>
  <si>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</si>
  <si>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</si>
  <si>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</si>
  <si>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</si>
  <si>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</si>
  <si>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</si>
  <si>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</si>
  <si>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</si>
  <si>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</si>
  <si>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</si>
  <si>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</si>
  <si>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</si>
  <si>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</si>
  <si>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</si>
  <si>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</si>
  <si>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</si>
  <si>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</si>
  <si>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</si>
  <si>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</si>
  <si>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</si>
  <si>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</si>
  <si>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</si>
  <si>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</si>
  <si>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</si>
  <si>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</si>
  <si>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</si>
  <si>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</si>
  <si>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</si>
  <si>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</si>
  <si>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</si>
  <si>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</si>
  <si>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</si>
  <si>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</si>
  <si>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</si>
  <si>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</si>
  <si>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</si>
  <si>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</si>
  <si>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</si>
  <si>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</si>
  <si>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</si>
  <si>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</si>
  <si>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</si>
  <si>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</si>
  <si>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</si>
  <si>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</si>
  <si>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</si>
  <si>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</si>
  <si>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</si>
  <si>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</si>
  <si>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</si>
  <si>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</si>
  <si>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</si>
  <si>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</si>
  <si>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</si>
  <si>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</si>
  <si>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</si>
  <si>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</si>
  <si>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</si>
  <si>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</si>
  <si>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</si>
  <si>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</si>
  <si>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</si>
  <si>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</si>
  <si>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</si>
  <si>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</si>
  <si>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</si>
  <si>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</si>
  <si>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</si>
  <si>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</si>
  <si>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</si>
  <si>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</si>
  <si>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</si>
  <si>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</si>
  <si>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</si>
  <si>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</si>
  <si>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</si>
  <si>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</si>
  <si>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</si>
  <si>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</si>
  <si>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</si>
  <si>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</si>
  <si>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</si>
  <si>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</si>
  <si>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</si>
  <si>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</si>
  <si>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</si>
  <si>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</si>
  <si>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</si>
  <si>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</si>
  <si>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</si>
  <si>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</si>
  <si>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</si>
  <si>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</si>
  <si>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</si>
  <si>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</si>
  <si>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</si>
  <si>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</si>
  <si>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</si>
  <si>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</si>
  <si>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</si>
  <si>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</si>
  <si>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</si>
  <si>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</si>
  <si>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</si>
  <si>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</si>
  <si>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</si>
  <si>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</si>
  <si>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</si>
  <si>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</si>
  <si>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</si>
  <si>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</si>
  <si>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</si>
  <si>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</si>
  <si>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</si>
  <si>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</si>
  <si>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</si>
  <si>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</si>
  <si>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</si>
  <si>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</si>
  <si>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</si>
  <si>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</si>
  <si>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</si>
  <si>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</si>
  <si>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</si>
  <si>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</si>
  <si>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</si>
  <si>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</si>
  <si>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</si>
  <si>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</si>
  <si>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</si>
  <si>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</si>
  <si>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</si>
  <si>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</si>
  <si>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</si>
  <si>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</si>
  <si>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</si>
  <si>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</si>
  <si>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</si>
  <si>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</si>
  <si>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</si>
  <si>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</si>
  <si>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</si>
  <si>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</si>
  <si>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</si>
  <si>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</si>
  <si>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</si>
  <si>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</si>
  <si>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</si>
  <si>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</si>
  <si>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</si>
  <si>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</si>
  <si>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</si>
  <si>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</si>
  <si>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</si>
  <si>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</si>
  <si>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</si>
  <si>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</si>
  <si>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</si>
  <si>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</si>
  <si>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</si>
  <si>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</si>
  <si>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</si>
  <si>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</si>
  <si>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</si>
  <si>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</si>
  <si>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</si>
  <si>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</si>
  <si>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</si>
  <si>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</si>
  <si>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</si>
  <si>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</si>
  <si>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</si>
  <si>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</si>
  <si>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</si>
  <si>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</si>
  <si>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</si>
  <si>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</si>
  <si>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</si>
  <si>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</si>
  <si>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</si>
  <si>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</si>
  <si>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</si>
  <si>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</si>
  <si>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</si>
  <si>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</si>
  <si>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</si>
  <si>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</si>
  <si>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</si>
  <si>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</si>
  <si>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</si>
  <si>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</si>
  <si>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</si>
  <si>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</si>
  <si>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</si>
  <si>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</si>
  <si>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</si>
  <si>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</si>
  <si>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</si>
  <si>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</si>
  <si>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</si>
  <si>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</si>
  <si>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</si>
  <si>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</si>
  <si>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</si>
  <si>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</si>
  <si>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</si>
  <si>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</si>
  <si>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</si>
  <si>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</si>
  <si>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</si>
  <si>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</si>
  <si>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</si>
  <si>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</si>
  <si>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</si>
  <si>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</si>
  <si>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</si>
  <si>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</si>
  <si>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</si>
  <si>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</si>
  <si>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</si>
  <si>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</si>
  <si>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</si>
  <si>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</si>
  <si>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</si>
  <si>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</si>
  <si>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</si>
  <si>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</si>
  <si>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</si>
  <si>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</si>
  <si>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</si>
  <si>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</si>
  <si>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</si>
  <si>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</si>
  <si>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</si>
  <si>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</si>
  <si>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</si>
  <si>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</si>
  <si>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</si>
  <si>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</si>
  <si>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</si>
  <si>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</si>
  <si>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</si>
  <si>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</si>
  <si>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</si>
  <si>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</si>
  <si>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</si>
  <si>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</si>
  <si>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</si>
  <si>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</si>
  <si>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</si>
  <si>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</si>
  <si>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</si>
  <si>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</si>
  <si>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</si>
  <si>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</si>
  <si>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</si>
  <si>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</si>
  <si>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</si>
  <si>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</si>
  <si>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</si>
  <si>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</si>
  <si>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</si>
  <si>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</si>
  <si>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</si>
  <si>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</si>
  <si>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</si>
  <si>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</si>
  <si>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</si>
  <si>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</si>
  <si>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</si>
  <si>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</si>
  <si>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</si>
  <si>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</si>
  <si>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</si>
  <si>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</si>
  <si>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</si>
  <si>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</si>
  <si>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</si>
  <si>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</si>
  <si>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</si>
  <si>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</si>
  <si>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</si>
  <si>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</si>
  <si>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</si>
  <si>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</si>
  <si>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</si>
  <si>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</si>
  <si>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</si>
  <si>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</si>
  <si>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</si>
  <si>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</si>
  <si>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</si>
  <si>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</si>
  <si>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</si>
  <si>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</si>
  <si>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</si>
  <si>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</si>
  <si>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</si>
  <si>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</si>
  <si>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</si>
  <si>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</si>
  <si>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</si>
  <si>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</si>
  <si>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</si>
  <si>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</si>
  <si>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</si>
  <si>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</si>
  <si>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</si>
  <si>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</si>
  <si>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</si>
  <si>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</si>
  <si>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</si>
  <si>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</si>
  <si>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</si>
  <si>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</si>
  <si>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</si>
  <si>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</si>
  <si>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</si>
  <si>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</si>
  <si>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</si>
  <si>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</si>
  <si>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</si>
  <si>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</si>
  <si>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</si>
  <si>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</si>
  <si>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</si>
  <si>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</si>
  <si>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</si>
  <si>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</si>
  <si>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</si>
  <si>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</si>
  <si>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</si>
  <si>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</si>
  <si>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</si>
  <si>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</si>
  <si>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</si>
  <si>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</si>
  <si>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</si>
  <si>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</si>
  <si>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</si>
  <si>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</si>
  <si>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</si>
  <si>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</si>
  <si>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</si>
  <si>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</si>
  <si>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</si>
  <si>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</si>
  <si>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</si>
  <si>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</si>
  <si>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</si>
  <si>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</si>
  <si>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</si>
  <si>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</si>
  <si>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</si>
  <si>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</si>
  <si>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</si>
  <si>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</si>
  <si>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</si>
  <si>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</si>
  <si>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</si>
  <si>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</si>
  <si>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</si>
  <si>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</si>
  <si>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</si>
  <si>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</si>
  <si>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</si>
  <si>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</si>
  <si>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</si>
  <si>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</si>
  <si>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</si>
  <si>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</si>
  <si>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</si>
  <si>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</si>
  <si>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</si>
  <si>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</si>
  <si>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</si>
  <si>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</si>
  <si>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</si>
  <si>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</si>
  <si>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</si>
  <si>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</si>
  <si>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</si>
  <si>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</si>
  <si>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</si>
  <si>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</si>
  <si>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</si>
  <si>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</si>
  <si>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</si>
  <si>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</si>
  <si>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</si>
  <si>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</si>
  <si>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</si>
  <si>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</si>
  <si>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</si>
  <si>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</si>
  <si>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</si>
  <si>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</si>
  <si>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</si>
  <si>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</si>
  <si>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</si>
  <si>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</si>
  <si>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</si>
  <si>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</si>
  <si>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</si>
  <si>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</si>
  <si>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</si>
  <si>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</si>
  <si>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</si>
  <si>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</si>
  <si>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</si>
  <si>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</si>
  <si>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</si>
  <si>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</si>
  <si>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</si>
  <si>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</si>
  <si>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</si>
  <si>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</si>
  <si>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</si>
  <si>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</si>
  <si>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</si>
  <si>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</si>
  <si>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</si>
  <si>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</si>
  <si>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</si>
  <si>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</si>
  <si>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</si>
  <si>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</si>
  <si>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</si>
  <si>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</si>
  <si>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</si>
  <si>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</si>
  <si>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</si>
  <si>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</si>
  <si>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</si>
  <si>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</si>
  <si>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</si>
  <si>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</si>
  <si>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</si>
  <si>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</si>
  <si>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</si>
  <si>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</si>
  <si>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</si>
  <si>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</si>
  <si>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</si>
  <si>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</si>
  <si>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</si>
  <si>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</si>
  <si>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</si>
  <si>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</si>
  <si>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</si>
  <si>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</si>
  <si>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</si>
  <si>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</si>
  <si>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</si>
  <si>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</si>
  <si>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</si>
  <si>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</si>
  <si>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</si>
  <si>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</si>
  <si>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</si>
  <si>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</si>
  <si>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</si>
  <si>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</si>
  <si>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</si>
  <si>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</si>
  <si>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</si>
  <si>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</si>
  <si>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</si>
  <si>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</si>
  <si>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</si>
  <si>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</si>
  <si>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</si>
  <si>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</si>
  <si>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</si>
  <si>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</si>
  <si>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</si>
  <si>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</si>
  <si>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</si>
  <si>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</si>
  <si>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</si>
  <si>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</si>
  <si>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</si>
  <si>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</si>
  <si>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</si>
  <si>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</si>
  <si>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</si>
  <si>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</si>
  <si>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</si>
  <si>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</si>
  <si>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</si>
  <si>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</si>
  <si>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</si>
  <si>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</si>
  <si>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</si>
  <si>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</si>
  <si>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</si>
  <si>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</si>
  <si>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</si>
  <si>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</si>
  <si>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</si>
  <si>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</si>
  <si>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</si>
  <si>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</si>
  <si>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</si>
  <si>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</si>
  <si>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</si>
  <si>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</si>
  <si>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</si>
  <si>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</si>
  <si>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</si>
  <si>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</si>
  <si>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</si>
  <si>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</si>
  <si>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</si>
  <si>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</si>
  <si>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</si>
  <si>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</si>
  <si>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</si>
  <si>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</si>
  <si>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</si>
  <si>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</si>
  <si>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</si>
  <si>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</si>
  <si>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</si>
  <si>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</si>
  <si>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</si>
  <si>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</si>
  <si>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</si>
  <si>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</si>
  <si>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</si>
  <si>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</si>
  <si>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</si>
  <si>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</si>
  <si>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</si>
  <si>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</si>
  <si>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</si>
  <si>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</si>
  <si>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</si>
  <si>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</si>
  <si>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</si>
  <si>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</si>
  <si>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</si>
  <si>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</si>
  <si>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</si>
  <si>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</si>
  <si>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</si>
  <si>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</si>
  <si>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</si>
  <si>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</si>
  <si>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</si>
  <si>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</si>
  <si>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</si>
  <si>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</si>
  <si>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</si>
  <si>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</si>
  <si>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</si>
  <si>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</si>
  <si>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</si>
  <si>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</si>
  <si>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</si>
  <si>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</si>
  <si>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</si>
  <si>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</si>
  <si>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</si>
  <si>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</si>
  <si>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</si>
  <si>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</si>
  <si>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</si>
  <si>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</si>
  <si>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</si>
  <si>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</si>
  <si>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</si>
  <si>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</si>
  <si>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</si>
  <si>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</si>
  <si>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</si>
  <si>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</si>
  <si>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</si>
  <si>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</si>
  <si>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</si>
  <si>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</si>
  <si>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</si>
  <si>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</si>
  <si>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</si>
  <si>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</si>
  <si>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</si>
  <si>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</si>
  <si>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</si>
  <si>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</si>
  <si>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</si>
  <si>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</si>
  <si>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</si>
  <si>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</si>
  <si>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</si>
  <si>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</si>
  <si>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</si>
  <si>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</si>
  <si>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</si>
  <si>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</si>
  <si>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</si>
  <si>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</si>
  <si>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</si>
  <si>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</si>
  <si>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</si>
  <si>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</si>
  <si>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</si>
  <si>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</si>
  <si>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</si>
  <si>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</si>
  <si>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</si>
  <si>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</si>
  <si>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</si>
  <si>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</si>
  <si>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</si>
  <si>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</si>
  <si>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</si>
  <si>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</si>
  <si>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</si>
  <si>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</si>
  <si>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</si>
  <si>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</si>
  <si>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</si>
  <si>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</si>
  <si>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</si>
  <si>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</si>
  <si>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</si>
  <si>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</si>
  <si>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</si>
  <si>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</si>
  <si>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</si>
  <si>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</si>
  <si>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</si>
  <si>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</si>
  <si>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</si>
  <si>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</si>
  <si>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</si>
  <si>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</si>
  <si>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</si>
  <si>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</si>
  <si>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</si>
  <si>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</si>
  <si>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</si>
  <si>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</si>
  <si>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</si>
  <si>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</si>
  <si>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</si>
  <si>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</si>
  <si>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</si>
  <si>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</si>
  <si>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</si>
  <si>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</si>
  <si>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</si>
  <si>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</si>
  <si>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</si>
  <si>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</si>
  <si>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</si>
  <si>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</si>
  <si>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</si>
  <si>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</si>
  <si>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</si>
  <si>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</si>
  <si>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</si>
  <si>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</si>
  <si>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</si>
  <si>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</si>
  <si>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</si>
  <si>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</si>
  <si>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</si>
  <si>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</si>
  <si>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</si>
  <si>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</si>
  <si>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</si>
  <si>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</si>
  <si>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</si>
  <si>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</si>
  <si>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</si>
  <si>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</si>
  <si>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</si>
  <si>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</si>
  <si>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</si>
  <si>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</si>
  <si>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</si>
  <si>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</si>
  <si>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</si>
  <si>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</si>
  <si>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</si>
  <si>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</si>
  <si>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</si>
  <si>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</si>
  <si>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</si>
  <si>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</si>
  <si>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</si>
  <si>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</si>
  <si>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</si>
  <si>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</si>
  <si>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</si>
  <si>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</si>
  <si>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</si>
  <si>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</si>
  <si>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</si>
  <si>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</si>
  <si>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</si>
  <si>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</si>
  <si>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</si>
  <si>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</si>
  <si>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</si>
  <si>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</si>
  <si>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</si>
  <si>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</si>
  <si>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</si>
  <si>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</si>
  <si>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</si>
  <si>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</si>
  <si>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</si>
  <si>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</si>
  <si>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</si>
  <si>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</si>
  <si>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</si>
  <si>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</si>
  <si>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</si>
  <si>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</si>
  <si>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</si>
  <si>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</si>
  <si>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</si>
  <si>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</si>
  <si>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</si>
  <si>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</si>
  <si>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</si>
  <si>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</si>
  <si>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</si>
  <si>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</si>
  <si>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</si>
  <si>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</si>
  <si>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</si>
  <si>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</si>
  <si>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</si>
  <si>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</si>
  <si>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</si>
  <si>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</si>
  <si>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</si>
  <si>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</si>
  <si>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</si>
  <si>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</si>
  <si>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</si>
  <si>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</si>
  <si>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</si>
  <si>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</si>
  <si>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</si>
  <si>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</si>
  <si>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</si>
  <si>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</si>
  <si>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</si>
  <si>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</si>
  <si>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</si>
  <si>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</si>
  <si>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</si>
  <si>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</si>
  <si>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</si>
  <si>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</si>
  <si>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</si>
  <si>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</si>
  <si>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</si>
  <si>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</si>
  <si>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</si>
  <si>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</si>
  <si>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</si>
  <si>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</si>
  <si>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</si>
  <si>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</si>
  <si>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</si>
  <si>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</si>
  <si>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</si>
  <si>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</si>
  <si>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</si>
  <si>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</si>
  <si>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</si>
  <si>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</si>
  <si>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</si>
  <si>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</si>
  <si>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</si>
  <si>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</si>
  <si>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</si>
  <si>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</si>
  <si>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</si>
  <si>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</si>
  <si>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</si>
  <si>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</si>
  <si>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</si>
  <si>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</si>
  <si>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</si>
  <si>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</si>
  <si>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</si>
  <si>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</si>
  <si>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</si>
  <si>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</si>
  <si>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</si>
  <si>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</si>
  <si>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</si>
  <si>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</si>
  <si>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</si>
  <si>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</si>
  <si>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</si>
  <si>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</si>
  <si>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</si>
  <si>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</si>
  <si>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</si>
  <si>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</si>
  <si>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</si>
  <si>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</si>
  <si>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</si>
  <si>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</si>
  <si>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</si>
  <si>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</si>
  <si>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</si>
  <si>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</si>
  <si>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</si>
  <si>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</si>
  <si>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</si>
  <si>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</si>
  <si>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</si>
  <si>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</si>
  <si>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</si>
  <si>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</si>
  <si>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</si>
  <si>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</si>
  <si>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</si>
  <si>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</si>
  <si>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</si>
  <si>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</si>
  <si>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</si>
  <si>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</si>
  <si>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</si>
  <si>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</si>
  <si>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</si>
  <si>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</si>
  <si>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</si>
  <si>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</si>
  <si>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</si>
  <si>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</si>
  <si>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</si>
  <si>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</si>
  <si>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</si>
  <si>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</si>
  <si>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</si>
  <si>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</si>
  <si>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</si>
  <si>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</si>
  <si>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</si>
  <si>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</si>
  <si>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</si>
  <si>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</si>
  <si>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</si>
  <si>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</si>
  <si>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</si>
  <si>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</si>
  <si>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</si>
  <si>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</si>
  <si>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</si>
  <si>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</si>
  <si>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</si>
  <si>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</si>
  <si>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</si>
  <si>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</si>
  <si>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</si>
  <si>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</si>
  <si>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</si>
  <si>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</si>
  <si>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</si>
  <si>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</si>
  <si>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</si>
  <si>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</si>
  <si>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</si>
  <si>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</si>
  <si>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</si>
  <si>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</si>
  <si>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</si>
  <si>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</si>
  <si>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</si>
  <si>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</si>
  <si>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</si>
  <si>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</si>
  <si>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</si>
  <si>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</si>
  <si>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</si>
  <si>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</si>
  <si>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</si>
  <si>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</si>
  <si>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</si>
  <si>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</si>
  <si>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</si>
  <si>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</si>
  <si>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</si>
  <si>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</si>
  <si>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</si>
  <si>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</si>
  <si>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</si>
  <si>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</si>
  <si>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</si>
  <si>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</si>
  <si>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</si>
  <si>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</si>
  <si>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</si>
  <si>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</si>
  <si>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</si>
  <si>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</si>
  <si>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</si>
  <si>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</si>
  <si>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</si>
  <si>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</si>
  <si>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</si>
  <si>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</si>
  <si>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</si>
  <si>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</si>
  <si>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</si>
  <si>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</si>
  <si>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</si>
  <si>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</si>
  <si>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</si>
  <si>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</si>
  <si>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</si>
  <si>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</si>
  <si>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</si>
  <si>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</si>
  <si>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</si>
  <si>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</si>
  <si>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</si>
  <si>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</si>
  <si>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</si>
  <si>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</si>
  <si>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</si>
  <si>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</si>
  <si>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</si>
  <si>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</si>
  <si>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</si>
  <si>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</si>
  <si>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</si>
  <si>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</si>
  <si>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</si>
  <si>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</si>
  <si>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</si>
  <si>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</si>
  <si>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</si>
  <si>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</si>
  <si>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</si>
  <si>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</si>
  <si>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</si>
  <si>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</si>
  <si>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</si>
  <si>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</si>
  <si>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</si>
  <si>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</si>
  <si>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</si>
  <si>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</si>
  <si>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</si>
  <si>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</si>
  <si>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</si>
  <si>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</si>
  <si>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</si>
  <si>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</si>
  <si>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</si>
  <si>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</si>
  <si>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</si>
  <si>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</si>
  <si>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</si>
  <si>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</si>
  <si>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</si>
  <si>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</si>
  <si>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</si>
  <si>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</si>
  <si>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</si>
  <si>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</si>
  <si>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</si>
  <si>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</si>
  <si>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</si>
  <si>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</si>
  <si>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</si>
  <si>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</si>
  <si>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</si>
  <si>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</si>
  <si>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</si>
  <si>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</si>
  <si>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</si>
  <si>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</si>
  <si>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</si>
  <si>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</si>
  <si>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</si>
  <si>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</si>
  <si>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</si>
  <si>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</si>
  <si>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</si>
  <si>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</si>
  <si>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</si>
  <si>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</si>
  <si>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</si>
  <si>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</si>
  <si>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</si>
  <si>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</si>
  <si>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</si>
  <si>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</si>
  <si>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</si>
  <si>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</si>
  <si>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</si>
  <si>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</si>
  <si>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</si>
  <si>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</si>
  <si>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</si>
  <si>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</si>
  <si>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</si>
  <si>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</si>
  <si>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</si>
  <si>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</si>
  <si>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</si>
  <si>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</si>
  <si>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</si>
  <si>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</si>
  <si>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</si>
  <si>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</si>
  <si>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</si>
  <si>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</si>
  <si>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</si>
  <si>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</si>
  <si>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</si>
  <si>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</si>
  <si>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</si>
  <si>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</si>
  <si>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</si>
  <si>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</si>
  <si>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</si>
  <si>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</si>
  <si>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</si>
  <si>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</si>
  <si>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</si>
  <si>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</si>
  <si>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</si>
  <si>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</si>
  <si>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</si>
  <si>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</si>
  <si>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</si>
  <si>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</si>
  <si>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</si>
  <si>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</si>
  <si>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</si>
  <si>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</si>
  <si>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</si>
  <si>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</si>
  <si>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</si>
  <si>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</si>
  <si>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</si>
  <si>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</si>
  <si>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</si>
  <si>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</si>
  <si>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</si>
  <si>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</si>
  <si>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</si>
  <si>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</si>
  <si>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</si>
  <si>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</si>
  <si>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</si>
  <si>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</si>
  <si>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</si>
  <si>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</si>
  <si>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</si>
  <si>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</si>
  <si>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</si>
  <si>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</si>
  <si>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</si>
  <si>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</si>
  <si>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</si>
  <si>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</si>
  <si>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</si>
  <si>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</si>
  <si>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</si>
  <si>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</si>
  <si>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</si>
  <si>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</si>
  <si>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</si>
  <si>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</si>
  <si>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</si>
  <si>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</si>
  <si>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</si>
  <si>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</si>
  <si>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</si>
  <si>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</si>
  <si>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</si>
  <si>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</si>
  <si>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</si>
  <si>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</si>
  <si>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</si>
  <si>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</si>
  <si>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</si>
  <si>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</si>
  <si>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</si>
  <si>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</si>
  <si>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</si>
  <si>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</si>
  <si>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</si>
  <si>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</si>
  <si>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</si>
  <si>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</si>
  <si>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</si>
  <si>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</si>
  <si>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</si>
  <si>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</si>
  <si>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</si>
  <si>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</si>
  <si>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</si>
  <si>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</si>
  <si>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</si>
  <si>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</si>
  <si>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</si>
  <si>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</si>
  <si>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</si>
  <si>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</si>
  <si>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</si>
  <si>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</si>
  <si>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</si>
  <si>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</si>
  <si>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</si>
  <si>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</si>
  <si>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</si>
  <si>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</si>
  <si>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</si>
  <si>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</si>
  <si>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</si>
  <si>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</si>
  <si>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</si>
  <si>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</si>
  <si>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</si>
  <si>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</si>
  <si>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</si>
  <si>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</si>
  <si>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</si>
  <si>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</si>
  <si>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</si>
  <si>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</si>
  <si>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</si>
  <si>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</si>
  <si>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</si>
  <si>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</si>
  <si>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</si>
  <si>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</si>
  <si>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</si>
  <si>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</si>
  <si>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</si>
  <si>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</si>
  <si>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</si>
  <si>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</si>
  <si>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</si>
  <si>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</si>
  <si>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</si>
  <si>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</si>
  <si>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</si>
  <si>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</si>
  <si>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</si>
  <si>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</si>
  <si>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</si>
  <si>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</si>
  <si>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</si>
  <si>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</si>
  <si>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</si>
  <si>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</si>
  <si>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</si>
  <si>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</si>
  <si>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</si>
  <si>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</si>
  <si>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</si>
  <si>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</si>
  <si>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</si>
  <si>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</si>
  <si>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</si>
  <si>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</si>
  <si>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</si>
  <si>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</si>
  <si>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</si>
  <si>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</si>
  <si>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</si>
  <si>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</si>
  <si>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</si>
  <si>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</si>
  <si>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</si>
  <si>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</si>
  <si>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</si>
  <si>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</si>
  <si>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</si>
  <si>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</si>
  <si>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</si>
  <si>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</si>
  <si>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</si>
  <si>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</si>
  <si>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</si>
  <si>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</si>
  <si>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</si>
  <si>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</si>
  <si>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</si>
  <si>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</si>
  <si>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</si>
  <si>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</si>
  <si>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</si>
  <si>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</si>
  <si>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</si>
  <si>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</si>
  <si>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</si>
  <si>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</si>
  <si>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</si>
  <si>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</si>
  <si>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</si>
  <si>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</si>
  <si>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</si>
  <si>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</si>
  <si>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</si>
  <si>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</si>
  <si>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</si>
  <si>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</si>
  <si>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</si>
  <si>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</si>
  <si>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</si>
  <si>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</si>
  <si>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</si>
  <si>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</si>
  <si>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</si>
  <si>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</si>
  <si>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</si>
  <si>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</si>
  <si>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</si>
  <si>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</si>
  <si>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</si>
  <si>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</si>
  <si>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</si>
  <si>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</si>
  <si>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</si>
  <si>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</si>
  <si>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</si>
  <si>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</si>
  <si>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</si>
  <si>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</si>
  <si>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</si>
  <si>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</si>
  <si>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</si>
  <si>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</si>
  <si>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</si>
  <si>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</si>
  <si>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</si>
  <si>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</si>
  <si>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</si>
  <si>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</si>
  <si>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</si>
  <si>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</si>
  <si>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</si>
  <si>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</si>
  <si>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</si>
  <si>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</si>
  <si>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</si>
  <si>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</si>
  <si>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</si>
  <si>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</si>
  <si>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</si>
  <si>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</si>
  <si>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</si>
  <si>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</si>
  <si>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</si>
  <si>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</si>
  <si>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</si>
  <si>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</si>
  <si>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</si>
  <si>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</si>
  <si>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</si>
  <si>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</si>
  <si>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</si>
  <si>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</si>
  <si>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</si>
  <si>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</si>
  <si>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</si>
  <si>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</si>
  <si>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</si>
  <si>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</si>
  <si>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</si>
  <si>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</si>
  <si>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</si>
  <si>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</si>
  <si>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</si>
  <si>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</si>
  <si>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</si>
  <si>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</si>
  <si>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</si>
  <si>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</si>
  <si>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</si>
  <si>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</si>
  <si>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</si>
  <si>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</si>
  <si>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</si>
  <si>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</si>
  <si>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</si>
  <si>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</si>
  <si>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</si>
  <si>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</si>
  <si>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</si>
  <si>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</si>
  <si>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</si>
  <si>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</si>
  <si>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</si>
  <si>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</si>
  <si>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</si>
  <si>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</si>
  <si>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</si>
  <si>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</si>
  <si>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</si>
  <si>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</si>
  <si>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</si>
  <si>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</si>
  <si>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</si>
  <si>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</si>
  <si>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</si>
  <si>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</si>
  <si>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</si>
  <si>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</si>
  <si>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</si>
  <si>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</si>
  <si>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</si>
  <si>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</si>
  <si>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</si>
  <si>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</si>
  <si>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</si>
  <si>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</si>
  <si>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</si>
  <si>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</si>
  <si>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</si>
  <si>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</si>
  <si>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</si>
  <si>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</si>
  <si>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</si>
  <si>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</si>
  <si>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</si>
  <si>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</si>
  <si>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</si>
  <si>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</si>
  <si>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</si>
  <si>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</si>
  <si>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</si>
  <si>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</si>
  <si>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</si>
  <si>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</si>
  <si>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</si>
  <si>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</si>
  <si>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</si>
  <si>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</si>
  <si>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</si>
  <si>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</si>
  <si>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</si>
  <si>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</si>
  <si>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</si>
  <si>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</si>
  <si>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</si>
  <si>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</si>
  <si>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</si>
  <si>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</si>
  <si>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</si>
  <si>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</si>
  <si>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</si>
  <si>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</si>
  <si>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</si>
  <si>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</si>
  <si>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</si>
  <si>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</si>
  <si>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</si>
  <si>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</si>
  <si>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</si>
  <si>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</si>
  <si>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</si>
  <si>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</si>
  <si>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</si>
  <si>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</si>
  <si>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</si>
  <si>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</si>
  <si>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</si>
  <si>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</si>
  <si>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</si>
  <si>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</si>
  <si>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</si>
  <si>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</si>
  <si>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</si>
  <si>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</si>
  <si>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</si>
  <si>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</si>
  <si>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</si>
  <si>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</si>
  <si>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</si>
  <si>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</si>
  <si>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</si>
  <si>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</si>
  <si>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</si>
  <si>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</si>
  <si>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</si>
  <si>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</si>
  <si>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</si>
  <si>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</si>
  <si>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</si>
  <si>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</si>
  <si>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</si>
  <si>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</si>
  <si>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</si>
  <si>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</si>
  <si>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</si>
  <si>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</si>
  <si>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</si>
  <si>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</si>
  <si>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</si>
  <si>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</si>
  <si>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</si>
  <si>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</si>
  <si>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</si>
  <si>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</si>
  <si>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</si>
  <si>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</si>
  <si>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</si>
  <si>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</si>
  <si>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</si>
  <si>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</si>
  <si>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</si>
  <si>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</si>
  <si>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</si>
  <si>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</si>
  <si>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</si>
  <si>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</si>
  <si>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</si>
  <si>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</si>
  <si>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</si>
  <si>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</si>
  <si>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</si>
  <si>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</si>
  <si>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</si>
  <si>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</si>
  <si>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</si>
  <si>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</si>
  <si>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</si>
  <si>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</si>
  <si>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</si>
  <si>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</si>
  <si>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</si>
  <si>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</si>
  <si>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</si>
  <si>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</si>
  <si>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</si>
  <si>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</si>
  <si>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</si>
  <si>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</si>
  <si>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</si>
  <si>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</si>
  <si>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</si>
  <si>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</si>
  <si>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</si>
  <si>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</si>
  <si>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</si>
  <si>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</si>
  <si>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</si>
  <si>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</si>
  <si>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</si>
  <si>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</si>
  <si>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</si>
  <si>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</si>
  <si>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</si>
  <si>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</si>
  <si>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</si>
  <si>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</si>
  <si>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</si>
  <si>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</si>
  <si>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</si>
  <si>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</si>
  <si>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</si>
  <si>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</si>
  <si>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</si>
  <si>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</si>
  <si>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</si>
  <si>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</si>
  <si>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</si>
  <si>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</si>
  <si>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</si>
  <si>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</si>
  <si>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</si>
  <si>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</si>
  <si>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</si>
  <si>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</si>
  <si>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</si>
  <si>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</si>
  <si>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</si>
  <si>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</si>
  <si>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</si>
  <si>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</si>
  <si>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</si>
  <si>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</si>
  <si>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</si>
  <si>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</si>
  <si>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</si>
  <si>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</si>
  <si>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</si>
  <si>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</si>
  <si>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</si>
  <si>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</si>
  <si>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</si>
  <si>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</si>
  <si>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</si>
  <si>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</si>
  <si>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</si>
  <si>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</si>
  <si>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</si>
  <si>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</si>
  <si>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</si>
  <si>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</si>
  <si>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</si>
  <si>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</si>
  <si>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</si>
  <si>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</si>
  <si>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</si>
  <si>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</si>
  <si>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</si>
  <si>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</si>
  <si>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</si>
  <si>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</si>
  <si>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</si>
  <si>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</si>
  <si>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</si>
  <si>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</si>
  <si>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</si>
  <si>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</si>
  <si>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</si>
  <si>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</si>
  <si>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</si>
  <si>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</si>
  <si>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</si>
  <si>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</si>
  <si>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</si>
  <si>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</si>
  <si>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</si>
  <si>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</si>
  <si>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</si>
  <si>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</si>
  <si>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</si>
  <si>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</si>
  <si>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</si>
  <si>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</si>
  <si>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</si>
  <si>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</si>
  <si>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</si>
  <si>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</si>
  <si>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</si>
  <si>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</si>
  <si>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</si>
  <si>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</si>
  <si>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</si>
  <si>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</si>
  <si>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</si>
  <si>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</si>
  <si>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</si>
  <si>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</si>
  <si>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</si>
  <si>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</si>
  <si>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</si>
  <si>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</si>
  <si>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</si>
  <si>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</si>
  <si>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</si>
  <si>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</si>
  <si>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</si>
  <si>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</si>
  <si>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</si>
  <si>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</si>
  <si>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</si>
  <si>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</si>
  <si>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</si>
  <si>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</si>
  <si>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</si>
  <si>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</si>
  <si>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</si>
  <si>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</si>
  <si>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</si>
  <si>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</si>
  <si>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</si>
  <si>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</si>
  <si>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</si>
  <si>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</si>
  <si>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</si>
  <si>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</si>
  <si>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</si>
  <si>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</si>
  <si>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</si>
  <si>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</si>
  <si>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</si>
  <si>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</si>
  <si>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</si>
  <si>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</si>
  <si>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</si>
  <si>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</si>
  <si>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</si>
  <si>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</si>
  <si>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</si>
  <si>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</si>
  <si>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</si>
  <si>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</si>
  <si>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</si>
  <si>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</si>
  <si>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</si>
  <si>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</si>
  <si>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</si>
  <si>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</si>
  <si>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</si>
  <si>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</si>
  <si>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</si>
  <si>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</si>
  <si>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</si>
  <si>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</si>
  <si>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</si>
  <si>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</si>
  <si>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</si>
  <si>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</si>
  <si>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</si>
  <si>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</si>
  <si>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</si>
  <si>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</si>
  <si>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</si>
  <si>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</si>
  <si>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</si>
  <si>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</si>
  <si>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</si>
  <si>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</si>
  <si>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</si>
  <si>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</si>
  <si>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</si>
  <si>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</si>
  <si>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</si>
  <si>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</si>
  <si>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</si>
  <si>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</si>
  <si>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</si>
  <si>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</si>
  <si>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</si>
  <si>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</si>
  <si>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</si>
  <si>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</si>
  <si>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</si>
  <si>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</si>
  <si>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</si>
  <si>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</si>
  <si>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</si>
  <si>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</si>
  <si>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</si>
  <si>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</si>
  <si>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</si>
  <si>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</si>
  <si>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</si>
  <si>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</si>
  <si>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</si>
  <si>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</si>
  <si>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</si>
  <si>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</si>
  <si>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</si>
  <si>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</si>
  <si>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</si>
  <si>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</si>
  <si>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</si>
  <si>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</si>
  <si>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</si>
  <si>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</si>
  <si>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</si>
  <si>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</si>
  <si>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</si>
  <si>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</si>
  <si>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</si>
  <si>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</si>
  <si>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</si>
  <si>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</si>
  <si>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</si>
  <si>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</si>
  <si>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</si>
  <si>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</si>
  <si>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</si>
  <si>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</si>
  <si>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</si>
  <si>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</si>
  <si>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</si>
  <si>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</si>
  <si>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</si>
  <si>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</si>
  <si>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</si>
  <si>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</si>
  <si>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</si>
  <si>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</si>
  <si>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</si>
  <si>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</si>
  <si>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</si>
  <si>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</si>
  <si>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</si>
  <si>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</si>
  <si>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</si>
  <si>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</si>
  <si>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</si>
  <si>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</si>
  <si>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</si>
  <si>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</si>
  <si>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</si>
  <si>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</si>
  <si>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</si>
  <si>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</si>
  <si>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</si>
  <si>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</si>
  <si>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</si>
  <si>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</si>
  <si>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</si>
  <si>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</si>
  <si>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</si>
  <si>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</si>
  <si>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</si>
  <si>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</si>
  <si>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</si>
  <si>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</si>
  <si>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</si>
  <si>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</si>
  <si>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</si>
  <si>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</si>
  <si>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</si>
  <si>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</si>
  <si>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</si>
  <si>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</si>
  <si>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</si>
  <si>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</si>
  <si>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</si>
  <si>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</si>
  <si>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</si>
  <si>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</si>
  <si>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</si>
  <si>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</si>
  <si>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</si>
  <si>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</si>
  <si>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</si>
  <si>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</si>
  <si>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</si>
  <si>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</si>
  <si>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</si>
  <si>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</si>
  <si>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</si>
  <si>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</si>
  <si>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</si>
  <si>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</si>
  <si>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</si>
  <si>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</si>
  <si>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</si>
  <si>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</si>
  <si>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</si>
  <si>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</si>
  <si>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</si>
  <si>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</si>
  <si>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</si>
  <si>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</si>
  <si>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</si>
  <si>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</si>
  <si>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</si>
  <si>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</si>
  <si>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</si>
  <si>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</si>
  <si>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</si>
  <si>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</si>
  <si>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</si>
  <si>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</si>
  <si>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</si>
  <si>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</si>
  <si>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</si>
  <si>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</si>
  <si>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</si>
  <si>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</si>
  <si>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</si>
  <si>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</si>
  <si>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</si>
  <si>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</si>
  <si>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</si>
  <si>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</si>
  <si>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</si>
  <si>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</si>
  <si>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</si>
  <si>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</si>
  <si>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</si>
  <si>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</si>
  <si>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</si>
  <si>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</si>
  <si>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</si>
  <si>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</si>
  <si>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</si>
  <si>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</si>
  <si>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</si>
  <si>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</si>
  <si>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</si>
  <si>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</si>
  <si>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</si>
  <si>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</si>
  <si>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</si>
  <si>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</si>
  <si>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</si>
  <si>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</si>
  <si>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</si>
  <si>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</si>
  <si>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</si>
  <si>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</si>
  <si>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</si>
  <si>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</si>
  <si>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</si>
  <si>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</si>
  <si>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</si>
  <si>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</si>
  <si>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</si>
  <si>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</si>
  <si>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</si>
  <si>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</si>
  <si>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</si>
  <si>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</si>
  <si>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</si>
  <si>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</si>
  <si>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</si>
  <si>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</si>
  <si>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</si>
  <si>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</si>
  <si>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</si>
  <si>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</si>
  <si>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</si>
  <si>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</si>
  <si>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</si>
  <si>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</si>
  <si>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</si>
  <si>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</si>
  <si>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</si>
  <si>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</si>
  <si>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</si>
  <si>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</si>
  <si>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</si>
  <si>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</si>
  <si>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</si>
  <si>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</si>
  <si>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</si>
  <si>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</si>
  <si>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</si>
  <si>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</si>
  <si>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</si>
  <si>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</si>
  <si>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</si>
  <si>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</si>
  <si>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</si>
  <si>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</si>
  <si>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</si>
  <si>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</si>
  <si>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</si>
  <si>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</si>
  <si>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</si>
  <si>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</si>
  <si>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</si>
  <si>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</si>
  <si>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</si>
  <si>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</si>
  <si>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</si>
  <si>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</si>
  <si>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</si>
  <si>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</si>
  <si>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</si>
  <si>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</si>
  <si>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</si>
  <si>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</si>
  <si>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</si>
  <si>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</si>
  <si>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</si>
  <si>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</si>
  <si>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</si>
  <si>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</si>
  <si>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</si>
  <si>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</si>
  <si>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</si>
  <si>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</si>
  <si>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</si>
  <si>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</si>
  <si>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</si>
  <si>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</si>
  <si>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</si>
  <si>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</si>
  <si>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</si>
  <si>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</si>
  <si>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</si>
  <si>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</si>
  <si>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</si>
  <si>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</si>
  <si>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</si>
  <si>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</si>
  <si>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</si>
  <si>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</si>
  <si>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</si>
  <si>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</si>
  <si>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</si>
  <si>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</si>
  <si>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</si>
  <si>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</si>
  <si>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</si>
  <si>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</si>
  <si>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</si>
  <si>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</si>
  <si>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</si>
  <si>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</si>
  <si>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</si>
  <si>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</si>
  <si>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</si>
  <si>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</si>
  <si>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</si>
  <si>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</si>
  <si>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</si>
  <si>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</si>
  <si>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</si>
  <si>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</si>
  <si>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</si>
  <si>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</si>
  <si>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</si>
  <si>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</si>
  <si>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</si>
  <si>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</si>
  <si>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</si>
  <si>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</si>
  <si>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</si>
  <si>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</si>
  <si>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</si>
  <si>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</si>
  <si>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</si>
  <si>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</si>
  <si>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</si>
  <si>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</si>
  <si>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</si>
  <si>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</si>
  <si>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</si>
  <si>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</si>
  <si>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</si>
  <si>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</si>
  <si>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</si>
  <si>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</si>
  <si>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</si>
  <si>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</si>
  <si>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</si>
  <si>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</si>
  <si>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</si>
  <si>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</si>
  <si>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</si>
  <si>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</si>
  <si>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</si>
  <si>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</si>
  <si>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</si>
  <si>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</si>
  <si>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</si>
  <si>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</si>
  <si>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</si>
  <si>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</si>
  <si>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</si>
  <si>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</si>
  <si>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</si>
  <si>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</si>
  <si>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</si>
  <si>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</si>
  <si>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</si>
  <si>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</si>
  <si>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</si>
  <si>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</si>
  <si>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</si>
  <si>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</si>
  <si>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</si>
  <si>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</si>
  <si>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</si>
  <si>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</si>
  <si>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</si>
  <si>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</si>
  <si>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</si>
  <si>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</si>
  <si>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</si>
  <si>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</si>
  <si>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</si>
  <si>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</si>
  <si>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</si>
  <si>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</si>
  <si>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</si>
  <si>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</si>
  <si>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</si>
  <si>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</si>
  <si>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</si>
  <si>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</si>
  <si>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</si>
  <si>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</si>
  <si>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</si>
  <si>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</si>
  <si>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</si>
  <si>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</si>
  <si>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</si>
  <si>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</si>
  <si>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</si>
  <si>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</si>
  <si>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</si>
  <si>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</si>
  <si>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</si>
  <si>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</si>
  <si>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</si>
  <si>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</si>
  <si>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</si>
  <si>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</si>
  <si>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</si>
  <si>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</si>
  <si>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</si>
  <si>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</si>
  <si>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</si>
  <si>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</si>
  <si>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</si>
  <si>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</si>
  <si>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</si>
  <si>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</si>
  <si>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</si>
  <si>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</si>
  <si>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</si>
  <si>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</si>
  <si>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</si>
  <si>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</si>
  <si>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</si>
  <si>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</si>
  <si>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</si>
  <si>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</si>
  <si>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</si>
  <si>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</si>
  <si>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</si>
  <si>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</si>
  <si>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</si>
  <si>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</si>
  <si>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</si>
  <si>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</si>
  <si>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</si>
  <si>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</si>
  <si>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</si>
  <si>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</si>
  <si>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</si>
  <si>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</si>
  <si>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</si>
  <si>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</si>
  <si>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</si>
  <si>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</si>
  <si>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</si>
  <si>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</si>
  <si>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</si>
  <si>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</si>
  <si>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</si>
  <si>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</si>
  <si>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</si>
  <si>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</si>
  <si>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</si>
  <si>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</si>
  <si>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</si>
  <si>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</si>
  <si>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</si>
  <si>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</si>
  <si>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</si>
  <si>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</si>
  <si>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</si>
  <si>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</si>
  <si>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</si>
  <si>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</si>
  <si>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</si>
  <si>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</si>
  <si>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</si>
  <si>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</si>
  <si>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</si>
  <si>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</si>
  <si>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</si>
  <si>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</si>
  <si>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</si>
  <si>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</si>
  <si>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</si>
  <si>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</si>
  <si>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</si>
  <si>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</si>
  <si>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</si>
  <si>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</si>
  <si>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</si>
  <si>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</si>
  <si>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</si>
  <si>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</si>
  <si>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</si>
  <si>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</si>
  <si>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</si>
  <si>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</si>
  <si>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</si>
  <si>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</si>
  <si>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</si>
  <si>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</si>
  <si>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</si>
  <si>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</si>
  <si>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</si>
  <si>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</si>
  <si>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</si>
  <si>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</si>
  <si>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</si>
  <si>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</si>
  <si>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</si>
  <si>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</si>
  <si>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</si>
  <si>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</si>
  <si>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</si>
  <si>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</si>
  <si>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</si>
  <si>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</si>
  <si>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</si>
  <si>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</si>
  <si>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</si>
  <si>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</si>
  <si>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</si>
  <si>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</si>
  <si>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</si>
  <si>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</si>
  <si>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</si>
  <si>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</si>
  <si>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</si>
  <si>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</si>
  <si>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</si>
  <si>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</si>
  <si>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</si>
  <si>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</si>
  <si>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</si>
  <si>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</si>
  <si>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</si>
  <si>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</si>
  <si>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</si>
  <si>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</si>
  <si>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</si>
  <si>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</si>
  <si>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</si>
  <si>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</si>
  <si>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</si>
  <si>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</si>
  <si>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</si>
  <si>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</si>
  <si>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</si>
  <si>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</si>
  <si>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</si>
  <si>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</si>
  <si>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</si>
  <si>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</si>
  <si>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</si>
  <si>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</si>
  <si>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</si>
  <si>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</si>
  <si>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</si>
  <si>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</si>
  <si>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</si>
  <si>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</si>
  <si>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</si>
  <si>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</si>
  <si>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</si>
  <si>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</si>
  <si>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</si>
  <si>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</si>
  <si>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</si>
  <si>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</si>
  <si>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</si>
  <si>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</si>
  <si>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</si>
  <si>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</si>
  <si>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</si>
  <si>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</si>
  <si>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</si>
  <si>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</si>
  <si>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</si>
  <si>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</si>
  <si>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</si>
  <si>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</si>
  <si>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</si>
  <si>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</si>
  <si>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</si>
  <si>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</si>
  <si>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</si>
  <si>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</si>
  <si>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</si>
  <si>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</si>
  <si>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</si>
  <si>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</si>
  <si>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</si>
  <si>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</si>
  <si>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</si>
  <si>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</si>
  <si>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</si>
  <si>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</si>
  <si>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</si>
  <si>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</si>
  <si>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</si>
  <si>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</si>
  <si>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</si>
  <si>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</si>
  <si>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</si>
  <si>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</si>
  <si>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</si>
  <si>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</si>
  <si>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</si>
  <si>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</si>
  <si>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</si>
  <si>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</si>
  <si>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</si>
  <si>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</si>
  <si>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</si>
  <si>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</si>
  <si>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</si>
  <si>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</si>
  <si>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</si>
  <si>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</si>
  <si>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</si>
  <si>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</si>
  <si>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</si>
  <si>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</si>
  <si>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</si>
  <si>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</si>
  <si>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</si>
  <si>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</si>
  <si>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</si>
  <si>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</si>
  <si>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</si>
  <si>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</si>
  <si>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</si>
  <si>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</si>
  <si>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</si>
  <si>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</si>
  <si>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</si>
  <si>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</si>
  <si>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</si>
  <si>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</si>
  <si>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</si>
  <si>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</si>
  <si>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</si>
  <si>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</si>
  <si>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</si>
  <si>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</si>
  <si>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</si>
  <si>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</si>
  <si>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</si>
  <si>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</si>
  <si>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</si>
  <si>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</si>
  <si>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</si>
  <si>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</si>
  <si>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</si>
  <si>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</si>
  <si>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</si>
  <si>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</si>
  <si>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</si>
  <si>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</si>
  <si>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</si>
  <si>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</si>
  <si>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</si>
  <si>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</si>
  <si>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</si>
  <si>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</si>
  <si>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</si>
  <si>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</si>
  <si>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</si>
  <si>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</si>
  <si>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</si>
  <si>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</si>
  <si>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</si>
  <si>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</si>
  <si>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</si>
  <si>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</si>
  <si>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</si>
  <si>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</si>
  <si>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</si>
  <si>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</si>
  <si>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</si>
  <si>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</si>
  <si>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</si>
  <si>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</si>
  <si>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</si>
  <si>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</si>
  <si>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</si>
  <si>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</si>
  <si>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</si>
  <si>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</si>
  <si>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</si>
  <si>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</si>
  <si>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</si>
  <si>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</si>
  <si>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</si>
  <si>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</si>
  <si>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</si>
  <si>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</si>
  <si>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</si>
  <si>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</si>
  <si>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</si>
  <si>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</si>
  <si>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</si>
  <si>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</si>
  <si>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</si>
  <si>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</si>
  <si>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</si>
  <si>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</si>
  <si>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</si>
  <si>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</si>
  <si>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</si>
  <si>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</si>
  <si>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</si>
  <si>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</si>
  <si>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</si>
  <si>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</si>
  <si>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</si>
  <si>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</si>
  <si>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</si>
  <si>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</si>
  <si>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</si>
  <si>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</si>
  <si>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</si>
  <si>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</si>
  <si>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</si>
  <si>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</si>
  <si>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</si>
  <si>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</si>
  <si>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</si>
  <si>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</si>
  <si>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</si>
  <si>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</si>
  <si>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</si>
  <si>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</si>
  <si>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</si>
  <si>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</si>
  <si>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</si>
  <si>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</si>
  <si>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</si>
  <si>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</si>
  <si>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</si>
  <si>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</si>
  <si>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</si>
  <si>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</si>
  <si>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</si>
  <si>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</si>
  <si>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</si>
  <si>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</si>
  <si>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</si>
  <si>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</si>
  <si>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</si>
  <si>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</si>
  <si>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</si>
  <si>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</si>
  <si>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</si>
  <si>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</si>
  <si>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</si>
  <si>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</si>
  <si>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</si>
  <si>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</si>
  <si>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</si>
  <si>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</si>
  <si>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</si>
  <si>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</si>
  <si>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</si>
  <si>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</si>
  <si>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</si>
  <si>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</si>
  <si>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</si>
  <si>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</si>
  <si>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</si>
  <si>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</si>
  <si>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</si>
  <si>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</si>
  <si>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</si>
  <si>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</si>
  <si>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</si>
  <si>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</si>
  <si>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</si>
  <si>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</si>
  <si>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</si>
  <si>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</si>
  <si>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</si>
  <si>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</si>
  <si>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</si>
  <si>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</si>
  <si>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</si>
  <si>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</si>
  <si>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</si>
  <si>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</si>
  <si>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</si>
  <si>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</si>
  <si>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</si>
  <si>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</si>
  <si>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</si>
  <si>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</si>
  <si>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</si>
  <si>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</si>
  <si>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</si>
  <si>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</si>
  <si>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</si>
  <si>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</si>
  <si>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</si>
  <si>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</si>
  <si>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</si>
  <si>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</si>
  <si>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</si>
  <si>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</si>
  <si>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</si>
  <si>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</si>
  <si>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</si>
  <si>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</si>
  <si>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</si>
  <si>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</si>
  <si>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</si>
  <si>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</si>
  <si>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</si>
  <si>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</si>
  <si>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</si>
  <si>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</si>
  <si>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</si>
  <si>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</si>
  <si>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</si>
  <si>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</si>
  <si>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</si>
  <si>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</si>
  <si>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</si>
  <si>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</si>
  <si>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</si>
  <si>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</si>
  <si>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</si>
  <si>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</si>
  <si>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</si>
  <si>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</si>
  <si>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</si>
  <si>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</si>
  <si>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</si>
  <si>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</si>
  <si>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</si>
  <si>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</si>
  <si>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</si>
  <si>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</si>
  <si>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</si>
  <si>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</si>
  <si>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</si>
  <si>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</si>
  <si>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</si>
  <si>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</si>
  <si>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</si>
  <si>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</si>
  <si>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</si>
  <si>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</si>
  <si>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</si>
  <si>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</si>
  <si>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</si>
  <si>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</si>
  <si>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</si>
  <si>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</si>
  <si>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</si>
  <si>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</si>
  <si>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</si>
  <si>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</si>
  <si>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</si>
  <si>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</si>
  <si>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</si>
  <si>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</si>
  <si>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</si>
  <si>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</si>
  <si>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</si>
  <si>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</si>
  <si>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</si>
  <si>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</si>
  <si>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</si>
  <si>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</si>
  <si>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</si>
  <si>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</si>
  <si>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</si>
  <si>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</si>
  <si>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</si>
  <si>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</si>
  <si>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</si>
  <si>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</si>
  <si>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</si>
  <si>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</si>
  <si>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</si>
  <si>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</si>
  <si>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</si>
  <si>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</si>
  <si>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</si>
  <si>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</si>
  <si>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</si>
  <si>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</si>
  <si>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</si>
  <si>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</si>
  <si>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</si>
  <si>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</si>
  <si>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</si>
  <si>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</si>
  <si>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</si>
  <si>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</si>
  <si>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</si>
  <si>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</si>
  <si>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</si>
  <si>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</si>
  <si>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</si>
  <si>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</si>
  <si>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</si>
  <si>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</si>
  <si>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</si>
  <si>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</si>
  <si>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</si>
  <si>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</si>
  <si>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</si>
  <si>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</si>
  <si>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</si>
  <si>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</si>
  <si>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</si>
  <si>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</si>
  <si>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</si>
  <si>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</si>
  <si>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</si>
  <si>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</si>
  <si>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</si>
  <si>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</si>
  <si>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</si>
  <si>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</si>
  <si>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</si>
  <si>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</si>
  <si>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</si>
  <si>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</si>
  <si>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</si>
  <si>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</si>
  <si>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</si>
  <si>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</si>
  <si>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</si>
  <si>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</si>
  <si>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</si>
  <si>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</si>
  <si>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</si>
  <si>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</si>
  <si>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</si>
  <si>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</si>
  <si>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</si>
  <si>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</si>
  <si>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</si>
  <si>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</si>
  <si>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</si>
  <si>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</si>
  <si>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</si>
  <si>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</si>
  <si>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</si>
  <si>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</si>
  <si>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</si>
  <si>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</si>
  <si>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</si>
  <si>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</si>
  <si>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</si>
  <si>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</si>
  <si>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</si>
  <si>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</si>
  <si>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</si>
  <si>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</si>
  <si>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</si>
  <si>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</si>
  <si>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</si>
  <si>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</si>
  <si>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</si>
  <si>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</si>
  <si>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</si>
  <si>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</si>
  <si>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</si>
  <si>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</si>
  <si>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</si>
  <si>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</si>
  <si>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</si>
  <si>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</si>
  <si>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</si>
  <si>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</si>
  <si>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</si>
  <si>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</si>
  <si>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</si>
  <si>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</si>
  <si>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</si>
  <si>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</si>
  <si>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</si>
  <si>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</si>
  <si>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</si>
  <si>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</si>
  <si>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</si>
  <si>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</si>
  <si>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</si>
  <si>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</si>
  <si>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</si>
  <si>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</si>
  <si>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</si>
  <si>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</si>
  <si>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</si>
  <si>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</si>
  <si>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</si>
  <si>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</si>
  <si>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</si>
  <si>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</si>
  <si>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</si>
  <si>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</si>
  <si>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</si>
  <si>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</si>
  <si>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</si>
  <si>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</si>
  <si>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</si>
  <si>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</si>
  <si>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</si>
  <si>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</si>
  <si>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</si>
  <si>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</si>
  <si>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</si>
  <si>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</si>
  <si>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</si>
  <si>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</si>
  <si>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</si>
  <si>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</si>
  <si>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</si>
  <si>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</si>
  <si>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</si>
  <si>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</si>
  <si>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</si>
  <si>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</si>
  <si>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</si>
  <si>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</si>
  <si>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</si>
  <si>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</si>
  <si>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</si>
  <si>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</si>
  <si>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</si>
  <si>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</si>
  <si>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</si>
  <si>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</si>
  <si>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</si>
  <si>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</si>
  <si>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</si>
  <si>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</si>
  <si>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</si>
  <si>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</si>
  <si>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</si>
  <si>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</si>
  <si>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</si>
  <si>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</si>
  <si>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</si>
  <si>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</si>
  <si>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</si>
  <si>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</si>
  <si>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</si>
  <si>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</si>
  <si>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</si>
  <si>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</si>
  <si>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</si>
  <si>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</si>
  <si>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</si>
  <si>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</si>
  <si>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</si>
  <si>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</si>
  <si>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</si>
  <si>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</si>
  <si>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</si>
  <si>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</si>
  <si>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</si>
  <si>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</si>
  <si>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</si>
  <si>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</si>
  <si>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</si>
  <si>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</si>
  <si>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</si>
  <si>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</si>
  <si>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</si>
  <si>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</si>
  <si>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</si>
  <si>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</si>
  <si>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</si>
  <si>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</si>
  <si>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</si>
  <si>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</si>
  <si>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</si>
  <si>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</si>
  <si>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</si>
  <si>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</si>
  <si>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</si>
  <si>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</si>
  <si>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</si>
  <si>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</si>
  <si>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</si>
  <si>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</si>
  <si>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</si>
  <si>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</si>
  <si>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</si>
  <si>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</si>
  <si>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</si>
  <si>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</si>
  <si>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</si>
  <si>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</si>
  <si>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</si>
  <si>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</si>
  <si>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</si>
  <si>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</si>
  <si>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</si>
  <si>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</si>
  <si>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</si>
  <si>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</si>
  <si>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</si>
  <si>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</si>
  <si>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</si>
  <si>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</si>
  <si>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</si>
  <si>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</si>
  <si>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</si>
  <si>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</si>
  <si>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</si>
  <si>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</si>
  <si>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</si>
  <si>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</si>
  <si>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</si>
  <si>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</si>
  <si>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</si>
  <si>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</si>
  <si>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</si>
  <si>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</si>
  <si>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</si>
  <si>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</si>
  <si>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</si>
  <si>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</si>
  <si>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</si>
  <si>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</si>
  <si>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</si>
  <si>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</si>
  <si>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</si>
  <si>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</si>
  <si>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</si>
  <si>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</si>
  <si>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</si>
  <si>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</si>
  <si>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</si>
  <si>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</si>
  <si>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</si>
  <si>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</si>
  <si>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</si>
  <si>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</si>
  <si>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</si>
  <si>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</si>
  <si>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</si>
  <si>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</si>
  <si>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</si>
  <si>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</si>
  <si>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</si>
  <si>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</si>
  <si>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</si>
  <si>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</si>
  <si>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</si>
  <si>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</si>
  <si>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</si>
  <si>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</si>
  <si>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</si>
  <si>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</si>
  <si>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</si>
  <si>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</si>
  <si>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</si>
  <si>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</si>
  <si>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</si>
  <si>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</si>
  <si>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</si>
  <si>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</si>
  <si>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</si>
  <si>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</si>
  <si>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</si>
  <si>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</si>
  <si>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</si>
  <si>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</si>
  <si>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</si>
  <si>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</si>
  <si>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</si>
  <si>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</si>
  <si>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</si>
  <si>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</si>
  <si>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</si>
  <si>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</si>
  <si>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</si>
  <si>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</si>
  <si>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</si>
  <si>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</si>
  <si>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</si>
  <si>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</si>
  <si>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</si>
  <si>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</si>
  <si>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</si>
  <si>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</si>
  <si>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</si>
  <si>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</si>
  <si>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</si>
  <si>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</si>
  <si>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</si>
  <si>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</si>
  <si>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</si>
  <si>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</si>
  <si>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</si>
  <si>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</si>
  <si>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</si>
  <si>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</si>
  <si>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</si>
  <si>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</si>
  <si>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</si>
  <si>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</si>
  <si>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</si>
  <si>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</si>
  <si>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</si>
  <si>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</si>
  <si>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</si>
  <si>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</si>
  <si>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</si>
  <si>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</si>
  <si>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</si>
  <si>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</si>
  <si>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</si>
  <si>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</si>
  <si>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</si>
  <si>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</si>
  <si>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</si>
  <si>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</si>
  <si>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</si>
  <si>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</si>
  <si>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</si>
  <si>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</si>
  <si>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</si>
  <si>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</si>
  <si>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</si>
  <si>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</si>
  <si>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</si>
  <si>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</si>
  <si>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</si>
  <si>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</si>
  <si>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</si>
  <si>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</si>
  <si>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</si>
  <si>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</si>
  <si>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</si>
  <si>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</si>
  <si>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</si>
  <si>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</si>
  <si>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</si>
  <si>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</si>
  <si>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</si>
  <si>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</si>
  <si>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</si>
  <si>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</si>
  <si>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</si>
  <si>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</si>
  <si>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</si>
  <si>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</si>
  <si>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</si>
  <si>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</si>
  <si>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</si>
  <si>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</si>
  <si>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</si>
  <si>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</si>
  <si>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</si>
  <si>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</si>
  <si>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</si>
  <si>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</si>
  <si>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</si>
  <si>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</si>
  <si>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</si>
  <si>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</si>
  <si>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</si>
  <si>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</si>
  <si>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</si>
  <si>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</si>
  <si>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</si>
  <si>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</si>
  <si>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</si>
  <si>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</si>
  <si>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</si>
  <si>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</si>
  <si>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</si>
  <si>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</si>
  <si>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</si>
  <si>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</si>
  <si>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</si>
  <si>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</si>
  <si>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</si>
  <si>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</si>
  <si>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</si>
  <si>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</si>
  <si>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</si>
  <si>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</si>
  <si>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</si>
  <si>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</si>
  <si>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</si>
  <si>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</si>
  <si>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</si>
  <si>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</si>
  <si>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</si>
  <si>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</si>
  <si>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</si>
  <si>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</si>
  <si>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</si>
  <si>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</si>
  <si>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</si>
  <si>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</si>
  <si>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</si>
  <si>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</si>
  <si>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</si>
  <si>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</si>
  <si>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</si>
  <si>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</si>
  <si>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</si>
  <si>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</si>
  <si>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</si>
  <si>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</si>
  <si>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</si>
  <si>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</si>
  <si>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</si>
  <si>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</si>
  <si>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</si>
  <si>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</si>
  <si>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</si>
  <si>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</si>
  <si>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</si>
  <si>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</si>
  <si>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</si>
  <si>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</si>
  <si>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</si>
  <si>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</si>
  <si>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</si>
  <si>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</si>
  <si>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</si>
  <si>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</si>
  <si>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</si>
  <si>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</si>
  <si>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</si>
  <si>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</si>
  <si>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</si>
  <si>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</si>
  <si>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</si>
  <si>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</si>
  <si>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</si>
  <si>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</si>
  <si>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</si>
  <si>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</si>
  <si>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</si>
  <si>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</si>
  <si>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</si>
  <si>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</si>
  <si>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</si>
  <si>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</si>
  <si>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</si>
  <si>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</si>
  <si>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</si>
  <si>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</si>
  <si>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</si>
  <si>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</si>
  <si>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</si>
  <si>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</si>
  <si>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</si>
  <si>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</si>
  <si>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</si>
  <si>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</si>
  <si>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</si>
  <si>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</si>
  <si>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</si>
  <si>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</si>
  <si>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</si>
  <si>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</si>
  <si>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</si>
  <si>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</si>
  <si>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</si>
  <si>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</si>
  <si>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</si>
  <si>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</si>
  <si>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</si>
  <si>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</si>
  <si>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</si>
  <si>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</si>
  <si>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</si>
  <si>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</si>
  <si>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</si>
  <si>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</si>
  <si>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</si>
  <si>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</si>
  <si>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</si>
  <si>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</si>
  <si>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</si>
  <si>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</si>
  <si>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</si>
  <si>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</si>
  <si>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</si>
  <si>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</si>
  <si>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</si>
  <si>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</si>
  <si>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</si>
  <si>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</si>
  <si>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</si>
  <si>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</si>
  <si>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</si>
  <si>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</si>
  <si>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</si>
  <si>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</si>
  <si>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</si>
  <si>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</si>
  <si>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</si>
  <si>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</si>
  <si>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</si>
  <si>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</si>
  <si>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</si>
  <si>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</si>
  <si>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</si>
  <si>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</si>
  <si>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</si>
  <si>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</si>
  <si>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</si>
  <si>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</si>
  <si>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</si>
  <si>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</si>
  <si>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</si>
  <si>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</si>
  <si>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</si>
  <si>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</si>
  <si>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</si>
  <si>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</si>
  <si>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</si>
  <si>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</si>
  <si>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</si>
  <si>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</si>
  <si>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</si>
  <si>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</si>
  <si>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</si>
  <si>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</si>
  <si>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</si>
  <si>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</si>
  <si>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</si>
  <si>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</si>
  <si>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</si>
  <si>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</si>
  <si>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</si>
  <si>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</si>
  <si>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</si>
  <si>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</si>
  <si>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</si>
  <si>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</si>
  <si>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</si>
  <si>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</si>
  <si>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</si>
  <si>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</si>
  <si>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</si>
  <si>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</si>
  <si>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</si>
  <si>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</si>
  <si>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</si>
  <si>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</si>
  <si>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</si>
  <si>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</si>
  <si>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</si>
  <si>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</si>
  <si>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</si>
  <si>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</si>
  <si>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</si>
  <si>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</si>
  <si>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</si>
  <si>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</si>
  <si>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</si>
  <si>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</si>
  <si>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</si>
  <si>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</si>
  <si>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</si>
  <si>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</si>
  <si>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</si>
  <si>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</si>
  <si>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</si>
  <si>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</si>
  <si>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</si>
  <si>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</si>
  <si>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</si>
  <si>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</si>
  <si>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</si>
  <si>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</si>
  <si>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</si>
  <si>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</si>
  <si>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</si>
  <si>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</si>
  <si>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</si>
  <si>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</si>
  <si>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</si>
  <si>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</si>
  <si>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</si>
  <si>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</si>
  <si>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</si>
  <si>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</si>
  <si>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</si>
  <si>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</si>
  <si>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</si>
  <si>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</si>
  <si>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</si>
  <si>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</si>
  <si>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</si>
  <si>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</si>
  <si>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</si>
  <si>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</si>
  <si>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</si>
  <si>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</si>
  <si>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</si>
  <si>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</si>
  <si>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</si>
  <si>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</si>
  <si>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</si>
  <si>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</si>
  <si>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</si>
  <si>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</si>
  <si>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</si>
  <si>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</si>
  <si>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</si>
  <si>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</si>
  <si>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</si>
  <si>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</si>
  <si>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</si>
  <si>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</si>
  <si>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</si>
  <si>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</si>
  <si>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</si>
  <si>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</si>
  <si>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</si>
  <si>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</si>
  <si>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</si>
  <si>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</si>
  <si>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</si>
  <si>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</si>
  <si>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</si>
  <si>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</si>
  <si>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</si>
  <si>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</si>
  <si>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</si>
  <si>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</si>
  <si>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</si>
  <si>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</si>
  <si>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</si>
  <si>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</si>
  <si>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</si>
  <si>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</si>
  <si>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</si>
  <si>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</si>
  <si>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</si>
  <si>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</si>
  <si>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</si>
  <si>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</si>
  <si>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</si>
  <si>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</si>
  <si>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</si>
  <si>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</si>
  <si>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</si>
  <si>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</si>
  <si>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</si>
  <si>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</si>
  <si>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</si>
  <si>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</si>
  <si>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</si>
  <si>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</si>
  <si>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</si>
  <si>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</si>
  <si>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</si>
  <si>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</si>
  <si>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</si>
  <si>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</si>
  <si>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</si>
  <si>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</si>
  <si>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</si>
  <si>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</si>
  <si>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</si>
  <si>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</si>
  <si>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</si>
  <si>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</si>
  <si>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</si>
  <si>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</si>
  <si>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</si>
  <si>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</si>
  <si>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</si>
  <si>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</si>
  <si>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</si>
  <si>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</si>
  <si>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</si>
  <si>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</si>
  <si>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</si>
  <si>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</si>
  <si>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</si>
  <si>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</si>
  <si>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</si>
  <si>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</si>
  <si>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</si>
  <si>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</si>
  <si>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</si>
  <si>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</si>
  <si>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</si>
  <si>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</si>
  <si>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</si>
  <si>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</si>
  <si>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</si>
  <si>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</si>
  <si>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</si>
  <si>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</si>
  <si>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</si>
  <si>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</si>
  <si>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</si>
  <si>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</si>
  <si>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</si>
  <si>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</si>
  <si>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</si>
  <si>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</si>
  <si>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</si>
  <si>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</si>
  <si>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</si>
  <si>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</si>
  <si>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</si>
  <si>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</si>
  <si>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</si>
  <si>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</si>
  <si>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</si>
  <si>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</si>
  <si>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</si>
  <si>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</si>
  <si>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</si>
  <si>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</si>
  <si>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</si>
  <si>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</si>
  <si>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</si>
  <si>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</si>
  <si>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</si>
  <si>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</si>
  <si>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</si>
  <si>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</si>
  <si>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</si>
  <si>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</si>
  <si>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</si>
  <si>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</si>
  <si>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</si>
  <si>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</si>
  <si>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</si>
  <si>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</si>
  <si>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</si>
  <si>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</si>
  <si>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</si>
  <si>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</si>
  <si>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</si>
  <si>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</si>
  <si>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</si>
  <si>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</si>
  <si>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</si>
  <si>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</si>
  <si>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</si>
  <si>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</si>
  <si>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</si>
  <si>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</si>
  <si>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</si>
  <si>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</si>
  <si>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</si>
  <si>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</si>
  <si>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</si>
  <si>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</si>
  <si>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</si>
  <si>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</si>
  <si>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</si>
  <si>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</si>
  <si>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</si>
  <si>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</si>
  <si>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</si>
  <si>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</si>
  <si>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</si>
  <si>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</si>
  <si>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</si>
  <si>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</si>
  <si>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</si>
  <si>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</si>
  <si>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</si>
  <si>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</si>
  <si>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</si>
  <si>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</si>
  <si>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</si>
  <si>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</si>
  <si>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</si>
  <si>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</si>
  <si>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</si>
  <si>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</si>
  <si>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</si>
  <si>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</si>
  <si>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</si>
  <si>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</si>
  <si>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</si>
  <si>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</si>
  <si>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</si>
  <si>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</si>
  <si>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</si>
  <si>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</si>
  <si>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</si>
  <si>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</si>
  <si>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</si>
  <si>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</si>
  <si>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</si>
  <si>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</si>
  <si>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</si>
  <si>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</si>
  <si>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</si>
  <si>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</si>
  <si>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</si>
  <si>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</si>
  <si>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</si>
  <si>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</si>
  <si>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</si>
  <si>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</si>
  <si>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</si>
  <si>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</si>
  <si>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</si>
  <si>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</si>
  <si>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</si>
  <si>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</si>
  <si>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</si>
  <si>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</si>
  <si>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</si>
  <si>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</si>
  <si>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</si>
  <si>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</si>
  <si>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</si>
  <si>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</si>
  <si>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</si>
  <si>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</si>
  <si>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</si>
  <si>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</si>
  <si>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</si>
  <si>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</si>
  <si>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</si>
  <si>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</si>
  <si>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</si>
  <si>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</si>
  <si>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</si>
  <si>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</si>
  <si>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</si>
  <si>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</si>
  <si>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</si>
  <si>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</si>
  <si>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</si>
  <si>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</si>
  <si>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</si>
  <si>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</si>
  <si>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</si>
  <si>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</si>
  <si>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</si>
  <si>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</si>
  <si>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</si>
  <si>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</si>
  <si>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</si>
  <si>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</si>
  <si>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</si>
  <si>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</si>
  <si>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</si>
  <si>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</si>
  <si>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</si>
  <si>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</si>
  <si>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</si>
  <si>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</si>
  <si>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</si>
  <si>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</si>
  <si>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</si>
  <si>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</si>
  <si>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</si>
  <si>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</si>
  <si>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</si>
  <si>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</si>
  <si>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</si>
  <si>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</si>
  <si>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</si>
  <si>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</si>
  <si>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</si>
  <si>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</si>
  <si>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</si>
  <si>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</si>
  <si>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</si>
  <si>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</si>
  <si>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</si>
  <si>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</si>
  <si>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</si>
  <si>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</si>
  <si>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</si>
  <si>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</si>
  <si>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</si>
  <si>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</si>
  <si>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</si>
  <si>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</si>
  <si>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</si>
  <si>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</si>
  <si>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</si>
  <si>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</si>
  <si>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</si>
  <si>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</si>
  <si>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</si>
  <si>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</si>
  <si>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</si>
  <si>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</si>
  <si>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</si>
  <si>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</si>
  <si>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</si>
  <si>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</si>
  <si>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</si>
  <si>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</si>
  <si>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</si>
  <si>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</si>
  <si>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</si>
  <si>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</si>
  <si>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</si>
  <si>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</si>
  <si>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</si>
  <si>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</si>
  <si>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</si>
  <si>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</si>
  <si>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</si>
  <si>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</si>
  <si>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</si>
  <si>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</si>
  <si>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</si>
  <si>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</si>
  <si>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</si>
  <si>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</si>
  <si>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</si>
  <si>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</si>
  <si>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</si>
  <si>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</si>
  <si>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</si>
  <si>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</si>
  <si>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</si>
  <si>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</si>
  <si>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</si>
  <si>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</si>
  <si>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</si>
  <si>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</si>
  <si>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</si>
  <si>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</si>
  <si>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</si>
  <si>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</si>
  <si>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</si>
  <si>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</si>
  <si>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</si>
  <si>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</si>
  <si>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</si>
  <si>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</si>
  <si>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</si>
  <si>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</si>
  <si>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</si>
  <si>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</si>
  <si>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</si>
  <si>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</si>
  <si>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</si>
  <si>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</si>
  <si>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</si>
  <si>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</si>
  <si>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</si>
  <si>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</si>
  <si>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</si>
  <si>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</si>
  <si>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</si>
  <si>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</si>
  <si>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</si>
  <si>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</si>
  <si>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</si>
  <si>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</si>
  <si>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</si>
  <si>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</si>
  <si>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</si>
  <si>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</si>
  <si>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</si>
  <si>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</si>
  <si>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</si>
  <si>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</si>
  <si>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</si>
  <si>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</si>
  <si>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</si>
  <si>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</si>
  <si>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</si>
  <si>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</si>
  <si>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</si>
  <si>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</si>
  <si>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</si>
  <si>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</si>
  <si>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</si>
  <si>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</si>
  <si>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</si>
  <si>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</si>
  <si>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</si>
  <si>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</si>
  <si>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</si>
  <si>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</si>
  <si>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</si>
  <si>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</si>
  <si>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</si>
  <si>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</si>
  <si>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</si>
  <si>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</si>
  <si>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</si>
  <si>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</si>
  <si>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</si>
  <si>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</si>
  <si>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</si>
  <si>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</si>
  <si>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</si>
  <si>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</si>
  <si>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</si>
  <si>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</si>
  <si>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</si>
  <si>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</si>
  <si>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</si>
  <si>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</si>
  <si>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</si>
  <si>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</si>
  <si>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</si>
  <si>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</si>
  <si>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</si>
  <si>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</si>
  <si>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</si>
  <si>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</si>
  <si>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</si>
  <si>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</si>
  <si>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</si>
  <si>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</si>
  <si>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</si>
  <si>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</si>
  <si>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</si>
  <si>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</si>
  <si>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</si>
  <si>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</si>
  <si>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</si>
  <si>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</si>
  <si>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</si>
  <si>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</si>
  <si>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</si>
  <si>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</si>
  <si>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</si>
  <si>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</si>
  <si>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</si>
  <si>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</si>
  <si>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</si>
  <si>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</si>
  <si>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</si>
  <si>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</si>
  <si>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</si>
  <si>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</si>
  <si>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</si>
  <si>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</si>
  <si>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</si>
  <si>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</si>
  <si>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</si>
  <si>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</si>
  <si>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</si>
  <si>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</si>
  <si>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</si>
  <si>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</si>
  <si>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</si>
  <si>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</si>
  <si>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</si>
  <si>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</si>
  <si>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</si>
  <si>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</si>
  <si>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</si>
  <si>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</si>
  <si>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</si>
  <si>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</si>
  <si>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</si>
  <si>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</si>
  <si>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</si>
  <si>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</si>
  <si>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</si>
  <si>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</si>
  <si>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</si>
  <si>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</si>
  <si>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</si>
  <si>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</si>
  <si>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</si>
  <si>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</si>
  <si>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</si>
  <si>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</si>
  <si>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</si>
  <si>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</si>
  <si>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</si>
  <si>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</si>
  <si>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</si>
  <si>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</si>
  <si>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</si>
  <si>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</si>
  <si>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</si>
  <si>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</si>
  <si>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</si>
  <si>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</si>
  <si>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</si>
  <si>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</si>
  <si>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</si>
  <si>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</si>
  <si>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</si>
  <si>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</si>
  <si>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</si>
  <si>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</si>
  <si>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</si>
  <si>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</si>
  <si>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</si>
  <si>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</si>
  <si>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</si>
  <si>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</si>
  <si>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</si>
  <si>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</si>
  <si>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</si>
  <si>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</si>
  <si>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</si>
  <si>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</si>
  <si>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</si>
  <si>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</si>
  <si>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</si>
  <si>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</si>
  <si>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</si>
  <si>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</si>
  <si>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</si>
  <si>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</si>
  <si>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</si>
  <si>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</si>
  <si>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</si>
  <si>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</si>
  <si>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</si>
  <si>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</si>
  <si>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</si>
  <si>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</si>
  <si>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</si>
  <si>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</si>
  <si>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</si>
  <si>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</si>
  <si>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</si>
  <si>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</si>
  <si>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</si>
  <si>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</si>
  <si>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</si>
  <si>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</si>
  <si>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</si>
  <si>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</si>
  <si>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</si>
  <si>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</si>
  <si>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</si>
  <si>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</si>
  <si>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</si>
  <si>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</si>
  <si>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</si>
  <si>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</si>
  <si>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</si>
  <si>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</si>
  <si>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</si>
  <si>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</si>
  <si>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</si>
  <si>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</si>
  <si>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</si>
  <si>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</si>
  <si>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</si>
  <si>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</si>
  <si>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</si>
  <si>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</si>
  <si>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</si>
  <si>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</si>
  <si>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</si>
  <si>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</si>
  <si>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</si>
  <si>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</si>
  <si>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</si>
  <si>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</si>
  <si>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</si>
  <si>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</si>
  <si>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</si>
  <si>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</si>
  <si>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</si>
  <si>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</si>
  <si>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</si>
  <si>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</si>
  <si>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</si>
  <si>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</si>
  <si>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</si>
  <si>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</si>
  <si>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</si>
  <si>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</si>
  <si>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</si>
  <si>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</si>
  <si>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</si>
  <si>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</si>
  <si>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</si>
  <si>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</si>
  <si>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</si>
  <si>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</si>
  <si>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</si>
  <si>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</si>
  <si>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</si>
  <si>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</si>
  <si>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</si>
  <si>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</si>
  <si>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</si>
  <si>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</si>
  <si>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</si>
  <si>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</si>
  <si>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</si>
  <si>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</si>
  <si>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</si>
  <si>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</si>
  <si>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</si>
  <si>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</si>
  <si>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</si>
  <si>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</si>
  <si>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</si>
  <si>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</si>
  <si>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</si>
  <si>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</si>
  <si>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</si>
  <si>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</si>
  <si>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</si>
  <si>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</si>
  <si>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</si>
  <si>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</si>
  <si>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</si>
  <si>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</si>
  <si>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</si>
  <si>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</si>
  <si>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</si>
  <si>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</si>
  <si>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</si>
  <si>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</si>
  <si>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</si>
  <si>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</si>
  <si>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</si>
  <si>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</si>
  <si>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</si>
  <si>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</si>
  <si>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</si>
  <si>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</si>
  <si>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</si>
  <si>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</si>
  <si>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</si>
  <si>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</si>
  <si>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</si>
  <si>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</si>
  <si>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</si>
  <si>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</si>
  <si>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</si>
  <si>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</si>
  <si>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</si>
  <si>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</si>
  <si>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</si>
  <si>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</si>
  <si>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</si>
  <si>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</si>
  <si>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</si>
  <si>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</si>
  <si>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</si>
  <si>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</si>
  <si>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</si>
  <si>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</si>
  <si>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</si>
  <si>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</si>
  <si>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</si>
  <si>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</si>
  <si>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</si>
  <si>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</si>
  <si>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</si>
  <si>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</si>
  <si>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</si>
  <si>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</si>
  <si>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</si>
  <si>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</si>
  <si>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</si>
  <si>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</si>
  <si>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</si>
  <si>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</si>
  <si>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</si>
  <si>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</si>
  <si>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</si>
  <si>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</si>
  <si>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</si>
  <si>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</si>
  <si>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</si>
  <si>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</si>
  <si>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</si>
  <si>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</si>
  <si>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</si>
  <si>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</si>
  <si>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</si>
  <si>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</si>
  <si>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</si>
  <si>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</si>
  <si>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</si>
  <si>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</si>
  <si>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</si>
  <si>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</si>
  <si>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</si>
  <si>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</si>
  <si>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</si>
  <si>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</si>
  <si>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</si>
  <si>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</si>
  <si>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</si>
  <si>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</si>
  <si>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</si>
  <si>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</si>
  <si>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</si>
  <si>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</si>
  <si>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</si>
  <si>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</si>
  <si>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</si>
  <si>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</si>
  <si>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</si>
  <si>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</si>
  <si>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</si>
  <si>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</si>
  <si>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</si>
  <si>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</si>
  <si>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</si>
  <si>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</si>
  <si>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</si>
  <si>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</si>
  <si>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</si>
  <si>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</si>
  <si>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</si>
  <si>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</si>
  <si>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</si>
  <si>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</si>
  <si>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</si>
  <si>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</si>
  <si>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</si>
  <si>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</si>
  <si>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</si>
  <si>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</si>
  <si>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</si>
  <si>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</si>
  <si>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</si>
  <si>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</si>
  <si>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</si>
  <si>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</si>
  <si>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</si>
  <si>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</si>
  <si>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</si>
  <si>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</si>
  <si>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</si>
  <si>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</si>
  <si>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</si>
  <si>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</si>
  <si>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</si>
  <si>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</si>
  <si>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</si>
  <si>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</si>
  <si>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</si>
  <si>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</si>
  <si>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</si>
  <si>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</si>
  <si>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</si>
  <si>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</si>
  <si>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</si>
  <si>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</si>
  <si>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</si>
  <si>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</si>
  <si>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</si>
  <si>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</si>
  <si>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</si>
  <si>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</si>
  <si>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</si>
  <si>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</si>
  <si>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</si>
  <si>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</si>
  <si>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</si>
  <si>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</si>
  <si>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</si>
  <si>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</si>
  <si>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</si>
  <si>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</si>
  <si>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</si>
  <si>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</si>
  <si>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</si>
  <si>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</si>
  <si>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</si>
  <si>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</si>
  <si>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</si>
  <si>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</si>
  <si>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</si>
  <si>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</si>
  <si>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</si>
  <si>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</si>
  <si>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</si>
  <si>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</si>
  <si>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</si>
  <si>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</si>
  <si>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</si>
  <si>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</si>
  <si>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</si>
  <si>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</si>
  <si>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</si>
  <si>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</si>
  <si>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</si>
  <si>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</si>
  <si>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</si>
  <si>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</si>
  <si>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</si>
  <si>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</si>
  <si>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</si>
  <si>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</si>
  <si>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</si>
  <si>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</si>
  <si>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</si>
  <si>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</si>
  <si>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</si>
  <si>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</si>
  <si>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</si>
  <si>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</si>
  <si>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</si>
  <si>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</si>
  <si>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</si>
  <si>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</si>
  <si>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</si>
  <si>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</si>
  <si>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</si>
  <si>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</si>
  <si>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</si>
  <si>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</si>
  <si>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</si>
  <si>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</si>
  <si>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</si>
  <si>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</si>
  <si>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</si>
  <si>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</si>
  <si>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</si>
  <si>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</si>
  <si>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</si>
  <si>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</si>
  <si>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</si>
  <si>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</si>
  <si>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</si>
  <si>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</si>
  <si>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</si>
  <si>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</si>
  <si>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</si>
  <si>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</si>
  <si>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</si>
  <si>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</si>
  <si>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</si>
  <si>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</si>
  <si>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</si>
  <si>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</si>
  <si>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</si>
  <si>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</si>
  <si>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</si>
  <si>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</si>
  <si>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</si>
  <si>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</si>
  <si>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</si>
  <si>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</si>
  <si>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</si>
  <si>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</si>
  <si>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</si>
  <si>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</si>
  <si>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</si>
  <si>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</si>
  <si>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</si>
  <si>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</si>
  <si>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</si>
  <si>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</si>
  <si>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</si>
  <si>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</si>
  <si>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</si>
  <si>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</si>
  <si>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</si>
  <si>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</si>
  <si>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</si>
  <si>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</si>
  <si>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</si>
  <si>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</si>
  <si>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</si>
  <si>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</si>
  <si>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</si>
  <si>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</si>
  <si>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</si>
  <si>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</si>
  <si>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</si>
  <si>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</si>
  <si>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</si>
  <si>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</si>
  <si>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</si>
  <si>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</si>
  <si>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</si>
  <si>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</si>
  <si>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</si>
  <si>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</si>
  <si>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</si>
  <si>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</si>
  <si>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</si>
  <si>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</si>
  <si>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</si>
  <si>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</si>
  <si>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</si>
  <si>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</si>
  <si>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</si>
  <si>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</si>
  <si>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</si>
  <si>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</si>
  <si>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</si>
  <si>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</si>
  <si>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</si>
  <si>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</si>
  <si>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</si>
  <si>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</si>
  <si>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</si>
  <si>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</si>
  <si>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</si>
  <si>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</si>
  <si>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</si>
  <si>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</si>
  <si>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</si>
  <si>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</si>
  <si>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</si>
  <si>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</si>
  <si>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</si>
  <si>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</si>
  <si>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</si>
  <si>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</si>
  <si>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</si>
  <si>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</si>
  <si>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</si>
  <si>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</si>
  <si>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</si>
  <si>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</si>
  <si>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</si>
  <si>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</si>
  <si>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</si>
  <si>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</si>
  <si>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</si>
  <si>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</si>
  <si>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</si>
  <si>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</si>
  <si>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</si>
  <si>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</si>
  <si>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</si>
  <si>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</si>
  <si>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</si>
  <si>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</si>
  <si>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</si>
  <si>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</si>
  <si>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</si>
  <si>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</si>
  <si>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</si>
  <si>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</si>
  <si>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</si>
  <si>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</si>
  <si>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</si>
  <si>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</si>
  <si>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</si>
  <si>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</si>
  <si>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</si>
  <si>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</si>
  <si>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</si>
  <si>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</si>
  <si>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</si>
  <si>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</si>
  <si>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</si>
  <si>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</si>
  <si>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</si>
  <si>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</si>
  <si>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</si>
  <si>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</si>
  <si>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</si>
  <si>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</si>
  <si>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</si>
  <si>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</si>
  <si>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</si>
  <si>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</si>
  <si>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</si>
  <si>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</si>
  <si>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</si>
  <si>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</si>
  <si>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</si>
  <si>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</si>
  <si>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</si>
  <si>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</si>
  <si>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</si>
  <si>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</si>
  <si>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</si>
  <si>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</si>
  <si>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</si>
  <si>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</si>
  <si>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</si>
  <si>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</si>
  <si>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</si>
  <si>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</si>
  <si>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</si>
  <si>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</si>
  <si>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</si>
  <si>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</si>
  <si>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</si>
  <si>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</si>
  <si>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</si>
  <si>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</si>
  <si>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</si>
  <si>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</si>
  <si>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</si>
  <si>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</si>
  <si>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</si>
  <si>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</si>
  <si>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</si>
  <si>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</si>
  <si>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</si>
  <si>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</si>
  <si>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</si>
  <si>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</si>
  <si>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</si>
  <si>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</si>
  <si>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</si>
  <si>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</si>
  <si>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</si>
  <si>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</si>
  <si>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</si>
  <si>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</si>
  <si>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</si>
  <si>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</si>
  <si>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</si>
  <si>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</si>
  <si>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</si>
  <si>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</si>
  <si>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</si>
  <si>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</si>
  <si>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</si>
  <si>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</si>
  <si>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</si>
  <si>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</si>
  <si>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</si>
  <si>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</si>
  <si>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</si>
  <si>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</si>
  <si>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</si>
  <si>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</si>
  <si>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</si>
  <si>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</si>
  <si>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</si>
  <si>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</si>
  <si>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</si>
  <si>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</si>
  <si>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</si>
  <si>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</si>
  <si>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</si>
  <si>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</si>
  <si>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</si>
  <si>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</si>
  <si>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</si>
  <si>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</si>
  <si>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</si>
  <si>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</si>
  <si>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</si>
  <si>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</si>
  <si>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</si>
  <si>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</si>
  <si>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</si>
  <si>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</si>
  <si>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</si>
  <si>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</si>
  <si>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</si>
  <si>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</si>
  <si>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</si>
  <si>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</si>
  <si>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</si>
  <si>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</si>
  <si>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</si>
  <si>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</si>
  <si>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</si>
  <si>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</si>
  <si>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</si>
  <si>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</si>
  <si>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</si>
  <si>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</si>
  <si>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</si>
  <si>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</si>
  <si>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</si>
  <si>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</si>
  <si>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</si>
  <si>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</si>
  <si>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</si>
  <si>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</si>
  <si>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</si>
  <si>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</si>
  <si>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</si>
  <si>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</si>
  <si>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</si>
  <si>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</si>
  <si>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</si>
  <si>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</si>
  <si>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</si>
  <si>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</si>
  <si>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</si>
  <si>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</si>
  <si>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</si>
  <si>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</si>
  <si>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</si>
  <si>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</si>
  <si>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</si>
  <si>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</si>
  <si>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</si>
  <si>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</si>
  <si>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</si>
  <si>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</si>
  <si>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</si>
  <si>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</si>
  <si>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</si>
  <si>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</si>
  <si>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</si>
  <si>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</si>
  <si>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</si>
  <si>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</si>
  <si>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</si>
  <si>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</si>
  <si>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</si>
  <si>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</si>
  <si>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</si>
  <si>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</si>
  <si>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</si>
  <si>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</si>
  <si>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</si>
  <si>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</si>
  <si>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</si>
  <si>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</si>
  <si>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</si>
  <si>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</si>
  <si>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</si>
  <si>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</si>
  <si>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</si>
  <si>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</si>
  <si>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</si>
  <si>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</si>
  <si>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</si>
  <si>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</si>
  <si>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</si>
  <si>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</si>
  <si>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</si>
  <si>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</si>
  <si>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</si>
  <si>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</si>
  <si>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</si>
  <si>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</si>
  <si>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</si>
  <si>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</si>
  <si>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</si>
  <si>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</si>
  <si>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</si>
  <si>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</si>
  <si>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</si>
  <si>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</si>
  <si>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</si>
  <si>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</si>
  <si>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</si>
  <si>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</si>
  <si>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</si>
  <si>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</si>
  <si>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</si>
  <si>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</si>
  <si>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</si>
  <si>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</si>
  <si>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</si>
  <si>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</si>
  <si>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</si>
  <si>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</si>
  <si>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</si>
  <si>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</si>
  <si>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</si>
  <si>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</si>
  <si>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</si>
  <si>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</si>
  <si>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</si>
  <si>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</si>
  <si>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</si>
  <si>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</si>
  <si>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</si>
  <si>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</si>
  <si>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</si>
  <si>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</si>
  <si>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</si>
  <si>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</si>
  <si>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</si>
  <si>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</si>
  <si>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</si>
  <si>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</si>
  <si>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</si>
  <si>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</si>
  <si>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</si>
  <si>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</si>
  <si>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</si>
  <si>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</si>
  <si>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</si>
  <si>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</si>
  <si>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</si>
  <si>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</si>
  <si>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</si>
  <si>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</si>
  <si>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</si>
  <si>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</si>
  <si>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</si>
  <si>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</si>
  <si>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</si>
  <si>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</si>
  <si>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</si>
  <si>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</si>
  <si>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</si>
  <si>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</si>
  <si>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</si>
  <si>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</si>
  <si>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</si>
  <si>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</si>
  <si>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</si>
  <si>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</si>
  <si>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</si>
  <si>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</si>
  <si>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</si>
  <si>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</si>
  <si>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</si>
  <si>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</si>
  <si>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</si>
  <si>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</si>
  <si>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</si>
  <si>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</si>
  <si>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</si>
  <si>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</si>
  <si>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</si>
  <si>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</si>
  <si>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</si>
  <si>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</si>
  <si>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</si>
  <si>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</si>
  <si>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</si>
  <si>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</si>
  <si>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</si>
  <si>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</si>
  <si>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</si>
  <si>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</si>
  <si>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</si>
  <si>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</si>
  <si>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</si>
  <si>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</si>
  <si>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</si>
  <si>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</si>
  <si>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</si>
  <si>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</si>
  <si>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</si>
  <si>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</si>
  <si>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</si>
  <si>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</si>
  <si>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</si>
  <si>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</si>
  <si>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</si>
  <si>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</si>
  <si>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</si>
  <si>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</si>
  <si>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</si>
  <si>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</si>
  <si>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</si>
  <si>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</si>
  <si>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</si>
  <si>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</si>
  <si>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</si>
  <si>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</si>
  <si>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</si>
  <si>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</si>
  <si>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</si>
  <si>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</si>
  <si>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</si>
  <si>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</si>
  <si>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</si>
  <si>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</si>
  <si>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</si>
  <si>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</si>
  <si>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</si>
  <si>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</si>
  <si>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</si>
  <si>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</si>
  <si>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</si>
  <si>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</si>
  <si>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</si>
  <si>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</si>
  <si>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</si>
  <si>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</si>
  <si>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</si>
  <si>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</si>
  <si>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</si>
  <si>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</si>
  <si>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</si>
  <si>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</si>
  <si>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</si>
  <si>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</si>
  <si>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</si>
  <si>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</si>
  <si>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</si>
  <si>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</si>
  <si>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</si>
  <si>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</si>
  <si>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</si>
  <si>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</si>
  <si>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</si>
  <si>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</si>
  <si>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</si>
  <si>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</si>
  <si>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</si>
  <si>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</si>
  <si>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</si>
  <si>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</si>
  <si>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</si>
  <si>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</si>
  <si>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</si>
  <si>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</si>
  <si>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</si>
  <si>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</si>
  <si>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</si>
  <si>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</si>
  <si>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</si>
  <si>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</si>
  <si>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</si>
  <si>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</si>
  <si>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</si>
  <si>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</si>
  <si>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</si>
  <si>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</si>
  <si>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</si>
  <si>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</si>
  <si>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</si>
  <si>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</si>
  <si>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</si>
  <si>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</si>
  <si>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</si>
  <si>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</si>
  <si>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</si>
  <si>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</si>
  <si>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</si>
  <si>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</si>
  <si>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</si>
  <si>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</si>
  <si>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</si>
  <si>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</si>
  <si>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</si>
  <si>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</si>
  <si>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</si>
  <si>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</si>
  <si>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</si>
  <si>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</si>
  <si>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</si>
  <si>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</si>
  <si>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</si>
  <si>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</si>
  <si>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</si>
  <si>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</si>
  <si>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</si>
  <si>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</si>
  <si>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</si>
  <si>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</si>
  <si>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</si>
  <si>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</si>
  <si>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</si>
  <si>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</si>
  <si>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</si>
  <si>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</si>
  <si>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</si>
  <si>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</si>
  <si>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</si>
  <si>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</si>
  <si>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</si>
  <si>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</si>
  <si>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</si>
  <si>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</si>
  <si>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</si>
  <si>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</si>
  <si>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</si>
  <si>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</si>
  <si>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</si>
  <si>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</si>
  <si>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</si>
  <si>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</si>
  <si>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</si>
  <si>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</si>
  <si>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</si>
  <si>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</si>
  <si>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</si>
  <si>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</si>
  <si>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</si>
  <si>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</si>
  <si>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</si>
  <si>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</si>
  <si>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</si>
  <si>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</si>
  <si>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</si>
  <si>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</si>
  <si>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</si>
  <si>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</si>
  <si>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</si>
  <si>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</si>
  <si>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</si>
  <si>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</si>
  <si>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</si>
  <si>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</si>
  <si>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</si>
  <si>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</si>
  <si>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</si>
  <si>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</si>
  <si>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</si>
  <si>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</si>
  <si>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</si>
  <si>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</si>
  <si>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</si>
  <si>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</si>
  <si>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</si>
  <si>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</si>
  <si>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</si>
  <si>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</si>
  <si>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</si>
  <si>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</si>
  <si>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</si>
  <si>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</si>
  <si>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</si>
  <si>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</si>
  <si>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</si>
  <si>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</si>
  <si>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</si>
  <si>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</si>
  <si>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</si>
  <si>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</si>
  <si>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</si>
  <si>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</si>
  <si>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</si>
  <si>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</si>
  <si>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</si>
  <si>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</si>
  <si>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</si>
  <si>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</si>
  <si>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</si>
  <si>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</si>
  <si>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</si>
  <si>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</si>
  <si>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</si>
  <si>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</si>
  <si>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</si>
  <si>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</si>
  <si>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</si>
  <si>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</si>
  <si>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</si>
  <si>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</si>
  <si>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</si>
  <si>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</si>
  <si>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</si>
  <si>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</si>
  <si>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</si>
  <si>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</si>
  <si>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</si>
  <si>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</si>
  <si>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</si>
  <si>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</si>
  <si>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</si>
  <si>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</si>
  <si>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</si>
  <si>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</si>
  <si>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</si>
  <si>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</si>
  <si>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</si>
  <si>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</si>
  <si>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</si>
  <si>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</si>
  <si>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</si>
  <si>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</si>
  <si>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</si>
  <si>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</si>
  <si>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</si>
  <si>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</si>
  <si>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</si>
  <si>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</si>
  <si>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</si>
  <si>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</si>
  <si>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</si>
  <si>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</si>
  <si>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</si>
  <si>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</si>
  <si>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</si>
  <si>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</si>
  <si>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</si>
  <si>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</si>
  <si>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</si>
  <si>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</si>
  <si>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</si>
  <si>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</si>
  <si>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</si>
  <si>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</si>
  <si>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</si>
  <si>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</si>
  <si>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</si>
  <si>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</si>
  <si>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</si>
  <si>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</si>
  <si>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</si>
  <si>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</si>
  <si>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</si>
  <si>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</si>
  <si>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</si>
  <si>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</si>
  <si>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</si>
  <si>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</si>
  <si>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</si>
  <si>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</si>
  <si>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</si>
  <si>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</si>
  <si>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</si>
  <si>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</si>
  <si>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</si>
  <si>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</si>
  <si>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</si>
  <si>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</si>
  <si>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</si>
  <si>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</si>
  <si>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</si>
  <si>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</si>
  <si>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</si>
  <si>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</si>
  <si>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</si>
  <si>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</si>
  <si>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</si>
  <si>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</si>
  <si>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</si>
  <si>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</si>
  <si>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</si>
  <si>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</si>
  <si>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</si>
  <si>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</si>
  <si>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</si>
  <si>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</si>
  <si>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</si>
  <si>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</si>
  <si>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</si>
  <si>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</si>
  <si>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</si>
  <si>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</si>
  <si>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</si>
  <si>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</si>
  <si>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</si>
  <si>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</si>
  <si>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</si>
  <si>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</si>
  <si>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</si>
  <si>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</si>
  <si>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</si>
  <si>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</si>
  <si>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</si>
  <si>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</si>
  <si>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</si>
  <si>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</si>
  <si>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</si>
  <si>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</si>
  <si>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</si>
  <si>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</si>
  <si>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</si>
  <si>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</si>
  <si>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</si>
  <si>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</si>
  <si>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</si>
  <si>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</si>
  <si>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</si>
  <si>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</si>
  <si>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</si>
  <si>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</si>
  <si>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</si>
  <si>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</si>
  <si>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</si>
  <si>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</si>
  <si>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</si>
  <si>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</si>
  <si>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</si>
  <si>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</si>
  <si>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</si>
  <si>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</si>
  <si>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</si>
  <si>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</si>
  <si>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</si>
  <si>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</si>
  <si>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</si>
  <si>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</si>
  <si>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</si>
  <si>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</si>
  <si>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</si>
  <si>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</si>
  <si>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</si>
  <si>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</si>
  <si>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</si>
  <si>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</si>
  <si>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</si>
  <si>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</si>
  <si>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</si>
  <si>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</si>
  <si>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</si>
  <si>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</si>
  <si>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</si>
  <si>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</si>
  <si>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</si>
  <si>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</si>
  <si>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</si>
  <si>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</si>
  <si>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</si>
  <si>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</si>
  <si>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</si>
  <si>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</si>
  <si>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</si>
  <si>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</si>
  <si>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</si>
  <si>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</si>
  <si>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</si>
  <si>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</si>
  <si>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</si>
  <si>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</si>
  <si>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</si>
  <si>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</si>
  <si>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</si>
  <si>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</si>
  <si>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</si>
  <si>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</si>
  <si>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</si>
  <si>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</si>
  <si>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</si>
  <si>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</si>
  <si>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</si>
  <si>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</si>
  <si>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</si>
  <si>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</si>
  <si>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</si>
  <si>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</si>
  <si>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</si>
  <si>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</si>
  <si>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</si>
  <si>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</si>
  <si>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</si>
  <si>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</si>
  <si>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</si>
  <si>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</si>
  <si>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</si>
  <si>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</si>
  <si>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</si>
  <si>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</si>
  <si>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</si>
  <si>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</si>
  <si>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</si>
  <si>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</si>
  <si>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</si>
  <si>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</si>
  <si>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</si>
  <si>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</si>
  <si>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</si>
  <si>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</si>
  <si>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</si>
  <si>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</si>
  <si>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</si>
  <si>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</si>
  <si>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</si>
  <si>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</si>
  <si>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</si>
  <si>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</si>
  <si>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</si>
  <si>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</si>
  <si>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</si>
  <si>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</si>
  <si>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</si>
  <si>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</si>
  <si>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</si>
  <si>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</si>
  <si>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</si>
  <si>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</si>
  <si>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</si>
  <si>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</si>
  <si>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</si>
  <si>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</si>
  <si>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</si>
  <si>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</si>
  <si>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</si>
  <si>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</si>
  <si>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</si>
  <si>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</si>
  <si>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</si>
  <si>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</si>
  <si>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</si>
  <si>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</si>
  <si>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</si>
  <si>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</si>
  <si>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</si>
  <si>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</si>
  <si>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</si>
  <si>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</si>
  <si>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</si>
  <si>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</si>
  <si>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</si>
  <si>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</si>
  <si>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</si>
  <si>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</si>
  <si>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</si>
  <si>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</si>
  <si>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</si>
  <si>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</si>
  <si>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</si>
  <si>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</si>
  <si>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</si>
  <si>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</si>
  <si>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</si>
  <si>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</si>
  <si>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</si>
  <si>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</si>
  <si>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</si>
  <si>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</si>
  <si>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</si>
  <si>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</si>
  <si>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</si>
  <si>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</si>
  <si>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</si>
  <si>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</si>
  <si>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</si>
  <si>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</si>
  <si>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</si>
  <si>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</si>
  <si>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</si>
  <si>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</si>
  <si>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</si>
  <si>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</si>
  <si>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</si>
  <si>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</si>
  <si>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</si>
  <si>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</si>
  <si>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</si>
  <si>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</si>
  <si>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</si>
  <si>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</si>
  <si>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</si>
  <si>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</si>
  <si>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</si>
  <si>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</si>
  <si>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</si>
  <si>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</si>
  <si>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</si>
  <si>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</si>
  <si>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</si>
  <si>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</si>
  <si>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</si>
  <si>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</si>
  <si>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</si>
  <si>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</si>
  <si>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</si>
  <si>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</si>
  <si>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</si>
  <si>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</si>
  <si>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</si>
  <si>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</si>
  <si>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</si>
  <si>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</si>
  <si>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</si>
  <si>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</si>
  <si>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</si>
  <si>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</si>
  <si>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</si>
  <si>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</si>
  <si>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</si>
  <si>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</si>
  <si>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</si>
  <si>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</si>
  <si>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</si>
  <si>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</si>
  <si>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</si>
  <si>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</si>
  <si>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</si>
  <si>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</si>
  <si>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</si>
  <si>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</si>
  <si>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</si>
  <si>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</si>
  <si>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</si>
  <si>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</si>
  <si>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</si>
  <si>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</si>
  <si>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</si>
  <si>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</si>
  <si>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</si>
  <si>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</si>
  <si>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</si>
  <si>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</si>
  <si>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</si>
  <si>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</si>
  <si>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</si>
  <si>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</si>
  <si>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</si>
  <si>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</si>
  <si>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</si>
  <si>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</si>
  <si>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</si>
  <si>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</si>
  <si>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</si>
  <si>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</si>
  <si>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</si>
  <si>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</si>
  <si>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</si>
  <si>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</si>
  <si>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</si>
  <si>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</si>
  <si>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</si>
  <si>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</si>
  <si>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</si>
  <si>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</si>
  <si>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</si>
  <si>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</si>
  <si>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</si>
  <si>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</si>
  <si>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</si>
  <si>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</si>
  <si>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</si>
  <si>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</si>
  <si>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</si>
  <si>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</si>
  <si>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</si>
  <si>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</si>
  <si>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</si>
  <si>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</si>
  <si>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</si>
  <si>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</si>
  <si>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</si>
  <si>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</si>
  <si>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</si>
  <si>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</si>
  <si>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</si>
  <si>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</si>
  <si>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</si>
  <si>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</si>
  <si>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</si>
  <si>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</si>
  <si>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</si>
  <si>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</si>
  <si>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</si>
  <si>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</si>
  <si>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</si>
  <si>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</si>
  <si>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</si>
  <si>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</si>
  <si>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</si>
  <si>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</si>
  <si>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</si>
  <si>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</si>
  <si>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</si>
  <si>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</si>
  <si>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</si>
  <si>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</si>
  <si>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</si>
  <si>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</si>
  <si>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</si>
  <si>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</si>
  <si>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</si>
  <si>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</si>
  <si>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</si>
  <si>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</si>
  <si>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</si>
  <si>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</si>
  <si>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</si>
  <si>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</si>
  <si>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</si>
  <si>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</si>
  <si>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</si>
  <si>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</si>
  <si>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</si>
  <si>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</si>
  <si>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</si>
  <si>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</si>
  <si>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</si>
  <si>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</si>
  <si>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</si>
  <si>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</si>
  <si>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</si>
  <si>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</si>
  <si>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</si>
  <si>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</si>
  <si>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</si>
  <si>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</si>
  <si>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</si>
  <si>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</si>
  <si>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</si>
  <si>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</si>
  <si>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</si>
  <si>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</si>
  <si>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</si>
  <si>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</si>
  <si>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</si>
  <si>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</si>
  <si>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</si>
  <si>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</si>
  <si>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</si>
  <si>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</si>
  <si>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</si>
  <si>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</si>
  <si>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</si>
  <si>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</si>
  <si>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</si>
  <si>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</si>
  <si>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</si>
  <si>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</si>
  <si>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</si>
  <si>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</si>
  <si>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</si>
  <si>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</si>
  <si>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</si>
  <si>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</si>
  <si>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</si>
  <si>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</si>
  <si>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</si>
  <si>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</si>
  <si>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</si>
  <si>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</si>
  <si>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</si>
  <si>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</si>
  <si>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</si>
  <si>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</si>
  <si>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</si>
  <si>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</si>
  <si>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</si>
  <si>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</si>
  <si>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</si>
  <si>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</si>
  <si>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</si>
  <si>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</si>
  <si>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</si>
  <si>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</si>
  <si>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</si>
  <si>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</si>
  <si>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</si>
  <si>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</si>
  <si>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</si>
  <si>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</si>
  <si>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</si>
  <si>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</si>
  <si>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</si>
  <si>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</si>
  <si>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</si>
  <si>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</si>
  <si>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</si>
  <si>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</si>
  <si>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</si>
  <si>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</si>
  <si>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</si>
  <si>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</si>
  <si>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</si>
  <si>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</si>
  <si>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</si>
  <si>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</si>
  <si>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</si>
  <si>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</si>
  <si>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</si>
  <si>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</si>
  <si>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</si>
  <si>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</si>
  <si>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</si>
  <si>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</si>
  <si>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</si>
  <si>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</si>
  <si>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</si>
  <si>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</si>
  <si>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</si>
  <si>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</si>
  <si>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</si>
  <si>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</si>
  <si>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</si>
  <si>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</si>
  <si>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</si>
  <si>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</si>
  <si>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</si>
  <si>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</si>
  <si>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</si>
  <si>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</si>
  <si>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</si>
  <si>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</si>
  <si>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</si>
  <si>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</si>
  <si>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</si>
  <si>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</si>
  <si>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</si>
  <si>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</si>
  <si>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</si>
  <si>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</si>
  <si>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</si>
  <si>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</si>
  <si>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</si>
  <si>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</si>
  <si>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</si>
  <si>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</si>
  <si>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</si>
  <si>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</si>
  <si>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</si>
  <si>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</si>
  <si>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</si>
  <si>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</si>
  <si>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</si>
  <si>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</si>
  <si>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</si>
  <si>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</si>
  <si>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</si>
  <si>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</si>
  <si>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</si>
  <si>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</si>
  <si>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</si>
  <si>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</si>
  <si>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</si>
  <si>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</si>
  <si>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</si>
  <si>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</si>
  <si>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</si>
  <si>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</si>
  <si>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</si>
  <si>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</si>
  <si>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</si>
  <si>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</si>
  <si>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</si>
  <si>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</si>
  <si>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</si>
  <si>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</si>
  <si>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</si>
  <si>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</si>
  <si>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</si>
  <si>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</si>
  <si>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</si>
  <si>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</si>
  <si>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</si>
  <si>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</si>
  <si>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</si>
  <si>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</si>
  <si>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</si>
  <si>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</si>
  <si>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</si>
  <si>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</si>
  <si>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</si>
  <si>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</si>
  <si>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</si>
  <si>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</si>
  <si>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</si>
  <si>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</si>
  <si>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</si>
  <si>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</si>
  <si>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</si>
  <si>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</si>
  <si>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</si>
  <si>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</si>
  <si>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</si>
  <si>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</si>
  <si>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</si>
  <si>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</si>
  <si>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</si>
  <si>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</si>
  <si>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</si>
  <si>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</si>
  <si>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</si>
  <si>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</si>
  <si>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</si>
  <si>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</si>
  <si>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</si>
  <si>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</si>
  <si>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</si>
  <si>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</si>
  <si>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</si>
  <si>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</si>
  <si>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</si>
  <si>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</si>
  <si>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</si>
  <si>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</si>
  <si>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</si>
  <si>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</si>
  <si>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</si>
  <si>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</si>
  <si>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</si>
  <si>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</si>
  <si>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</si>
  <si>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</si>
  <si>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</si>
  <si>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</si>
  <si>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</si>
  <si>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</si>
  <si>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</si>
  <si>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</si>
  <si>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</si>
  <si>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</si>
  <si>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</si>
  <si>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</si>
  <si>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</si>
  <si>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</si>
  <si>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</si>
  <si>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</si>
  <si>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</si>
  <si>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</si>
  <si>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</si>
  <si>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</si>
  <si>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</si>
  <si>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</si>
  <si>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</si>
  <si>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</si>
  <si>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</si>
  <si>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</si>
  <si>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</si>
  <si>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</si>
  <si>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</si>
  <si>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</si>
  <si>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</si>
  <si>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</si>
  <si>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</si>
  <si>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</si>
  <si>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</si>
  <si>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</si>
  <si>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</si>
  <si>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</si>
  <si>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</si>
  <si>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</si>
  <si>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</si>
  <si>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</si>
  <si>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</si>
  <si>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</si>
  <si>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</si>
  <si>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</si>
  <si>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</si>
  <si>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</si>
  <si>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</si>
  <si>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</si>
  <si>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</si>
  <si>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</si>
  <si>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</si>
  <si>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</si>
  <si>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</si>
  <si>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</si>
  <si>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</si>
  <si>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</si>
  <si>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</si>
  <si>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</si>
  <si>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</si>
  <si>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</si>
  <si>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</si>
  <si>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</si>
  <si>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</si>
  <si>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</si>
  <si>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</si>
  <si>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</si>
  <si>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</si>
  <si>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</si>
  <si>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</si>
  <si>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</si>
  <si>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</si>
  <si>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</si>
  <si>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</si>
  <si>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</si>
  <si>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</si>
  <si>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</si>
  <si>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</si>
  <si>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</si>
  <si>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</si>
  <si>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</si>
  <si>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</si>
  <si>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</si>
  <si>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</si>
  <si>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</si>
  <si>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</si>
  <si>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</si>
  <si>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</si>
  <si>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</si>
  <si>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</si>
  <si>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</si>
  <si>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</si>
  <si>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</si>
  <si>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</si>
  <si>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</si>
  <si>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</si>
  <si>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</si>
  <si>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</si>
  <si>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</si>
  <si>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</si>
  <si>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</si>
  <si>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</si>
  <si>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</si>
  <si>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</si>
  <si>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</si>
  <si>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</si>
  <si>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</si>
  <si>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</si>
  <si>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</si>
  <si>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</si>
  <si>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</si>
  <si>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</si>
  <si>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</si>
  <si>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</si>
  <si>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</si>
  <si>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</si>
  <si>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</si>
  <si>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</si>
  <si>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</si>
  <si>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</si>
  <si>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</si>
  <si>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</si>
  <si>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</si>
  <si>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</si>
  <si>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</si>
  <si>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</si>
  <si>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</si>
  <si>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</si>
  <si>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</si>
  <si>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</si>
  <si>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</si>
  <si>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</si>
  <si>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</si>
  <si>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</si>
  <si>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</si>
  <si>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</si>
  <si>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</si>
  <si>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</si>
  <si>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</si>
  <si>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</si>
  <si>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</si>
  <si>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</si>
  <si>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</si>
  <si>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</si>
  <si>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</si>
  <si>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</si>
  <si>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</si>
  <si>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</si>
  <si>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</si>
  <si>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</si>
  <si>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</si>
  <si>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</si>
  <si>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</si>
  <si>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</si>
  <si>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</si>
  <si>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</si>
  <si>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</si>
  <si>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</si>
  <si>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</si>
  <si>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</si>
  <si>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</si>
  <si>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</si>
  <si>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</si>
  <si>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</si>
  <si>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</si>
  <si>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</si>
  <si>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</si>
  <si>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</si>
  <si>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</si>
  <si>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</si>
  <si>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</si>
  <si>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</si>
  <si>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</si>
  <si>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</si>
  <si>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</si>
  <si>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</si>
  <si>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</si>
  <si>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</si>
  <si>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</si>
  <si>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</si>
  <si>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</si>
  <si>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</si>
  <si>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</si>
  <si>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</si>
  <si>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</si>
  <si>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</si>
  <si>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</si>
  <si>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</si>
  <si>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</si>
  <si>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</si>
  <si>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</si>
  <si>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</si>
  <si>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</si>
  <si>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</si>
  <si>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</si>
  <si>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</si>
  <si>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</si>
  <si>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</si>
  <si>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</si>
  <si>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</si>
  <si>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</si>
  <si>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</si>
  <si>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</si>
  <si>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</si>
  <si>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</si>
  <si>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</si>
  <si>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</si>
  <si>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</si>
  <si>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</si>
  <si>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</si>
  <si>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</si>
  <si>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</si>
  <si>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</si>
  <si>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</si>
  <si>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</si>
  <si>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</si>
  <si>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</si>
  <si>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</si>
  <si>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</si>
  <si>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</si>
  <si>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</si>
  <si>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</si>
  <si>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</si>
  <si>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</si>
  <si>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</si>
  <si>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</si>
  <si>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</si>
  <si>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</si>
  <si>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</si>
  <si>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</si>
  <si>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</si>
  <si>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</si>
  <si>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</si>
  <si>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</si>
  <si>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</si>
  <si>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</si>
  <si>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</si>
  <si>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</si>
  <si>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</si>
  <si>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</si>
  <si>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</si>
  <si>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</si>
  <si>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</si>
  <si>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</si>
  <si>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</si>
  <si>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</si>
  <si>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</si>
  <si>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</si>
  <si>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</si>
  <si>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</si>
  <si>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</si>
  <si>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</si>
  <si>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</si>
  <si>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</si>
  <si>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</si>
  <si>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</si>
  <si>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</si>
  <si>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</si>
  <si>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</si>
  <si>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</si>
  <si>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</si>
  <si>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</si>
  <si>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</si>
  <si>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</si>
  <si>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</si>
  <si>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</si>
  <si>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</si>
  <si>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</si>
  <si>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</si>
  <si>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</si>
  <si>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</si>
  <si>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</si>
  <si>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</si>
  <si>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</si>
  <si>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</si>
  <si>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</si>
  <si>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</si>
  <si>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</si>
  <si>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</si>
  <si>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</si>
  <si>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</si>
  <si>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</si>
  <si>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</si>
  <si>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</si>
  <si>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</si>
  <si>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</si>
  <si>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</si>
  <si>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</si>
  <si>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</si>
  <si>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</si>
  <si>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</si>
  <si>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</si>
  <si>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</si>
  <si>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</si>
  <si>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</si>
  <si>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</si>
  <si>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</si>
  <si>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</si>
  <si>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</si>
  <si>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</si>
  <si>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</si>
  <si>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</si>
  <si>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</si>
  <si>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</si>
  <si>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</si>
  <si>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</si>
  <si>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</si>
  <si>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</si>
  <si>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</si>
  <si>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</si>
  <si>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</si>
  <si>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</si>
  <si>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</si>
  <si>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</si>
  <si>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</si>
  <si>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</si>
  <si>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</si>
  <si>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</si>
  <si>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</si>
  <si>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</si>
  <si>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</si>
  <si>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</si>
  <si>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</si>
  <si>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</si>
  <si>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</si>
  <si>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</si>
  <si>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</si>
  <si>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</si>
  <si>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</si>
  <si>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</si>
  <si>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</si>
  <si>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</si>
  <si>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</si>
  <si>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</si>
  <si>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</si>
  <si>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</si>
  <si>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</si>
  <si>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</si>
  <si>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</si>
  <si>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</si>
  <si>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</si>
  <si>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</si>
  <si>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</si>
  <si>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</si>
  <si>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</si>
  <si>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</si>
  <si>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</si>
  <si>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</si>
  <si>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</si>
  <si>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</si>
  <si>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</si>
  <si>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</si>
  <si>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</si>
  <si>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</si>
  <si>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</si>
  <si>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</si>
  <si>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</si>
  <si>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</si>
  <si>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</si>
  <si>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</si>
  <si>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</si>
  <si>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</si>
  <si>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</si>
  <si>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</si>
  <si>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</si>
  <si>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</si>
  <si>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</si>
  <si>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</si>
  <si>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</si>
  <si>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</si>
  <si>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</si>
  <si>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</si>
  <si>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</si>
  <si>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</si>
  <si>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</si>
  <si>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</si>
  <si>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</si>
  <si>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</si>
  <si>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</si>
  <si>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</si>
  <si>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</si>
  <si>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</si>
  <si>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</si>
  <si>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</si>
  <si>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</si>
  <si>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</si>
  <si>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</si>
  <si>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</si>
  <si>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</si>
  <si>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</si>
  <si>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</si>
  <si>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</si>
  <si>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</si>
  <si>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</si>
  <si>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</si>
  <si>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</si>
  <si>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</si>
  <si>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</si>
  <si>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</si>
  <si>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</si>
  <si>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</si>
  <si>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</si>
  <si>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</si>
  <si>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</si>
  <si>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</si>
  <si>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</si>
  <si>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</si>
  <si>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</si>
  <si>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</si>
  <si>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</si>
  <si>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</si>
  <si>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</si>
  <si>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</si>
  <si>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</si>
  <si>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</si>
  <si>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</si>
  <si>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</si>
  <si>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</si>
  <si>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</si>
  <si>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</si>
  <si>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</si>
  <si>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</si>
  <si>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</si>
  <si>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</si>
  <si>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</si>
  <si>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</si>
  <si>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</si>
  <si>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</si>
  <si>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</si>
  <si>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</si>
  <si>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</si>
  <si>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</si>
  <si>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</si>
  <si>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</si>
  <si>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</si>
  <si>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</si>
  <si>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</si>
  <si>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</si>
  <si>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</si>
  <si>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</si>
  <si>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</si>
  <si>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</si>
  <si>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</si>
  <si>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</si>
  <si>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</si>
  <si>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</si>
  <si>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</si>
  <si>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</si>
  <si>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</si>
  <si>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</si>
  <si>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</si>
  <si>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</si>
  <si>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</si>
  <si>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</si>
  <si>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</si>
  <si>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</si>
  <si>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</si>
  <si>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</si>
  <si>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</si>
  <si>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</si>
  <si>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</si>
  <si>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</si>
  <si>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</si>
  <si>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</si>
  <si>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</si>
  <si>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</si>
  <si>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</si>
  <si>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</si>
  <si>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</si>
  <si>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</si>
  <si>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</si>
  <si>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</si>
  <si>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</si>
  <si>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</si>
  <si>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</si>
  <si>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</si>
  <si>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</si>
  <si>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</si>
  <si>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</si>
  <si>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</si>
  <si>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</si>
  <si>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</si>
  <si>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</si>
  <si>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</si>
  <si>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</si>
  <si>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</si>
  <si>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</si>
  <si>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</si>
  <si>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</si>
  <si>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</si>
  <si>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</si>
  <si>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</si>
  <si>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</si>
  <si>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</si>
  <si>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</si>
  <si>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</si>
  <si>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</si>
  <si>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</si>
  <si>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</si>
  <si>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</si>
  <si>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</si>
  <si>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</si>
  <si>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</si>
  <si>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</si>
  <si>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</si>
  <si>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</si>
  <si>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</si>
  <si>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</si>
  <si>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</si>
  <si>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</si>
  <si>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</si>
  <si>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</si>
  <si>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</si>
  <si>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</si>
  <si>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</si>
  <si>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</si>
  <si>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</si>
  <si>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</si>
  <si>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</si>
  <si>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</si>
  <si>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</si>
  <si>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</si>
  <si>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</si>
  <si>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</si>
  <si>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</si>
  <si>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</si>
  <si>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</si>
  <si>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</si>
  <si>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</si>
  <si>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</si>
  <si>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</si>
  <si>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</si>
  <si>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</si>
  <si>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</si>
  <si>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</si>
  <si>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</si>
  <si>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</si>
  <si>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</si>
  <si>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</si>
  <si>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</si>
  <si>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</si>
  <si>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</si>
  <si>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</si>
  <si>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</si>
  <si>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</si>
  <si>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</si>
  <si>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</si>
  <si>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</si>
  <si>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</si>
  <si>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</si>
  <si>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</si>
  <si>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</si>
  <si>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</si>
  <si>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</si>
  <si>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</si>
  <si>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</si>
  <si>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</si>
  <si>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</si>
  <si>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</si>
  <si>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</si>
  <si>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</si>
  <si>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</si>
  <si>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</si>
  <si>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</si>
  <si>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</si>
  <si>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</si>
  <si>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</si>
  <si>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</si>
  <si>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</si>
  <si>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</si>
  <si>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</si>
  <si>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</si>
  <si>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</si>
  <si>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</si>
  <si>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</si>
  <si>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</si>
  <si>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</si>
  <si>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</si>
  <si>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</si>
  <si>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</si>
  <si>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</si>
  <si>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</si>
  <si>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</si>
  <si>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</si>
  <si>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</si>
  <si>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</si>
  <si>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</si>
  <si>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</si>
  <si>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</si>
  <si>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</si>
  <si>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</si>
  <si>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</si>
  <si>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</si>
  <si>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</si>
  <si>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</si>
  <si>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</si>
  <si>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</si>
  <si>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</si>
  <si>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</si>
  <si>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</si>
  <si>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</si>
  <si>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</si>
  <si>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</si>
  <si>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</si>
  <si>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</si>
  <si>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</si>
  <si>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</si>
  <si>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</si>
  <si>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</si>
  <si>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</si>
  <si>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</si>
  <si>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</si>
  <si>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</si>
  <si>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</si>
  <si>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</si>
  <si>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</si>
  <si>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</si>
  <si>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</si>
  <si>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</si>
  <si>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</si>
  <si>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</si>
  <si>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</si>
  <si>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</si>
  <si>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</si>
  <si>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</si>
  <si>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</si>
  <si>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</si>
  <si>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</si>
  <si>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</si>
  <si>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</si>
  <si>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</si>
  <si>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</si>
  <si>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</si>
  <si>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</si>
  <si>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</si>
  <si>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</si>
  <si>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</si>
  <si>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</si>
  <si>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</si>
  <si>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</si>
  <si>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</si>
  <si>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</si>
  <si>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</si>
  <si>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</si>
  <si>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</si>
  <si>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</si>
  <si>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</si>
  <si>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</si>
  <si>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</si>
  <si>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</si>
  <si>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</si>
  <si>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</si>
  <si>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</si>
  <si>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</si>
  <si>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</si>
  <si>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</si>
  <si>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</si>
  <si>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</si>
  <si>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</si>
  <si>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</si>
  <si>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</si>
  <si>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</si>
  <si>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</si>
  <si>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</si>
  <si>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</si>
  <si>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</si>
  <si>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</si>
  <si>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</si>
  <si>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</si>
  <si>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</si>
  <si>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</si>
  <si>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</si>
  <si>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</si>
  <si>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</si>
  <si>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</si>
  <si>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</si>
  <si>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</si>
  <si>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</si>
  <si>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</si>
  <si>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</si>
  <si>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</si>
  <si>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</si>
  <si>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</si>
  <si>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</si>
  <si>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</si>
  <si>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</si>
  <si>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</si>
  <si>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</si>
  <si>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</si>
  <si>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</si>
  <si>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</si>
  <si>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</si>
  <si>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</si>
  <si>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</si>
  <si>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</si>
  <si>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</si>
  <si>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</si>
  <si>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</si>
  <si>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</si>
  <si>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</si>
  <si>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</si>
  <si>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</si>
  <si>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</si>
  <si>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</si>
  <si>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</si>
  <si>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</si>
  <si>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</si>
  <si>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</si>
  <si>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</si>
  <si>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</si>
  <si>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</si>
  <si>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</si>
  <si>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</si>
  <si>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</si>
  <si>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</si>
  <si>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</si>
  <si>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</si>
  <si>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</si>
  <si>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</si>
  <si>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</si>
  <si>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</si>
  <si>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</si>
  <si>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</si>
  <si>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</si>
  <si>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</si>
  <si>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</si>
  <si>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</si>
  <si>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</si>
  <si>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</si>
  <si>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</si>
  <si>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</si>
  <si>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</si>
  <si>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</si>
  <si>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</si>
  <si>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</si>
  <si>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</si>
  <si>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</si>
  <si>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</si>
  <si>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</si>
  <si>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</si>
  <si>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</si>
  <si>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</si>
  <si>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</si>
  <si>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</si>
  <si>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</si>
  <si>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</si>
  <si>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</si>
  <si>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</si>
  <si>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</si>
  <si>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</si>
  <si>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</si>
  <si>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</si>
  <si>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</si>
  <si>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</si>
  <si>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</si>
  <si>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</si>
  <si>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</si>
  <si>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Standart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</si>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</sst>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F18E99"/>
        <bgColor rgb="FF000000"/>
      </patternFill>
    </fill>
    <fill>
      <patternFill patternType="solid">
        <fgColor rgb="FFD390A5"/>
        <bgColor rgb="FF000000"/>
      </patternFill>
    </fill>
    <fill>
      <patternFill patternType="solid">
        <fgColor rgb="FFEE8E9A"/>
        <bgColor rgb="FF000000"/>
      </patternFill>
    </fill>
    <fill>
      <patternFill patternType="solid">
        <fgColor rgb="FFF08E99"/>
        <bgColor rgb="FF000000"/>
      </patternFill>
    </fill>
    <fill>
      <patternFill patternType="solid">
        <fgColor rgb="FFC192AC"/>
        <bgColor rgb="FF000000"/>
      </patternFill>
    </fill>
    <fill>
      <patternFill patternType="solid">
        <fgColor rgb="FFED8E9A"/>
        <bgColor rgb="FF000000"/>
      </patternFill>
    </fill>
    <fill>
      <patternFill patternType="solid">
        <fgColor rgb="FFEB8E9B"/>
        <bgColor rgb="FF000000"/>
      </patternFill>
    </fill>
    <fill>
      <patternFill patternType="solid">
        <fgColor rgb="FFDE8FA0"/>
        <bgColor rgb="FF000000"/>
      </patternFill>
    </fill>
    <fill>
      <patternFill patternType="solid">
        <fgColor rgb="FFC991A9"/>
        <bgColor rgb="FF000000"/>
      </patternFill>
    </fill>
    <fill>
      <patternFill patternType="solid">
        <fgColor rgb="FFE38F9E"/>
        <bgColor rgb="FF000000"/>
      </patternFill>
    </fill>
    <fill>
      <patternFill patternType="solid">
        <fgColor rgb="FFCD91A7"/>
        <bgColor rgb="FF000000"/>
      </patternFill>
    </fill>
    <fill>
      <patternFill patternType="solid">
        <fgColor rgb="FFE78E9D"/>
        <bgColor rgb="FF000000"/>
      </patternFill>
    </fill>
    <fill>
      <patternFill patternType="solid">
        <fgColor rgb="FFDB8FA1"/>
        <bgColor rgb="FF000000"/>
      </patternFill>
    </fill>
    <fill>
      <patternFill patternType="solid">
        <fgColor rgb="FFD190A6"/>
        <bgColor rgb="FF000000"/>
      </patternFill>
    </fill>
    <fill>
      <patternFill patternType="solid">
        <fgColor rgb="FFDF8FA0"/>
        <bgColor rgb="FF000000"/>
      </patternFill>
    </fill>
    <fill>
      <patternFill patternType="solid">
        <fgColor rgb="FFD290A5"/>
        <bgColor rgb="FF000000"/>
      </patternFill>
    </fill>
    <fill>
      <patternFill patternType="solid">
        <fgColor rgb="FFEF8E9A"/>
        <bgColor rgb="FF000000"/>
      </patternFill>
    </fill>
    <fill>
      <patternFill patternType="solid">
        <fgColor rgb="FFE98E9C"/>
        <bgColor rgb="FF000000"/>
      </patternFill>
    </fill>
    <fill>
      <patternFill patternType="solid">
        <fgColor rgb="FFDD8FA1"/>
        <bgColor rgb="FF000000"/>
      </patternFill>
    </fill>
    <fill>
      <patternFill patternType="solid">
        <fgColor rgb="FFB593B1"/>
        <bgColor rgb="FF000000"/>
      </patternFill>
    </fill>
    <fill>
      <patternFill patternType="solid">
        <fgColor rgb="FFE08F9F"/>
        <bgColor rgb="FF000000"/>
      </patternFill>
    </fill>
    <fill>
      <patternFill patternType="solid">
        <fgColor rgb="FFCE91A7"/>
        <bgColor rgb="FF000000"/>
      </patternFill>
    </fill>
    <fill>
      <patternFill patternType="solid">
        <fgColor rgb="FFE48F9E"/>
        <bgColor rgb="FF000000"/>
      </patternFill>
    </fill>
    <fill>
      <patternFill patternType="solid">
        <fgColor rgb="FFDC8FA1"/>
        <bgColor rgb="FF000000"/>
      </patternFill>
    </fill>
    <fill>
      <patternFill patternType="solid">
        <fgColor rgb="FFD790A3"/>
        <bgColor rgb="FF000000"/>
      </patternFill>
    </fill>
    <fill>
      <patternFill patternType="solid">
        <fgColor rgb="FFE88E9C"/>
        <bgColor rgb="FF000000"/>
      </patternFill>
    </fill>
    <fill>
      <patternFill patternType="solid">
        <fgColor rgb="FFD690A3"/>
        <bgColor rgb="FF000000"/>
      </patternFill>
    </fill>
    <fill>
      <patternFill patternType="solid">
        <fgColor rgb="FFCA91A8"/>
        <bgColor rgb="FF000000"/>
      </patternFill>
    </fill>
    <fill>
      <patternFill patternType="solid">
        <fgColor rgb="FFE28F9F"/>
        <bgColor rgb="FF000000"/>
      </patternFill>
    </fill>
    <fill>
      <patternFill patternType="solid">
        <fgColor rgb="FFE58F9E"/>
        <bgColor rgb="FF000000"/>
      </patternFill>
    </fill>
    <fill>
      <patternFill patternType="solid">
        <fgColor rgb="FFE18F9F"/>
        <bgColor rgb="FF000000"/>
      </patternFill>
    </fill>
    <fill>
      <patternFill patternType="solid">
        <fgColor rgb="FFEA8E9C"/>
        <bgColor rgb="FF000000"/>
      </patternFill>
    </fill>
    <fill>
      <patternFill patternType="solid">
        <fgColor rgb="FF9E95BA"/>
        <bgColor rgb="FF000000"/>
      </patternFill>
    </fill>
    <fill>
      <patternFill patternType="solid">
        <fgColor rgb="FFE68F9D"/>
        <bgColor rgb="FF000000"/>
      </patternFill>
    </fill>
    <fill>
      <patternFill patternType="solid">
        <fgColor rgb="FFCF91A6"/>
        <bgColor rgb="FF000000"/>
      </patternFill>
    </fill>
    <fill>
      <patternFill patternType="solid">
        <fgColor rgb="FFDA90A2"/>
        <bgColor rgb="FF000000"/>
      </patternFill>
    </fill>
    <fill>
      <patternFill patternType="solid">
        <fgColor rgb="FFEC8E9B"/>
        <bgColor rgb="FF000000"/>
      </patternFill>
    </fill>
    <fill>
      <patternFill patternType="solid">
        <fgColor rgb="FFA694B7"/>
        <bgColor rgb="FF000000"/>
      </patternFill>
    </fill>
    <fill>
      <patternFill patternType="solid">
        <fgColor rgb="FFC392AB"/>
        <bgColor rgb="FF000000"/>
      </patternFill>
    </fill>
    <fill>
      <patternFill patternType="solid">
        <fgColor rgb="FFD090A6"/>
        <bgColor rgb="FF000000"/>
      </patternFill>
    </fill>
    <fill>
      <patternFill patternType="solid">
        <fgColor rgb="FFBA92AF"/>
        <bgColor rgb="FF000000"/>
      </patternFill>
    </fill>
    <fill>
      <patternFill patternType="solid">
        <fgColor rgb="FFAE93B4"/>
        <bgColor rgb="FF000000"/>
      </patternFill>
    </fill>
    <fill>
      <patternFill patternType="solid">
        <fgColor rgb="FFC491AB"/>
        <bgColor rgb="FF000000"/>
      </patternFill>
    </fill>
    <fill>
      <patternFill patternType="solid">
        <fgColor rgb="FFB793B0"/>
        <bgColor rgb="FF000000"/>
      </patternFill>
    </fill>
    <fill>
      <patternFill patternType="solid">
        <fgColor rgb="FFBE92AD"/>
        <bgColor rgb="FF000000"/>
      </patternFill>
    </fill>
    <fill>
      <patternFill patternType="solid">
        <fgColor rgb="FFB693B0"/>
        <bgColor rgb="FF000000"/>
      </patternFill>
    </fill>
    <fill>
      <patternFill patternType="solid">
        <fgColor rgb="FFAD93B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4" fontId="1" fillId="0" borderId="0" xfId="0" applyNumberFormat="1" applyFont="1"/>
    <xf numFmtId="164" fontId="0" fillId="0" borderId="0" xfId="0" quotePrefix="1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72" fontId="0" fillId="0" borderId="0" xfId="0" applyNumberFormat="1"/>
  </cellXfs>
  <cellStyles count="1">
    <cellStyle name="Normal" xfId="0" builtinId="0"/>
  </cellStyles>
  <dxfs count="10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18E99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18E99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18E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x"/>
          <c:size val="5"/>
          <c:spPr>
            <a:noFill/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x"/>
          <c:size val="5"/>
          <c:spPr>
            <a:noFill/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8-6546-97D9-153DBB2360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48-6546-97D9-153DBB2360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48-6546-97D9-153DBB2360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48-6546-97D9-153DBB23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434159"/>
        <c:axId val="305435839"/>
      </c:lineChart>
      <c:catAx>
        <c:axId val="30543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5839"/>
        <c:crosses val="autoZero"/>
        <c:auto val="1"/>
        <c:lblAlgn val="ctr"/>
        <c:lblOffset val="100"/>
        <c:noMultiLvlLbl val="0"/>
      </c:catAx>
      <c:valAx>
        <c:axId val="30543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3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E-ED4F-93E8-8F029164D73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2-0244-AA5A-2A53BDAB3A5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2-0244-AA5A-2A53BDAB3A5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A2-0244-AA5A-2A53BDAB3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266431"/>
        <c:axId val="177919519"/>
      </c:barChart>
      <c:catAx>
        <c:axId val="18026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9519"/>
        <c:crosses val="autoZero"/>
        <c:auto val="1"/>
        <c:lblAlgn val="ctr"/>
        <c:lblOffset val="100"/>
        <c:noMultiLvlLbl val="0"/>
      </c:catAx>
      <c:valAx>
        <c:axId val="17791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1-1042-A965-6E79729470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03-C845-9D13-B9DA1A2097B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03-C845-9D13-B9DA1A20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2779327"/>
        <c:axId val="2142781007"/>
      </c:barChart>
      <c:catAx>
        <c:axId val="214277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81007"/>
        <c:crosses val="autoZero"/>
        <c:auto val="1"/>
        <c:lblAlgn val="ctr"/>
        <c:lblOffset val="100"/>
        <c:noMultiLvlLbl val="0"/>
      </c:catAx>
      <c:valAx>
        <c:axId val="21427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7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DE6FA5B5-7E2A-D142-8CB2-B53665F30C3F}">
          <cx:tx>
            <cx:txData>
              <cx:f>_xlchart.v1.16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73B6DD-3F64-AB4B-B006-6E5CA99DCFC4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7B8E89-31E5-D14B-92F7-225BE386FED2}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0</xdr:row>
      <xdr:rowOff>127000</xdr:rowOff>
    </xdr:from>
    <xdr:to>
      <xdr:col>11</xdr:col>
      <xdr:colOff>622300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BEB64-EA5D-2545-AC84-C8FCA3794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3CC0FB-87F0-9E41-B8B5-4BEEB576F7E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C59C00-4F45-E74C-87BD-F8CBE0337F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755650</xdr:colOff>
      <xdr:row>15</xdr:row>
      <xdr:rowOff>44450</xdr:rowOff>
    </xdr:from>
    <xdr:to>
      <xdr:col>11</xdr:col>
      <xdr:colOff>177800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4A955-2639-DF47-8D7C-F3B8759E1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50800</xdr:rowOff>
    </xdr:from>
    <xdr:to>
      <xdr:col>12</xdr:col>
      <xdr:colOff>304800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91C57-701C-1844-B1AE-1440F8EBA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925226157407" createdVersion="6" refreshedVersion="6" minRefreshableVersion="3" recordCount="4114" xr:uid="{39949060-3C7E-034D-A766-7B62F7AD2C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933924884259" createdVersion="6" refreshedVersion="6" minRefreshableVersion="3" recordCount="4114" xr:uid="{24DB496E-9244-8642-8675-E97C4A85AF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B0378-41DA-7C42-8BE5-4A675EB4148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80EF8-7868-A74B-A07B-872E2875159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40FAF-D176-7D48-81F5-3C3D143442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5823-D31F-BC41-9450-F9F8044494D1}">
  <dimension ref="A1:F22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8383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8376</v>
      </c>
      <c r="B6" s="7">
        <v>13</v>
      </c>
      <c r="C6" s="7">
        <v>105</v>
      </c>
      <c r="D6" s="7">
        <v>24</v>
      </c>
      <c r="E6" s="7">
        <v>183</v>
      </c>
      <c r="F6" s="7">
        <v>325</v>
      </c>
    </row>
    <row r="7" spans="1:6" x14ac:dyDescent="0.2">
      <c r="A7" s="15" t="s">
        <v>8377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5" t="s">
        <v>8378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5" t="s">
        <v>8379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2" t="s">
        <v>8367</v>
      </c>
      <c r="B10" s="7">
        <v>9</v>
      </c>
      <c r="C10" s="7">
        <v>141</v>
      </c>
      <c r="D10" s="7"/>
      <c r="E10" s="7">
        <v>282</v>
      </c>
      <c r="F10" s="7">
        <v>432</v>
      </c>
    </row>
    <row r="11" spans="1:6" x14ac:dyDescent="0.2">
      <c r="A11" s="15" t="s">
        <v>8380</v>
      </c>
      <c r="B11" s="7">
        <v>2</v>
      </c>
      <c r="C11" s="7">
        <v>40</v>
      </c>
      <c r="D11" s="7"/>
      <c r="E11" s="7">
        <v>71</v>
      </c>
      <c r="F11" s="7">
        <v>113</v>
      </c>
    </row>
    <row r="12" spans="1:6" x14ac:dyDescent="0.2">
      <c r="A12" s="15" t="s">
        <v>8368</v>
      </c>
      <c r="B12" s="7">
        <v>3</v>
      </c>
      <c r="C12" s="7">
        <v>52</v>
      </c>
      <c r="D12" s="7"/>
      <c r="E12" s="7">
        <v>111</v>
      </c>
      <c r="F12" s="7">
        <v>166</v>
      </c>
    </row>
    <row r="13" spans="1:6" x14ac:dyDescent="0.2">
      <c r="A13" s="15" t="s">
        <v>8381</v>
      </c>
      <c r="B13" s="7">
        <v>4</v>
      </c>
      <c r="C13" s="7">
        <v>49</v>
      </c>
      <c r="D13" s="7"/>
      <c r="E13" s="7">
        <v>100</v>
      </c>
      <c r="F13" s="7">
        <v>153</v>
      </c>
    </row>
    <row r="14" spans="1:6" x14ac:dyDescent="0.2">
      <c r="A14" s="12" t="s">
        <v>8369</v>
      </c>
      <c r="B14" s="7">
        <v>9</v>
      </c>
      <c r="C14" s="7">
        <v>131</v>
      </c>
      <c r="D14" s="7"/>
      <c r="E14" s="7">
        <v>218</v>
      </c>
      <c r="F14" s="7">
        <v>358</v>
      </c>
    </row>
    <row r="15" spans="1:6" x14ac:dyDescent="0.2">
      <c r="A15" s="15" t="s">
        <v>8370</v>
      </c>
      <c r="B15" s="7">
        <v>1</v>
      </c>
      <c r="C15" s="7">
        <v>50</v>
      </c>
      <c r="D15" s="7"/>
      <c r="E15" s="7">
        <v>87</v>
      </c>
      <c r="F15" s="7">
        <v>138</v>
      </c>
    </row>
    <row r="16" spans="1:6" x14ac:dyDescent="0.2">
      <c r="A16" s="15" t="s">
        <v>8371</v>
      </c>
      <c r="B16" s="7">
        <v>4</v>
      </c>
      <c r="C16" s="7">
        <v>47</v>
      </c>
      <c r="D16" s="7"/>
      <c r="E16" s="7">
        <v>72</v>
      </c>
      <c r="F16" s="7">
        <v>123</v>
      </c>
    </row>
    <row r="17" spans="1:6" x14ac:dyDescent="0.2">
      <c r="A17" s="15" t="s">
        <v>8372</v>
      </c>
      <c r="B17" s="7">
        <v>4</v>
      </c>
      <c r="C17" s="7">
        <v>34</v>
      </c>
      <c r="D17" s="7"/>
      <c r="E17" s="7">
        <v>59</v>
      </c>
      <c r="F17" s="7">
        <v>97</v>
      </c>
    </row>
    <row r="18" spans="1:6" x14ac:dyDescent="0.2">
      <c r="A18" s="12" t="s">
        <v>8373</v>
      </c>
      <c r="B18" s="7">
        <v>6</v>
      </c>
      <c r="C18" s="7">
        <v>116</v>
      </c>
      <c r="D18" s="7"/>
      <c r="E18" s="7">
        <v>156</v>
      </c>
      <c r="F18" s="7">
        <v>278</v>
      </c>
    </row>
    <row r="19" spans="1:6" x14ac:dyDescent="0.2">
      <c r="A19" s="15" t="s">
        <v>8374</v>
      </c>
      <c r="B19" s="7"/>
      <c r="C19" s="7">
        <v>50</v>
      </c>
      <c r="D19" s="7"/>
      <c r="E19" s="7">
        <v>65</v>
      </c>
      <c r="F19" s="7">
        <v>115</v>
      </c>
    </row>
    <row r="20" spans="1:6" x14ac:dyDescent="0.2">
      <c r="A20" s="15" t="s">
        <v>8375</v>
      </c>
      <c r="B20" s="7">
        <v>3</v>
      </c>
      <c r="C20" s="7">
        <v>31</v>
      </c>
      <c r="D20" s="7"/>
      <c r="E20" s="7">
        <v>54</v>
      </c>
      <c r="F20" s="7">
        <v>88</v>
      </c>
    </row>
    <row r="21" spans="1:6" x14ac:dyDescent="0.2">
      <c r="A21" s="15" t="s">
        <v>8382</v>
      </c>
      <c r="B21" s="7">
        <v>3</v>
      </c>
      <c r="C21" s="7">
        <v>35</v>
      </c>
      <c r="D21" s="7"/>
      <c r="E21" s="7">
        <v>37</v>
      </c>
      <c r="F21" s="7">
        <v>75</v>
      </c>
    </row>
    <row r="22" spans="1:6" x14ac:dyDescent="0.2">
      <c r="A22" s="12" t="s">
        <v>8361</v>
      </c>
      <c r="B22" s="7">
        <v>37</v>
      </c>
      <c r="C22" s="7">
        <v>493</v>
      </c>
      <c r="D22" s="7">
        <v>24</v>
      </c>
      <c r="E22" s="7">
        <v>839</v>
      </c>
      <c r="F22" s="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10.1640625" style="7" bestFit="1" customWidth="1"/>
    <col min="2" max="2" width="38.5" style="3" customWidth="1"/>
    <col min="3" max="3" width="40.1640625" style="3" customWidth="1"/>
    <col min="4" max="4" width="14.664062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21.33203125" style="7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8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8358</v>
      </c>
      <c r="R1" s="8" t="s">
        <v>8359</v>
      </c>
      <c r="S1" s="13" t="s">
        <v>8365</v>
      </c>
      <c r="T1" s="13" t="s">
        <v>8366</v>
      </c>
    </row>
    <row r="2" spans="1:20" ht="48" hidden="1" x14ac:dyDescent="0.2">
      <c r="A2" s="7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IFERROR(ROUND(E2/D2*100,0), 0)</f>
        <v>137</v>
      </c>
      <c r="P2" s="6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 s="7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IFERROR(ROUND(E3/D3*100,0), 0)</f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 s="7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 s="7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 s="7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 s="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 s="7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 s="7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 s="7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 s="7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 s="7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 s="7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 s="7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 s="7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 s="7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 s="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 s="7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 s="7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 s="7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 s="7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 s="7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 s="7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 s="7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 s="7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 s="7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 s="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 s="7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 s="7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 s="7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 s="7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 s="7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 s="7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 s="7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 s="7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 s="7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 s="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 s="7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 s="7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 s="7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 s="7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 s="7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 s="7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 s="7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 s="7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 s="7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 s="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 s="7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 s="7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 s="7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 s="7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 s="7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 s="7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 s="7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 s="7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 s="7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 s="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 s="7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 s="7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 s="7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 s="7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 s="7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 s="7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 s="7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 s="7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 s="7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 s="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4">IFERROR(ROUND(E67/D67*100,0), 0)</f>
        <v>108</v>
      </c>
      <c r="P67" s="6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 s="7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4"/>
        <v>119</v>
      </c>
      <c r="P68" s="6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 s="7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4"/>
        <v>116</v>
      </c>
      <c r="P69" s="6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 s="7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4"/>
        <v>127</v>
      </c>
      <c r="P70" s="6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 s="7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4"/>
        <v>111</v>
      </c>
      <c r="P71" s="6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 s="7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4"/>
        <v>127</v>
      </c>
      <c r="P72" s="6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 s="7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4"/>
        <v>124</v>
      </c>
      <c r="P73" s="6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 s="7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4"/>
        <v>108</v>
      </c>
      <c r="P74" s="6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 s="7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4"/>
        <v>100</v>
      </c>
      <c r="P75" s="6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 s="7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4"/>
        <v>113</v>
      </c>
      <c r="P76" s="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 s="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4"/>
        <v>115</v>
      </c>
      <c r="P77" s="6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 s="7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4"/>
        <v>153</v>
      </c>
      <c r="P78" s="6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 s="7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4"/>
        <v>393</v>
      </c>
      <c r="P79" s="6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 s="7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4"/>
        <v>2702</v>
      </c>
      <c r="P80" s="6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 s="7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4"/>
        <v>127</v>
      </c>
      <c r="P81" s="6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 s="7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4"/>
        <v>107</v>
      </c>
      <c r="P82" s="6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 s="7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4"/>
        <v>198</v>
      </c>
      <c r="P83" s="6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 s="7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4"/>
        <v>100</v>
      </c>
      <c r="P84" s="6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 s="7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4"/>
        <v>103</v>
      </c>
      <c r="P85" s="6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 s="7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4"/>
        <v>100</v>
      </c>
      <c r="P86" s="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 s="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4"/>
        <v>126</v>
      </c>
      <c r="P87" s="6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 s="7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4"/>
        <v>106</v>
      </c>
      <c r="P88" s="6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 s="7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4"/>
        <v>105</v>
      </c>
      <c r="P89" s="6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 s="7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4"/>
        <v>103</v>
      </c>
      <c r="P90" s="6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 s="7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4"/>
        <v>115</v>
      </c>
      <c r="P91" s="6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 s="7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4"/>
        <v>100</v>
      </c>
      <c r="P92" s="6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 s="7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4"/>
        <v>120</v>
      </c>
      <c r="P93" s="6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 s="7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4"/>
        <v>105</v>
      </c>
      <c r="P94" s="6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 s="7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4"/>
        <v>111</v>
      </c>
      <c r="P95" s="6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 s="7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4"/>
        <v>104</v>
      </c>
      <c r="P96" s="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 s="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4"/>
        <v>131</v>
      </c>
      <c r="P97" s="6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 s="7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4"/>
        <v>115</v>
      </c>
      <c r="P98" s="6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 s="7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4"/>
        <v>106</v>
      </c>
      <c r="P99" s="6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 s="7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4"/>
        <v>106</v>
      </c>
      <c r="P100" s="6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 s="7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4"/>
        <v>106</v>
      </c>
      <c r="P101" s="6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 s="7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4"/>
        <v>100</v>
      </c>
      <c r="P102" s="6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 s="7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4"/>
        <v>100</v>
      </c>
      <c r="P103" s="6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 s="7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4"/>
        <v>128</v>
      </c>
      <c r="P104" s="6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 s="7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4"/>
        <v>105</v>
      </c>
      <c r="P105" s="6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 s="7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4"/>
        <v>120</v>
      </c>
      <c r="P106" s="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 s="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4"/>
        <v>107</v>
      </c>
      <c r="P107" s="6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 s="7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4"/>
        <v>101</v>
      </c>
      <c r="P108" s="6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 s="7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4"/>
        <v>102</v>
      </c>
      <c r="P109" s="6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 s="7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4"/>
        <v>247</v>
      </c>
      <c r="P110" s="6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 s="7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4"/>
        <v>220</v>
      </c>
      <c r="P111" s="6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 s="7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4"/>
        <v>131</v>
      </c>
      <c r="P112" s="6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 s="7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4"/>
        <v>155</v>
      </c>
      <c r="P113" s="6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 s="7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4"/>
        <v>104</v>
      </c>
      <c r="P114" s="6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 s="7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4"/>
        <v>141</v>
      </c>
      <c r="P115" s="6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 s="7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4"/>
        <v>103</v>
      </c>
      <c r="P116" s="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 s="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4"/>
        <v>140</v>
      </c>
      <c r="P117" s="6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 s="7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4"/>
        <v>114</v>
      </c>
      <c r="P118" s="6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 s="7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4"/>
        <v>100</v>
      </c>
      <c r="P119" s="6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 s="7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4"/>
        <v>113</v>
      </c>
      <c r="P120" s="6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 s="7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4"/>
        <v>105</v>
      </c>
      <c r="P121" s="6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 s="7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4"/>
        <v>0</v>
      </c>
      <c r="P122" s="6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 s="7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4"/>
        <v>0</v>
      </c>
      <c r="P123" s="6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 s="7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4"/>
        <v>0</v>
      </c>
      <c r="P124" s="6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 s="7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4"/>
        <v>0</v>
      </c>
      <c r="P125" s="6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 s="7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4"/>
        <v>0</v>
      </c>
      <c r="P126" s="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 s="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4"/>
        <v>14</v>
      </c>
      <c r="P127" s="6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 s="7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4"/>
        <v>6</v>
      </c>
      <c r="P128" s="6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 s="7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4"/>
        <v>2</v>
      </c>
      <c r="P129" s="6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 s="7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4"/>
        <v>2</v>
      </c>
      <c r="P130" s="6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 s="7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8">IFERROR(ROUND(E131/D131*100,0), 0)</f>
        <v>0</v>
      </c>
      <c r="P131" s="6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 s="7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8"/>
        <v>0</v>
      </c>
      <c r="P132" s="6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 s="7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8"/>
        <v>0</v>
      </c>
      <c r="P133" s="6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 s="7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8"/>
        <v>10</v>
      </c>
      <c r="P134" s="6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 s="7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8"/>
        <v>0</v>
      </c>
      <c r="P135" s="6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 s="7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8"/>
        <v>0</v>
      </c>
      <c r="P136" s="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 s="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8"/>
        <v>13</v>
      </c>
      <c r="P137" s="6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 s="7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8"/>
        <v>0</v>
      </c>
      <c r="P138" s="6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 s="7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8"/>
        <v>0</v>
      </c>
      <c r="P139" s="6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 s="7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8"/>
        <v>3</v>
      </c>
      <c r="P140" s="6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 s="7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8"/>
        <v>100</v>
      </c>
      <c r="P141" s="6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 s="7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8"/>
        <v>0</v>
      </c>
      <c r="P142" s="6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 s="7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8"/>
        <v>11</v>
      </c>
      <c r="P143" s="6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 s="7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8"/>
        <v>0</v>
      </c>
      <c r="P144" s="6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 s="7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8"/>
        <v>0</v>
      </c>
      <c r="P145" s="6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 s="7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8"/>
        <v>28</v>
      </c>
      <c r="P146" s="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 s="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8"/>
        <v>8</v>
      </c>
      <c r="P147" s="6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 s="7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8"/>
        <v>1</v>
      </c>
      <c r="P148" s="6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 s="7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8"/>
        <v>0</v>
      </c>
      <c r="P149" s="6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 s="7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8"/>
        <v>0</v>
      </c>
      <c r="P150" s="6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 s="7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8"/>
        <v>1</v>
      </c>
      <c r="P151" s="6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 s="7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8"/>
        <v>23</v>
      </c>
      <c r="P152" s="6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 s="7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8"/>
        <v>0</v>
      </c>
      <c r="P153" s="6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 s="7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8"/>
        <v>0</v>
      </c>
      <c r="P154" s="6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 s="7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8"/>
        <v>1</v>
      </c>
      <c r="P155" s="6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 s="7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8"/>
        <v>3</v>
      </c>
      <c r="P156" s="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 s="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8"/>
        <v>0</v>
      </c>
      <c r="P157" s="6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 s="7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8"/>
        <v>5</v>
      </c>
      <c r="P158" s="6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 s="7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8"/>
        <v>0</v>
      </c>
      <c r="P159" s="6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 s="7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8"/>
        <v>0</v>
      </c>
      <c r="P160" s="6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 s="7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8"/>
        <v>0</v>
      </c>
      <c r="P161" s="6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 s="7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8"/>
        <v>0</v>
      </c>
      <c r="P162" s="6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 s="7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8"/>
        <v>0</v>
      </c>
      <c r="P163" s="6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 s="7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8"/>
        <v>16</v>
      </c>
      <c r="P164" s="6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 s="7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8"/>
        <v>0</v>
      </c>
      <c r="P165" s="6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 s="7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8"/>
        <v>1</v>
      </c>
      <c r="P166" s="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 s="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8"/>
        <v>0</v>
      </c>
      <c r="P167" s="6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 s="7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8"/>
        <v>60</v>
      </c>
      <c r="P168" s="6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 s="7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8"/>
        <v>0</v>
      </c>
      <c r="P169" s="6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 s="7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8"/>
        <v>4</v>
      </c>
      <c r="P170" s="6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 s="7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8"/>
        <v>22</v>
      </c>
      <c r="P171" s="6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 s="7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8"/>
        <v>3</v>
      </c>
      <c r="P172" s="6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 s="7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8"/>
        <v>0</v>
      </c>
      <c r="P173" s="6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 s="7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8"/>
        <v>0</v>
      </c>
      <c r="P174" s="6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 s="7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8"/>
        <v>0</v>
      </c>
      <c r="P175" s="6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 s="7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8"/>
        <v>0</v>
      </c>
      <c r="P176" s="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 s="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8"/>
        <v>6</v>
      </c>
      <c r="P177" s="6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 s="7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8"/>
        <v>0</v>
      </c>
      <c r="P178" s="6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 s="7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8"/>
        <v>40</v>
      </c>
      <c r="P179" s="6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 s="7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8"/>
        <v>0</v>
      </c>
      <c r="P180" s="6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 s="7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8"/>
        <v>20</v>
      </c>
      <c r="P181" s="6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 s="7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8"/>
        <v>33</v>
      </c>
      <c r="P182" s="6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 s="7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8"/>
        <v>21</v>
      </c>
      <c r="P183" s="6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 s="7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8"/>
        <v>0</v>
      </c>
      <c r="P184" s="6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 s="7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8"/>
        <v>36</v>
      </c>
      <c r="P185" s="6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 s="7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8"/>
        <v>3</v>
      </c>
      <c r="P186" s="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 s="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8"/>
        <v>6</v>
      </c>
      <c r="P187" s="6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 s="7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8"/>
        <v>0</v>
      </c>
      <c r="P188" s="6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 s="7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8"/>
        <v>16</v>
      </c>
      <c r="P189" s="6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 s="7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8"/>
        <v>0</v>
      </c>
      <c r="P190" s="6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 s="7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8"/>
        <v>0</v>
      </c>
      <c r="P191" s="6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 s="7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8"/>
        <v>0</v>
      </c>
      <c r="P192" s="6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 s="7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8"/>
        <v>5</v>
      </c>
      <c r="P193" s="6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 s="7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8"/>
        <v>0</v>
      </c>
      <c r="P194" s="6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 s="7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2">IFERROR(ROUND(E195/D195*100,0), 0)</f>
        <v>0</v>
      </c>
      <c r="P195" s="6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 s="7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2"/>
        <v>0</v>
      </c>
      <c r="P196" s="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 s="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2"/>
        <v>0</v>
      </c>
      <c r="P197" s="6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 s="7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2"/>
        <v>42</v>
      </c>
      <c r="P198" s="6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 s="7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2"/>
        <v>10</v>
      </c>
      <c r="P199" s="6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 s="7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2"/>
        <v>1</v>
      </c>
      <c r="P200" s="6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 s="7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2"/>
        <v>0</v>
      </c>
      <c r="P201" s="6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 s="7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2"/>
        <v>26</v>
      </c>
      <c r="P202" s="6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 s="7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2"/>
        <v>58</v>
      </c>
      <c r="P203" s="6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 s="7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2"/>
        <v>0</v>
      </c>
      <c r="P204" s="6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 s="7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2"/>
        <v>30</v>
      </c>
      <c r="P205" s="6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 s="7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2"/>
        <v>51</v>
      </c>
      <c r="P206" s="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 s="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2"/>
        <v>16</v>
      </c>
      <c r="P207" s="6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 s="7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2"/>
        <v>0</v>
      </c>
      <c r="P208" s="6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 s="7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2"/>
        <v>15</v>
      </c>
      <c r="P209" s="6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 s="7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2"/>
        <v>0</v>
      </c>
      <c r="P210" s="6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 s="7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2"/>
        <v>0</v>
      </c>
      <c r="P211" s="6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 s="7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2"/>
        <v>25</v>
      </c>
      <c r="P212" s="6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 s="7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2"/>
        <v>45</v>
      </c>
      <c r="P213" s="6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 s="7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2"/>
        <v>0</v>
      </c>
      <c r="P214" s="6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 s="7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2"/>
        <v>0</v>
      </c>
      <c r="P215" s="6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 s="7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2"/>
        <v>0</v>
      </c>
      <c r="P216" s="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 s="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2"/>
        <v>0</v>
      </c>
      <c r="P217" s="6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 s="7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2"/>
        <v>56</v>
      </c>
      <c r="P218" s="6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 s="7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2"/>
        <v>12</v>
      </c>
      <c r="P219" s="6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 s="7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2"/>
        <v>2</v>
      </c>
      <c r="P220" s="6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 s="7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2"/>
        <v>18</v>
      </c>
      <c r="P221" s="6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 s="7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2"/>
        <v>1</v>
      </c>
      <c r="P222" s="6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 s="7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2"/>
        <v>0</v>
      </c>
      <c r="P223" s="6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 s="7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2"/>
        <v>13</v>
      </c>
      <c r="P224" s="6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 s="7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2"/>
        <v>0</v>
      </c>
      <c r="P225" s="6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 s="7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2"/>
        <v>0</v>
      </c>
      <c r="P226" s="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 s="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2"/>
        <v>0</v>
      </c>
      <c r="P227" s="6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 s="7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2"/>
        <v>1</v>
      </c>
      <c r="P228" s="6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 s="7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2"/>
        <v>0</v>
      </c>
      <c r="P229" s="6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 s="7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2"/>
        <v>0</v>
      </c>
      <c r="P230" s="6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 s="7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2"/>
        <v>0</v>
      </c>
      <c r="P231" s="6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 s="7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2"/>
        <v>0</v>
      </c>
      <c r="P232" s="6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 s="7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2"/>
        <v>0</v>
      </c>
      <c r="P233" s="6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 s="7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2"/>
        <v>3</v>
      </c>
      <c r="P234" s="6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 s="7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2"/>
        <v>0</v>
      </c>
      <c r="P235" s="6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 s="7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2"/>
        <v>40</v>
      </c>
      <c r="P236" s="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8" hidden="1" x14ac:dyDescent="0.2">
      <c r="A237" s="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2"/>
        <v>0</v>
      </c>
      <c r="P237" s="6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 s="7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2"/>
        <v>0</v>
      </c>
      <c r="P238" s="6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 s="7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2"/>
        <v>0</v>
      </c>
      <c r="P239" s="6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 s="7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2"/>
        <v>0</v>
      </c>
      <c r="P240" s="6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 s="7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2"/>
        <v>25</v>
      </c>
      <c r="P241" s="6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 s="7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2"/>
        <v>108</v>
      </c>
      <c r="P242" s="6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 s="7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2"/>
        <v>113</v>
      </c>
      <c r="P243" s="6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 s="7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2"/>
        <v>113</v>
      </c>
      <c r="P244" s="6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 s="7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2"/>
        <v>103</v>
      </c>
      <c r="P245" s="6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 s="7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2"/>
        <v>114</v>
      </c>
      <c r="P246" s="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 s="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2"/>
        <v>104</v>
      </c>
      <c r="P247" s="6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 s="7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2"/>
        <v>305</v>
      </c>
      <c r="P248" s="6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 s="7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2"/>
        <v>134</v>
      </c>
      <c r="P249" s="6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 s="7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2"/>
        <v>101</v>
      </c>
      <c r="P250" s="6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4" hidden="1" x14ac:dyDescent="0.2">
      <c r="A251" s="7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2"/>
        <v>113</v>
      </c>
      <c r="P251" s="6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 s="7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2"/>
        <v>106</v>
      </c>
      <c r="P252" s="6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 s="7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2"/>
        <v>126</v>
      </c>
      <c r="P253" s="6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 s="7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2"/>
        <v>185</v>
      </c>
      <c r="P254" s="6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 s="7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2"/>
        <v>101</v>
      </c>
      <c r="P255" s="6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 s="7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2"/>
        <v>117</v>
      </c>
      <c r="P256" s="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 s="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2"/>
        <v>107</v>
      </c>
      <c r="P257" s="6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 s="7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2"/>
        <v>139</v>
      </c>
      <c r="P258" s="6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 s="7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16">IFERROR(ROUND(E259/D259*100,0), 0)</f>
        <v>107</v>
      </c>
      <c r="P259" s="6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 s="7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16"/>
        <v>191</v>
      </c>
      <c r="P260" s="6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 s="7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16"/>
        <v>132</v>
      </c>
      <c r="P261" s="6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 s="7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16"/>
        <v>106</v>
      </c>
      <c r="P262" s="6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 s="7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16"/>
        <v>107</v>
      </c>
      <c r="P263" s="6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 s="7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16"/>
        <v>240</v>
      </c>
      <c r="P264" s="6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 s="7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16"/>
        <v>118</v>
      </c>
      <c r="P265" s="6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 s="7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16"/>
        <v>118</v>
      </c>
      <c r="P266" s="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 s="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16"/>
        <v>111</v>
      </c>
      <c r="P267" s="6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4" hidden="1" x14ac:dyDescent="0.2">
      <c r="A268" s="7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16"/>
        <v>146</v>
      </c>
      <c r="P268" s="6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 s="7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16"/>
        <v>132</v>
      </c>
      <c r="P269" s="6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 s="7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16"/>
        <v>111</v>
      </c>
      <c r="P270" s="6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 s="7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16"/>
        <v>147</v>
      </c>
      <c r="P271" s="6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 s="7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16"/>
        <v>153</v>
      </c>
      <c r="P272" s="6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 s="7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16"/>
        <v>105</v>
      </c>
      <c r="P273" s="6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 s="7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16"/>
        <v>177</v>
      </c>
      <c r="P274" s="6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 s="7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16"/>
        <v>108</v>
      </c>
      <c r="P275" s="6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 s="7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16"/>
        <v>156</v>
      </c>
      <c r="P276" s="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 s="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16"/>
        <v>108</v>
      </c>
      <c r="P277" s="6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 s="7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16"/>
        <v>148</v>
      </c>
      <c r="P278" s="6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 s="7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16"/>
        <v>110</v>
      </c>
      <c r="P279" s="6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 s="7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16"/>
        <v>150</v>
      </c>
      <c r="P280" s="6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 s="7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16"/>
        <v>157</v>
      </c>
      <c r="P281" s="6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 s="7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16"/>
        <v>156</v>
      </c>
      <c r="P282" s="6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 s="7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16"/>
        <v>121</v>
      </c>
      <c r="P283" s="6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 s="7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16"/>
        <v>101</v>
      </c>
      <c r="P284" s="6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 s="7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16"/>
        <v>114</v>
      </c>
      <c r="P285" s="6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 s="7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16"/>
        <v>105</v>
      </c>
      <c r="P286" s="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 s="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16"/>
        <v>229</v>
      </c>
      <c r="P287" s="6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 s="7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16"/>
        <v>109</v>
      </c>
      <c r="P288" s="6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 s="7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16"/>
        <v>176</v>
      </c>
      <c r="P289" s="6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 s="7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16"/>
        <v>103</v>
      </c>
      <c r="P290" s="6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 s="7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16"/>
        <v>105</v>
      </c>
      <c r="P291" s="6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 s="7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16"/>
        <v>107</v>
      </c>
      <c r="P292" s="6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 s="7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16"/>
        <v>120</v>
      </c>
      <c r="P293" s="6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 s="7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16"/>
        <v>102</v>
      </c>
      <c r="P294" s="6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 s="7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16"/>
        <v>101</v>
      </c>
      <c r="P295" s="6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 s="7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16"/>
        <v>100</v>
      </c>
      <c r="P296" s="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 s="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16"/>
        <v>133</v>
      </c>
      <c r="P297" s="6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 s="7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16"/>
        <v>119</v>
      </c>
      <c r="P298" s="6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 s="7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16"/>
        <v>101</v>
      </c>
      <c r="P299" s="6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 s="7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16"/>
        <v>109</v>
      </c>
      <c r="P300" s="6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 s="7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16"/>
        <v>179</v>
      </c>
      <c r="P301" s="6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 s="7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16"/>
        <v>102</v>
      </c>
      <c r="P302" s="6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 s="7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16"/>
        <v>119</v>
      </c>
      <c r="P303" s="6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 s="7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16"/>
        <v>100</v>
      </c>
      <c r="P304" s="6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 s="7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16"/>
        <v>137</v>
      </c>
      <c r="P305" s="6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 s="7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16"/>
        <v>232</v>
      </c>
      <c r="P306" s="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 s="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16"/>
        <v>130</v>
      </c>
      <c r="P307" s="6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 s="7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16"/>
        <v>293</v>
      </c>
      <c r="P308" s="6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 s="7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16"/>
        <v>111</v>
      </c>
      <c r="P309" s="6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 s="7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16"/>
        <v>106</v>
      </c>
      <c r="P310" s="6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 s="7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16"/>
        <v>119</v>
      </c>
      <c r="P311" s="6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 s="7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16"/>
        <v>104</v>
      </c>
      <c r="P312" s="6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 s="7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16"/>
        <v>104</v>
      </c>
      <c r="P313" s="6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 s="7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16"/>
        <v>112</v>
      </c>
      <c r="P314" s="6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 s="7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16"/>
        <v>105</v>
      </c>
      <c r="P315" s="6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 s="7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16"/>
        <v>385</v>
      </c>
      <c r="P316" s="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 s="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16"/>
        <v>101</v>
      </c>
      <c r="P317" s="6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 s="7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16"/>
        <v>114</v>
      </c>
      <c r="P318" s="6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 s="7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16"/>
        <v>101</v>
      </c>
      <c r="P319" s="6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 s="7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16"/>
        <v>283</v>
      </c>
      <c r="P320" s="6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 s="7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16"/>
        <v>113</v>
      </c>
      <c r="P321" s="6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 s="7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16"/>
        <v>107</v>
      </c>
      <c r="P322" s="6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 s="7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0">IFERROR(ROUND(E323/D323*100,0), 0)</f>
        <v>103</v>
      </c>
      <c r="P323" s="6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 s="7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0"/>
        <v>108</v>
      </c>
      <c r="P324" s="6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 s="7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0"/>
        <v>123</v>
      </c>
      <c r="P325" s="6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 s="7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0"/>
        <v>102</v>
      </c>
      <c r="P326" s="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 s="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0"/>
        <v>104</v>
      </c>
      <c r="P327" s="6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 s="7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0"/>
        <v>113</v>
      </c>
      <c r="P328" s="6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 s="7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0"/>
        <v>136</v>
      </c>
      <c r="P329" s="6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 s="7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0"/>
        <v>104</v>
      </c>
      <c r="P330" s="6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 s="7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0"/>
        <v>106</v>
      </c>
      <c r="P331" s="6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 s="7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0"/>
        <v>102</v>
      </c>
      <c r="P332" s="6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 s="7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0"/>
        <v>107</v>
      </c>
      <c r="P333" s="6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 s="7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0"/>
        <v>113</v>
      </c>
      <c r="P334" s="6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 s="7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0"/>
        <v>125</v>
      </c>
      <c r="P335" s="6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 s="7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0"/>
        <v>101</v>
      </c>
      <c r="P336" s="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 s="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0"/>
        <v>103</v>
      </c>
      <c r="P337" s="6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 s="7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0"/>
        <v>117</v>
      </c>
      <c r="P338" s="6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 s="7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0"/>
        <v>101</v>
      </c>
      <c r="P339" s="6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 s="7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0"/>
        <v>110</v>
      </c>
      <c r="P340" s="6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 s="7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0"/>
        <v>108</v>
      </c>
      <c r="P341" s="6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 s="7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0"/>
        <v>125</v>
      </c>
      <c r="P342" s="6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 s="7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0"/>
        <v>107</v>
      </c>
      <c r="P343" s="6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 s="7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0"/>
        <v>100</v>
      </c>
      <c r="P344" s="6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 s="7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0"/>
        <v>102</v>
      </c>
      <c r="P345" s="6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 s="7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0"/>
        <v>102</v>
      </c>
      <c r="P346" s="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 s="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0"/>
        <v>123</v>
      </c>
      <c r="P347" s="6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 s="7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0"/>
        <v>170</v>
      </c>
      <c r="P348" s="6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 s="7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0"/>
        <v>112</v>
      </c>
      <c r="P349" s="6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 s="7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0"/>
        <v>103</v>
      </c>
      <c r="P350" s="6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 s="7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0"/>
        <v>107</v>
      </c>
      <c r="P351" s="6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 s="7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0"/>
        <v>115</v>
      </c>
      <c r="P352" s="6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 s="7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0"/>
        <v>127</v>
      </c>
      <c r="P353" s="6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 s="7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0"/>
        <v>117</v>
      </c>
      <c r="P354" s="6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 s="7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0"/>
        <v>109</v>
      </c>
      <c r="P355" s="6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 s="7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0"/>
        <v>104</v>
      </c>
      <c r="P356" s="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 s="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0"/>
        <v>116</v>
      </c>
      <c r="P357" s="6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 s="7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0"/>
        <v>103</v>
      </c>
      <c r="P358" s="6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 s="7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0"/>
        <v>174</v>
      </c>
      <c r="P359" s="6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 s="7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0"/>
        <v>103</v>
      </c>
      <c r="P360" s="6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 s="7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0"/>
        <v>105</v>
      </c>
      <c r="P361" s="6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 s="7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0"/>
        <v>101</v>
      </c>
      <c r="P362" s="6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 s="7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0"/>
        <v>111</v>
      </c>
      <c r="P363" s="6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 s="7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0"/>
        <v>124</v>
      </c>
      <c r="P364" s="6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 s="7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0"/>
        <v>101</v>
      </c>
      <c r="P365" s="6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 s="7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0"/>
        <v>110</v>
      </c>
      <c r="P366" s="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 s="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0"/>
        <v>104</v>
      </c>
      <c r="P367" s="6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 s="7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0"/>
        <v>101</v>
      </c>
      <c r="P368" s="6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 s="7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0"/>
        <v>103</v>
      </c>
      <c r="P369" s="6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 s="7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0"/>
        <v>104</v>
      </c>
      <c r="P370" s="6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 s="7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0"/>
        <v>110</v>
      </c>
      <c r="P371" s="6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 s="7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0"/>
        <v>122</v>
      </c>
      <c r="P372" s="6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 s="7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0"/>
        <v>114</v>
      </c>
      <c r="P373" s="6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 s="7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0"/>
        <v>125</v>
      </c>
      <c r="P374" s="6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 s="7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0"/>
        <v>107</v>
      </c>
      <c r="P375" s="6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 s="7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0"/>
        <v>131</v>
      </c>
      <c r="P376" s="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 s="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0"/>
        <v>120</v>
      </c>
      <c r="P377" s="6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 s="7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0"/>
        <v>106</v>
      </c>
      <c r="P378" s="6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 s="7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0"/>
        <v>114</v>
      </c>
      <c r="P379" s="6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 s="7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0"/>
        <v>112</v>
      </c>
      <c r="P380" s="6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 s="7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0"/>
        <v>116</v>
      </c>
      <c r="P381" s="6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 s="7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0"/>
        <v>142</v>
      </c>
      <c r="P382" s="6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 s="7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0"/>
        <v>105</v>
      </c>
      <c r="P383" s="6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 s="7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0"/>
        <v>256</v>
      </c>
      <c r="P384" s="6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 s="7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0"/>
        <v>207</v>
      </c>
      <c r="P385" s="6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 s="7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0"/>
        <v>112</v>
      </c>
      <c r="P386" s="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 s="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24">IFERROR(ROUND(E387/D387*100,0), 0)</f>
        <v>106</v>
      </c>
      <c r="P387" s="6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 s="7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24"/>
        <v>100</v>
      </c>
      <c r="P388" s="6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 s="7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24"/>
        <v>214</v>
      </c>
      <c r="P389" s="6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 s="7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24"/>
        <v>126</v>
      </c>
      <c r="P390" s="6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 s="7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24"/>
        <v>182</v>
      </c>
      <c r="P391" s="6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 s="7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24"/>
        <v>100</v>
      </c>
      <c r="P392" s="6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 s="7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24"/>
        <v>101</v>
      </c>
      <c r="P393" s="6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 s="7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24"/>
        <v>101</v>
      </c>
      <c r="P394" s="6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 s="7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24"/>
        <v>110</v>
      </c>
      <c r="P395" s="6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 s="7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24"/>
        <v>112</v>
      </c>
      <c r="P396" s="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 s="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24"/>
        <v>108</v>
      </c>
      <c r="P397" s="6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 s="7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24"/>
        <v>107</v>
      </c>
      <c r="P398" s="6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 s="7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24"/>
        <v>104</v>
      </c>
      <c r="P399" s="6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 s="7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24"/>
        <v>125</v>
      </c>
      <c r="P400" s="6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 s="7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24"/>
        <v>107</v>
      </c>
      <c r="P401" s="6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 s="7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24"/>
        <v>112</v>
      </c>
      <c r="P402" s="6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 s="7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24"/>
        <v>104</v>
      </c>
      <c r="P403" s="6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 s="7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24"/>
        <v>142</v>
      </c>
      <c r="P404" s="6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 s="7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24"/>
        <v>105</v>
      </c>
      <c r="P405" s="6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 s="7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24"/>
        <v>103</v>
      </c>
      <c r="P406" s="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 s="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24"/>
        <v>108</v>
      </c>
      <c r="P407" s="6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 s="7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24"/>
        <v>108</v>
      </c>
      <c r="P408" s="6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 s="7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24"/>
        <v>102</v>
      </c>
      <c r="P409" s="6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 s="7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24"/>
        <v>101</v>
      </c>
      <c r="P410" s="6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 s="7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24"/>
        <v>137</v>
      </c>
      <c r="P411" s="6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 s="7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24"/>
        <v>128</v>
      </c>
      <c r="P412" s="6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 s="7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24"/>
        <v>101</v>
      </c>
      <c r="P413" s="6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 s="7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24"/>
        <v>127</v>
      </c>
      <c r="P414" s="6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 s="7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24"/>
        <v>105</v>
      </c>
      <c r="P415" s="6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 s="7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24"/>
        <v>103</v>
      </c>
      <c r="P416" s="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 s="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24"/>
        <v>102</v>
      </c>
      <c r="P417" s="6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 s="7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24"/>
        <v>120</v>
      </c>
      <c r="P418" s="6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 s="7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24"/>
        <v>100</v>
      </c>
      <c r="P419" s="6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 s="7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24"/>
        <v>101</v>
      </c>
      <c r="P420" s="6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 s="7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24"/>
        <v>100</v>
      </c>
      <c r="P421" s="6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 s="7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24"/>
        <v>0</v>
      </c>
      <c r="P422" s="6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 s="7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24"/>
        <v>2</v>
      </c>
      <c r="P423" s="6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 s="7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24"/>
        <v>1</v>
      </c>
      <c r="P424" s="6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 s="7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24"/>
        <v>1</v>
      </c>
      <c r="P425" s="6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 s="7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24"/>
        <v>7</v>
      </c>
      <c r="P426" s="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 s="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24"/>
        <v>0</v>
      </c>
      <c r="P427" s="6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 s="7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24"/>
        <v>1</v>
      </c>
      <c r="P428" s="6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 s="7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 s="6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 s="7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24"/>
        <v>6</v>
      </c>
      <c r="P430" s="6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 s="7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24"/>
        <v>0</v>
      </c>
      <c r="P431" s="6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 s="7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24"/>
        <v>2</v>
      </c>
      <c r="P432" s="6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 s="7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24"/>
        <v>14</v>
      </c>
      <c r="P433" s="6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 s="7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24"/>
        <v>10</v>
      </c>
      <c r="P434" s="6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 s="7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24"/>
        <v>0</v>
      </c>
      <c r="P435" s="6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 s="7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24"/>
        <v>5</v>
      </c>
      <c r="P436" s="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 s="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24"/>
        <v>0</v>
      </c>
      <c r="P437" s="6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 s="7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24"/>
        <v>0</v>
      </c>
      <c r="P438" s="6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 s="7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24"/>
        <v>0</v>
      </c>
      <c r="P439" s="6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 s="7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24"/>
        <v>9</v>
      </c>
      <c r="P440" s="6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 s="7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24"/>
        <v>0</v>
      </c>
      <c r="P441" s="6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 s="7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24"/>
        <v>0</v>
      </c>
      <c r="P442" s="6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 s="7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24"/>
        <v>0</v>
      </c>
      <c r="P443" s="6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 s="7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24"/>
        <v>39</v>
      </c>
      <c r="P444" s="6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 s="7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24"/>
        <v>0</v>
      </c>
      <c r="P445" s="6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 s="7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24"/>
        <v>5</v>
      </c>
      <c r="P446" s="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 s="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24"/>
        <v>0</v>
      </c>
      <c r="P447" s="6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 s="7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24"/>
        <v>7</v>
      </c>
      <c r="P448" s="6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 s="7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24"/>
        <v>0</v>
      </c>
      <c r="P449" s="6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 s="7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24"/>
        <v>3</v>
      </c>
      <c r="P450" s="6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 s="7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28">IFERROR(ROUND(E451/D451*100,0), 0)</f>
        <v>2</v>
      </c>
      <c r="P451" s="6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 s="7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28"/>
        <v>1</v>
      </c>
      <c r="P452" s="6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 s="7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28"/>
        <v>0</v>
      </c>
      <c r="P453" s="6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 s="7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28"/>
        <v>64</v>
      </c>
      <c r="P454" s="6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 s="7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28"/>
        <v>0</v>
      </c>
      <c r="P455" s="6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 s="7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28"/>
        <v>1</v>
      </c>
      <c r="P456" s="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 s="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28"/>
        <v>0</v>
      </c>
      <c r="P457" s="6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 s="7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28"/>
        <v>1</v>
      </c>
      <c r="P458" s="6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 s="7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28"/>
        <v>0</v>
      </c>
      <c r="P459" s="6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 s="7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28"/>
        <v>8</v>
      </c>
      <c r="P460" s="6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 s="7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0</v>
      </c>
      <c r="P461" s="6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 s="7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28"/>
        <v>0</v>
      </c>
      <c r="P462" s="6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 s="7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28"/>
        <v>0</v>
      </c>
      <c r="P463" s="6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 s="7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28"/>
        <v>0</v>
      </c>
      <c r="P464" s="6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 s="7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28"/>
        <v>2</v>
      </c>
      <c r="P465" s="6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 s="7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28"/>
        <v>0</v>
      </c>
      <c r="P466" s="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 s="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28"/>
        <v>27</v>
      </c>
      <c r="P467" s="6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 s="7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28"/>
        <v>1</v>
      </c>
      <c r="P468" s="6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 s="7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28"/>
        <v>22</v>
      </c>
      <c r="P469" s="6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 s="7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28"/>
        <v>0</v>
      </c>
      <c r="P470" s="6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 s="7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28"/>
        <v>0</v>
      </c>
      <c r="P471" s="6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 s="7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28"/>
        <v>1</v>
      </c>
      <c r="P472" s="6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 s="7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28"/>
        <v>12</v>
      </c>
      <c r="P473" s="6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 s="7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28"/>
        <v>18</v>
      </c>
      <c r="P474" s="6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 s="7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28"/>
        <v>3</v>
      </c>
      <c r="P475" s="6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 s="7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28"/>
        <v>0</v>
      </c>
      <c r="P476" s="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 s="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28"/>
        <v>0</v>
      </c>
      <c r="P477" s="6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 s="7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28"/>
        <v>2</v>
      </c>
      <c r="P478" s="6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 s="7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28"/>
        <v>0</v>
      </c>
      <c r="P479" s="6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 s="7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 s="6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 s="7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28"/>
        <v>33</v>
      </c>
      <c r="P481" s="6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 s="7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28"/>
        <v>19</v>
      </c>
      <c r="P482" s="6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 s="7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28"/>
        <v>6</v>
      </c>
      <c r="P483" s="6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 s="7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28"/>
        <v>0</v>
      </c>
      <c r="P484" s="6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 s="7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28"/>
        <v>50</v>
      </c>
      <c r="P485" s="6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 s="7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28"/>
        <v>0</v>
      </c>
      <c r="P486" s="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 s="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28"/>
        <v>22</v>
      </c>
      <c r="P487" s="6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 s="7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0</v>
      </c>
      <c r="P488" s="6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 s="7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28"/>
        <v>0</v>
      </c>
      <c r="P489" s="6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 s="7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28"/>
        <v>0</v>
      </c>
      <c r="P490" s="6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 s="7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28"/>
        <v>0</v>
      </c>
      <c r="P491" s="6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 s="7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28"/>
        <v>0</v>
      </c>
      <c r="P492" s="6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 s="7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28"/>
        <v>0</v>
      </c>
      <c r="P493" s="6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 s="7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28"/>
        <v>0</v>
      </c>
      <c r="P494" s="6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 s="7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28"/>
        <v>0</v>
      </c>
      <c r="P495" s="6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 s="7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28"/>
        <v>0</v>
      </c>
      <c r="P496" s="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 s="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28"/>
        <v>0</v>
      </c>
      <c r="P497" s="6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 s="7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28"/>
        <v>0</v>
      </c>
      <c r="P498" s="6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 s="7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28"/>
        <v>1</v>
      </c>
      <c r="P499" s="6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 s="7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28"/>
        <v>5</v>
      </c>
      <c r="P500" s="6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 s="7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28"/>
        <v>10</v>
      </c>
      <c r="P501" s="6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 s="7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28"/>
        <v>3</v>
      </c>
      <c r="P502" s="6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 s="7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28"/>
        <v>0</v>
      </c>
      <c r="P503" s="6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 s="7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28"/>
        <v>1</v>
      </c>
      <c r="P504" s="6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 s="7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28"/>
        <v>2</v>
      </c>
      <c r="P505" s="6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 s="7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28"/>
        <v>1</v>
      </c>
      <c r="P506" s="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 s="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28"/>
        <v>0</v>
      </c>
      <c r="P507" s="6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 s="7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28"/>
        <v>0</v>
      </c>
      <c r="P508" s="6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 s="7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28"/>
        <v>3</v>
      </c>
      <c r="P509" s="6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 s="7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28"/>
        <v>1</v>
      </c>
      <c r="P510" s="6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 s="7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28"/>
        <v>0</v>
      </c>
      <c r="P511" s="6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 s="7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28"/>
        <v>0</v>
      </c>
      <c r="P512" s="6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 s="7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28"/>
        <v>3</v>
      </c>
      <c r="P513" s="6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 s="7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28"/>
        <v>0</v>
      </c>
      <c r="P514" s="6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 s="7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32">IFERROR(ROUND(E515/D515*100,0), 0)</f>
        <v>14</v>
      </c>
      <c r="P515" s="6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 s="7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32"/>
        <v>3</v>
      </c>
      <c r="P516" s="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 s="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32"/>
        <v>25</v>
      </c>
      <c r="P517" s="6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 s="7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32"/>
        <v>0</v>
      </c>
      <c r="P518" s="6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 s="7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32"/>
        <v>1</v>
      </c>
      <c r="P519" s="6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 s="7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32"/>
        <v>0</v>
      </c>
      <c r="P520" s="6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 s="7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32"/>
        <v>23</v>
      </c>
      <c r="P521" s="6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 s="7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32"/>
        <v>102</v>
      </c>
      <c r="P522" s="6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 s="7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32"/>
        <v>105</v>
      </c>
      <c r="P523" s="6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 s="7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32"/>
        <v>115</v>
      </c>
      <c r="P524" s="6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 s="7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32"/>
        <v>121</v>
      </c>
      <c r="P525" s="6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 s="7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32"/>
        <v>109</v>
      </c>
      <c r="P526" s="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 s="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32"/>
        <v>100</v>
      </c>
      <c r="P527" s="6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 s="7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32"/>
        <v>114</v>
      </c>
      <c r="P528" s="6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 s="7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32"/>
        <v>101</v>
      </c>
      <c r="P529" s="6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 s="7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32"/>
        <v>116</v>
      </c>
      <c r="P530" s="6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 s="7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32"/>
        <v>130</v>
      </c>
      <c r="P531" s="6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 s="7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32"/>
        <v>108</v>
      </c>
      <c r="P532" s="6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 s="7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32"/>
        <v>100</v>
      </c>
      <c r="P533" s="6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 s="7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32"/>
        <v>123</v>
      </c>
      <c r="P534" s="6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 s="7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32"/>
        <v>100</v>
      </c>
      <c r="P535" s="6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 s="7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32"/>
        <v>105</v>
      </c>
      <c r="P536" s="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 s="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32"/>
        <v>103</v>
      </c>
      <c r="P537" s="6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 s="7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32"/>
        <v>118</v>
      </c>
      <c r="P538" s="6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 s="7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32"/>
        <v>121</v>
      </c>
      <c r="P539" s="6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 s="7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32"/>
        <v>302</v>
      </c>
      <c r="P540" s="6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 s="7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32"/>
        <v>101</v>
      </c>
      <c r="P541" s="6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 s="7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32"/>
        <v>0</v>
      </c>
      <c r="P542" s="6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 s="7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32"/>
        <v>1</v>
      </c>
      <c r="P543" s="6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 s="7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32"/>
        <v>0</v>
      </c>
      <c r="P544" s="6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 s="7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32"/>
        <v>0</v>
      </c>
      <c r="P545" s="6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 s="7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32"/>
        <v>1</v>
      </c>
      <c r="P546" s="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 s="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32"/>
        <v>27</v>
      </c>
      <c r="P547" s="6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 s="7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32"/>
        <v>0</v>
      </c>
      <c r="P548" s="6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 s="7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32"/>
        <v>0</v>
      </c>
      <c r="P549" s="6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 s="7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32"/>
        <v>0</v>
      </c>
      <c r="P550" s="6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 s="7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32"/>
        <v>3</v>
      </c>
      <c r="P551" s="6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 s="7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32"/>
        <v>1</v>
      </c>
      <c r="P552" s="6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 s="7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32"/>
        <v>5</v>
      </c>
      <c r="P553" s="6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 s="7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32"/>
        <v>0</v>
      </c>
      <c r="P554" s="6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 s="7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32"/>
        <v>0</v>
      </c>
      <c r="P555" s="6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 s="7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32"/>
        <v>37</v>
      </c>
      <c r="P556" s="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 s="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 s="6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 s="7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32"/>
        <v>3</v>
      </c>
      <c r="P558" s="6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 s="7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32"/>
        <v>1</v>
      </c>
      <c r="P559" s="6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 s="7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32"/>
        <v>0</v>
      </c>
      <c r="P560" s="6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 s="7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32"/>
        <v>0</v>
      </c>
      <c r="P561" s="6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 s="7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32"/>
        <v>0</v>
      </c>
      <c r="P562" s="6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 s="7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32"/>
        <v>0</v>
      </c>
      <c r="P563" s="6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 s="7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32"/>
        <v>0</v>
      </c>
      <c r="P564" s="6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 s="7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32"/>
        <v>0</v>
      </c>
      <c r="P565" s="6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 s="7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32"/>
        <v>0</v>
      </c>
      <c r="P566" s="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 s="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32"/>
        <v>0</v>
      </c>
      <c r="P567" s="6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 s="7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32"/>
        <v>0</v>
      </c>
      <c r="P568" s="6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 s="7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32"/>
        <v>0</v>
      </c>
      <c r="P569" s="6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 s="7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32"/>
        <v>1</v>
      </c>
      <c r="P570" s="6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 s="7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32"/>
        <v>1</v>
      </c>
      <c r="P571" s="6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 s="7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32"/>
        <v>0</v>
      </c>
      <c r="P572" s="6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 s="7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32"/>
        <v>0</v>
      </c>
      <c r="P573" s="6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 s="7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32"/>
        <v>0</v>
      </c>
      <c r="P574" s="6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 s="7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32"/>
        <v>0</v>
      </c>
      <c r="P575" s="6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 s="7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32"/>
        <v>1</v>
      </c>
      <c r="P576" s="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 s="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32"/>
        <v>0</v>
      </c>
      <c r="P577" s="6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 s="7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32"/>
        <v>0</v>
      </c>
      <c r="P578" s="6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 s="7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36">IFERROR(ROUND(E579/D579*100,0), 0)</f>
        <v>0</v>
      </c>
      <c r="P579" s="6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 s="7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36"/>
        <v>0</v>
      </c>
      <c r="P580" s="6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 s="7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36"/>
        <v>1</v>
      </c>
      <c r="P581" s="6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 s="7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36"/>
        <v>0</v>
      </c>
      <c r="P582" s="6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 s="7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36"/>
        <v>0</v>
      </c>
      <c r="P583" s="6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 s="7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36"/>
        <v>0</v>
      </c>
      <c r="P584" s="6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 s="7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36"/>
        <v>0</v>
      </c>
      <c r="P585" s="6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 s="7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36"/>
        <v>1</v>
      </c>
      <c r="P586" s="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 s="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36"/>
        <v>0</v>
      </c>
      <c r="P587" s="6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 s="7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36"/>
        <v>1</v>
      </c>
      <c r="P588" s="6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 s="7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36"/>
        <v>9</v>
      </c>
      <c r="P589" s="6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 s="7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36"/>
        <v>3</v>
      </c>
      <c r="P590" s="6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 s="7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36"/>
        <v>0</v>
      </c>
      <c r="P591" s="6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 s="7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36"/>
        <v>4</v>
      </c>
      <c r="P592" s="6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 s="7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36"/>
        <v>0</v>
      </c>
      <c r="P593" s="6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 s="7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36"/>
        <v>3</v>
      </c>
      <c r="P594" s="6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 s="7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36"/>
        <v>23</v>
      </c>
      <c r="P595" s="6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 s="7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36"/>
        <v>0</v>
      </c>
      <c r="P596" s="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 s="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36"/>
        <v>0</v>
      </c>
      <c r="P597" s="6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 s="7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36"/>
        <v>0</v>
      </c>
      <c r="P598" s="6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 s="7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36"/>
        <v>0</v>
      </c>
      <c r="P599" s="6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 s="7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36"/>
        <v>34</v>
      </c>
      <c r="P600" s="6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 s="7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36"/>
        <v>0</v>
      </c>
      <c r="P601" s="6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 s="7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36"/>
        <v>2</v>
      </c>
      <c r="P602" s="6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 s="7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36"/>
        <v>1</v>
      </c>
      <c r="P603" s="6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 s="7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36"/>
        <v>0</v>
      </c>
      <c r="P604" s="6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 s="7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36"/>
        <v>4</v>
      </c>
      <c r="P605" s="6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 s="7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36"/>
        <v>0</v>
      </c>
      <c r="P606" s="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 s="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36"/>
        <v>3</v>
      </c>
      <c r="P607" s="6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 s="7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36"/>
        <v>0</v>
      </c>
      <c r="P608" s="6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 s="7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36"/>
        <v>0</v>
      </c>
      <c r="P609" s="6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 s="7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36"/>
        <v>1</v>
      </c>
      <c r="P610" s="6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 s="7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36"/>
        <v>1</v>
      </c>
      <c r="P611" s="6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 s="7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36"/>
        <v>0</v>
      </c>
      <c r="P612" s="6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 s="7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36"/>
        <v>0</v>
      </c>
      <c r="P613" s="6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 s="7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36"/>
        <v>0</v>
      </c>
      <c r="P614" s="6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 s="7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36"/>
        <v>21</v>
      </c>
      <c r="P615" s="6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 s="7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36"/>
        <v>0</v>
      </c>
      <c r="P616" s="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 s="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36"/>
        <v>0</v>
      </c>
      <c r="P617" s="6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 s="7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36"/>
        <v>0</v>
      </c>
      <c r="P618" s="6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 s="7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36"/>
        <v>3</v>
      </c>
      <c r="P619" s="6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 s="7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36"/>
        <v>0</v>
      </c>
      <c r="P620" s="6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 s="7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36"/>
        <v>0</v>
      </c>
      <c r="P621" s="6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 s="7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36"/>
        <v>1</v>
      </c>
      <c r="P622" s="6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 s="7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36"/>
        <v>1</v>
      </c>
      <c r="P623" s="6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 s="7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36"/>
        <v>6</v>
      </c>
      <c r="P624" s="6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 s="7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36"/>
        <v>0</v>
      </c>
      <c r="P625" s="6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 s="7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36"/>
        <v>0</v>
      </c>
      <c r="P626" s="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 s="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36"/>
        <v>0</v>
      </c>
      <c r="P627" s="6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 s="7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36"/>
        <v>17</v>
      </c>
      <c r="P628" s="6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 s="7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36"/>
        <v>0</v>
      </c>
      <c r="P629" s="6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 s="7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36"/>
        <v>0</v>
      </c>
      <c r="P630" s="6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 s="7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36"/>
        <v>0</v>
      </c>
      <c r="P631" s="6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 s="7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36"/>
        <v>0</v>
      </c>
      <c r="P632" s="6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 s="7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36"/>
        <v>1</v>
      </c>
      <c r="P633" s="6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 s="7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36"/>
        <v>0</v>
      </c>
      <c r="P634" s="6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 s="7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36"/>
        <v>12</v>
      </c>
      <c r="P635" s="6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 s="7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36"/>
        <v>0</v>
      </c>
      <c r="P636" s="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 s="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36"/>
        <v>0</v>
      </c>
      <c r="P637" s="6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 s="7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36"/>
        <v>0</v>
      </c>
      <c r="P638" s="6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 s="7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36"/>
        <v>0</v>
      </c>
      <c r="P639" s="6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 s="7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36"/>
        <v>0</v>
      </c>
      <c r="P640" s="6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 s="7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36"/>
        <v>0</v>
      </c>
      <c r="P641" s="6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 s="7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36"/>
        <v>144</v>
      </c>
      <c r="P642" s="6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 s="7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40">IFERROR(ROUND(E643/D643*100,0), 0)</f>
        <v>119</v>
      </c>
      <c r="P643" s="6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 s="7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40"/>
        <v>1460</v>
      </c>
      <c r="P644" s="6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 s="7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40"/>
        <v>106</v>
      </c>
      <c r="P645" s="6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 s="7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40"/>
        <v>300</v>
      </c>
      <c r="P646" s="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 s="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40"/>
        <v>279</v>
      </c>
      <c r="P647" s="6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 s="7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40"/>
        <v>132</v>
      </c>
      <c r="P648" s="6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 s="7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40"/>
        <v>107</v>
      </c>
      <c r="P649" s="6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 s="7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40"/>
        <v>127</v>
      </c>
      <c r="P650" s="6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 s="7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40"/>
        <v>140</v>
      </c>
      <c r="P651" s="6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 s="7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40"/>
        <v>112</v>
      </c>
      <c r="P652" s="6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 s="7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40"/>
        <v>101</v>
      </c>
      <c r="P653" s="6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 s="7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40"/>
        <v>100</v>
      </c>
      <c r="P654" s="6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 s="7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40"/>
        <v>141</v>
      </c>
      <c r="P655" s="6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 s="7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40"/>
        <v>267</v>
      </c>
      <c r="P656" s="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 s="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40"/>
        <v>147</v>
      </c>
      <c r="P657" s="6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 s="7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40"/>
        <v>214</v>
      </c>
      <c r="P658" s="6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 s="7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40"/>
        <v>126</v>
      </c>
      <c r="P659" s="6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 s="7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40"/>
        <v>104</v>
      </c>
      <c r="P660" s="6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 s="7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40"/>
        <v>101</v>
      </c>
      <c r="P661" s="6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 s="7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40"/>
        <v>3</v>
      </c>
      <c r="P662" s="6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 s="7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40"/>
        <v>1</v>
      </c>
      <c r="P663" s="6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 s="7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40"/>
        <v>0</v>
      </c>
      <c r="P664" s="6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 s="7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40"/>
        <v>0</v>
      </c>
      <c r="P665" s="6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 s="7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40"/>
        <v>8</v>
      </c>
      <c r="P666" s="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 s="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40"/>
        <v>19</v>
      </c>
      <c r="P667" s="6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 s="7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40"/>
        <v>0</v>
      </c>
      <c r="P668" s="6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 s="7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40"/>
        <v>10</v>
      </c>
      <c r="P669" s="6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 s="7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40"/>
        <v>5</v>
      </c>
      <c r="P670" s="6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 s="7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40"/>
        <v>22</v>
      </c>
      <c r="P671" s="6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 s="7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40"/>
        <v>29</v>
      </c>
      <c r="P672" s="6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 s="7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40"/>
        <v>39</v>
      </c>
      <c r="P673" s="6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 s="7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40"/>
        <v>22</v>
      </c>
      <c r="P674" s="6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 s="7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40"/>
        <v>0</v>
      </c>
      <c r="P675" s="6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 s="7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40"/>
        <v>0</v>
      </c>
      <c r="P676" s="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 s="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40"/>
        <v>15</v>
      </c>
      <c r="P677" s="6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 s="7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40"/>
        <v>1</v>
      </c>
      <c r="P678" s="6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 s="7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40"/>
        <v>26</v>
      </c>
      <c r="P679" s="6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 s="7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40"/>
        <v>4</v>
      </c>
      <c r="P680" s="6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 s="7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40"/>
        <v>15</v>
      </c>
      <c r="P681" s="6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 s="7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40"/>
        <v>26</v>
      </c>
      <c r="P682" s="6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 s="7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40"/>
        <v>0</v>
      </c>
      <c r="P683" s="6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 s="7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40"/>
        <v>0</v>
      </c>
      <c r="P684" s="6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 s="7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40"/>
        <v>1</v>
      </c>
      <c r="P685" s="6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 s="7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40"/>
        <v>7</v>
      </c>
      <c r="P686" s="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 s="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40"/>
        <v>28</v>
      </c>
      <c r="P687" s="6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 s="7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40"/>
        <v>0</v>
      </c>
      <c r="P688" s="6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 s="7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40"/>
        <v>4</v>
      </c>
      <c r="P689" s="6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 s="7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40"/>
        <v>73</v>
      </c>
      <c r="P690" s="6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 s="7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40"/>
        <v>58</v>
      </c>
      <c r="P691" s="6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 s="7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40"/>
        <v>12</v>
      </c>
      <c r="P692" s="6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 s="7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40"/>
        <v>1</v>
      </c>
      <c r="P693" s="6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 s="7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40"/>
        <v>7</v>
      </c>
      <c r="P694" s="6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 s="7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40"/>
        <v>35</v>
      </c>
      <c r="P695" s="6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 s="7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40"/>
        <v>0</v>
      </c>
      <c r="P696" s="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 s="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40"/>
        <v>1</v>
      </c>
      <c r="P697" s="6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 s="7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40"/>
        <v>0</v>
      </c>
      <c r="P698" s="6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 s="7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40"/>
        <v>46</v>
      </c>
      <c r="P699" s="6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 s="7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40"/>
        <v>15</v>
      </c>
      <c r="P700" s="6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 s="7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40"/>
        <v>82</v>
      </c>
      <c r="P701" s="6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 s="7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40"/>
        <v>3</v>
      </c>
      <c r="P702" s="6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 s="7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40"/>
        <v>27</v>
      </c>
      <c r="P703" s="6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 s="7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40"/>
        <v>31</v>
      </c>
      <c r="P704" s="6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 s="7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40"/>
        <v>6</v>
      </c>
      <c r="P705" s="6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 s="7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40"/>
        <v>1</v>
      </c>
      <c r="P706" s="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 s="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44">IFERROR(ROUND(E707/D707*100,0), 0)</f>
        <v>1</v>
      </c>
      <c r="P707" s="6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 s="7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44"/>
        <v>0</v>
      </c>
      <c r="P708" s="6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 s="7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44"/>
        <v>79</v>
      </c>
      <c r="P709" s="6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 s="7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44"/>
        <v>22</v>
      </c>
      <c r="P710" s="6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 s="7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44"/>
        <v>0</v>
      </c>
      <c r="P711" s="6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 s="7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44"/>
        <v>0</v>
      </c>
      <c r="P712" s="6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 s="7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44"/>
        <v>34</v>
      </c>
      <c r="P713" s="6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 s="7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44"/>
        <v>0</v>
      </c>
      <c r="P714" s="6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 s="7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44"/>
        <v>1</v>
      </c>
      <c r="P715" s="6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 s="7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44"/>
        <v>15</v>
      </c>
      <c r="P716" s="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 s="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44"/>
        <v>5</v>
      </c>
      <c r="P717" s="6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 s="7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44"/>
        <v>10</v>
      </c>
      <c r="P718" s="6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 s="7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44"/>
        <v>0</v>
      </c>
      <c r="P719" s="6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 s="7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44"/>
        <v>1</v>
      </c>
      <c r="P720" s="6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 s="7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44"/>
        <v>1</v>
      </c>
      <c r="P721" s="6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 s="7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44"/>
        <v>144</v>
      </c>
      <c r="P722" s="6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 s="7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44"/>
        <v>122</v>
      </c>
      <c r="P723" s="6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 s="7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44"/>
        <v>132</v>
      </c>
      <c r="P724" s="6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 s="7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44"/>
        <v>109</v>
      </c>
      <c r="P725" s="6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 s="7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44"/>
        <v>105</v>
      </c>
      <c r="P726" s="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 s="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44"/>
        <v>100</v>
      </c>
      <c r="P727" s="6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 s="7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44"/>
        <v>101</v>
      </c>
      <c r="P728" s="6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 s="7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44"/>
        <v>156</v>
      </c>
      <c r="P729" s="6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 s="7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44"/>
        <v>106</v>
      </c>
      <c r="P730" s="6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 s="7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44"/>
        <v>131</v>
      </c>
      <c r="P731" s="6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 s="7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44"/>
        <v>132</v>
      </c>
      <c r="P732" s="6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 s="7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44"/>
        <v>126</v>
      </c>
      <c r="P733" s="6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 s="7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44"/>
        <v>160</v>
      </c>
      <c r="P734" s="6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 s="7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44"/>
        <v>120</v>
      </c>
      <c r="P735" s="6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 s="7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44"/>
        <v>126</v>
      </c>
      <c r="P736" s="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 s="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44"/>
        <v>114</v>
      </c>
      <c r="P737" s="6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 s="7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44"/>
        <v>315</v>
      </c>
      <c r="P738" s="6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 s="7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44"/>
        <v>122</v>
      </c>
      <c r="P739" s="6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 s="7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44"/>
        <v>107</v>
      </c>
      <c r="P740" s="6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 s="7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44"/>
        <v>158</v>
      </c>
      <c r="P741" s="6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 s="7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44"/>
        <v>107</v>
      </c>
      <c r="P742" s="6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 s="7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44"/>
        <v>102</v>
      </c>
      <c r="P743" s="6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 s="7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44"/>
        <v>111</v>
      </c>
      <c r="P744" s="6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 s="7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44"/>
        <v>148</v>
      </c>
      <c r="P745" s="6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 s="7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44"/>
        <v>102</v>
      </c>
      <c r="P746" s="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 s="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44"/>
        <v>179</v>
      </c>
      <c r="P747" s="6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 s="7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44"/>
        <v>111</v>
      </c>
      <c r="P748" s="6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 s="7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44"/>
        <v>100</v>
      </c>
      <c r="P749" s="6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 s="7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44"/>
        <v>100</v>
      </c>
      <c r="P750" s="6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 s="7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44"/>
        <v>106</v>
      </c>
      <c r="P751" s="6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 s="7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44"/>
        <v>103</v>
      </c>
      <c r="P752" s="6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 s="7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44"/>
        <v>119</v>
      </c>
      <c r="P753" s="6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 s="7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44"/>
        <v>112</v>
      </c>
      <c r="P754" s="6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 s="7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44"/>
        <v>128</v>
      </c>
      <c r="P755" s="6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 s="7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44"/>
        <v>104</v>
      </c>
      <c r="P756" s="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 s="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44"/>
        <v>102</v>
      </c>
      <c r="P757" s="6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 s="7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44"/>
        <v>118</v>
      </c>
      <c r="P758" s="6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 s="7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44"/>
        <v>238</v>
      </c>
      <c r="P759" s="6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 s="7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44"/>
        <v>102</v>
      </c>
      <c r="P760" s="6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 s="7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44"/>
        <v>102</v>
      </c>
      <c r="P761" s="6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 s="7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44"/>
        <v>0</v>
      </c>
      <c r="P762" s="6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 s="7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44"/>
        <v>5</v>
      </c>
      <c r="P763" s="6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 s="7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44"/>
        <v>0</v>
      </c>
      <c r="P764" s="6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 s="7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44"/>
        <v>0</v>
      </c>
      <c r="P765" s="6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 s="7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44"/>
        <v>0</v>
      </c>
      <c r="P766" s="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 s="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44"/>
        <v>36</v>
      </c>
      <c r="P767" s="6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 s="7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44"/>
        <v>0</v>
      </c>
      <c r="P768" s="6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 s="7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44"/>
        <v>4</v>
      </c>
      <c r="P769" s="6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 s="7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44"/>
        <v>0</v>
      </c>
      <c r="P770" s="6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 s="7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48">IFERROR(ROUND(E771/D771*100,0), 0)</f>
        <v>41</v>
      </c>
      <c r="P771" s="6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 s="7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48"/>
        <v>0</v>
      </c>
      <c r="P772" s="6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 s="7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48"/>
        <v>0</v>
      </c>
      <c r="P773" s="6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 s="7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48"/>
        <v>3</v>
      </c>
      <c r="P774" s="6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 s="7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48"/>
        <v>1</v>
      </c>
      <c r="P775" s="6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 s="7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48"/>
        <v>70</v>
      </c>
      <c r="P776" s="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 s="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48"/>
        <v>2</v>
      </c>
      <c r="P777" s="6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 s="7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48"/>
        <v>51</v>
      </c>
      <c r="P778" s="6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 s="7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48"/>
        <v>1</v>
      </c>
      <c r="P779" s="6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 s="7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48"/>
        <v>0</v>
      </c>
      <c r="P780" s="6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 s="7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48"/>
        <v>3</v>
      </c>
      <c r="P781" s="6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 s="7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48"/>
        <v>104</v>
      </c>
      <c r="P782" s="6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 s="7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48"/>
        <v>133</v>
      </c>
      <c r="P783" s="6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 s="7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48"/>
        <v>100</v>
      </c>
      <c r="P784" s="6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 s="7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48"/>
        <v>148</v>
      </c>
      <c r="P785" s="6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 s="7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48"/>
        <v>103</v>
      </c>
      <c r="P786" s="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 s="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48"/>
        <v>181</v>
      </c>
      <c r="P787" s="6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 s="7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48"/>
        <v>143</v>
      </c>
      <c r="P788" s="6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 s="7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48"/>
        <v>114</v>
      </c>
      <c r="P789" s="6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 s="7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48"/>
        <v>204</v>
      </c>
      <c r="P790" s="6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 s="7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48"/>
        <v>109</v>
      </c>
      <c r="P791" s="6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 s="7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48"/>
        <v>144</v>
      </c>
      <c r="P792" s="6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 s="7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48"/>
        <v>104</v>
      </c>
      <c r="P793" s="6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 s="7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48"/>
        <v>100</v>
      </c>
      <c r="P794" s="6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 s="7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48"/>
        <v>103</v>
      </c>
      <c r="P795" s="6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 s="7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48"/>
        <v>105</v>
      </c>
      <c r="P796" s="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 s="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48"/>
        <v>112</v>
      </c>
      <c r="P797" s="6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 s="7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48"/>
        <v>101</v>
      </c>
      <c r="P798" s="6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 s="7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48"/>
        <v>108</v>
      </c>
      <c r="P799" s="6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 s="7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48"/>
        <v>115</v>
      </c>
      <c r="P800" s="6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 s="7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48"/>
        <v>100</v>
      </c>
      <c r="P801" s="6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 s="7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48"/>
        <v>152</v>
      </c>
      <c r="P802" s="6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 s="7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48"/>
        <v>112</v>
      </c>
      <c r="P803" s="6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 s="7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48"/>
        <v>101</v>
      </c>
      <c r="P804" s="6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 s="7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48"/>
        <v>123</v>
      </c>
      <c r="P805" s="6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 s="7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48"/>
        <v>100</v>
      </c>
      <c r="P806" s="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 s="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48"/>
        <v>105</v>
      </c>
      <c r="P807" s="6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 s="7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48"/>
        <v>104</v>
      </c>
      <c r="P808" s="6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 s="7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48"/>
        <v>105</v>
      </c>
      <c r="P809" s="6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 s="7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48"/>
        <v>100</v>
      </c>
      <c r="P810" s="6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 s="7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48"/>
        <v>104</v>
      </c>
      <c r="P811" s="6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 s="7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48"/>
        <v>105</v>
      </c>
      <c r="P812" s="6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 s="7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48"/>
        <v>104</v>
      </c>
      <c r="P813" s="6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 s="7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48"/>
        <v>152</v>
      </c>
      <c r="P814" s="6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 s="7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48"/>
        <v>160</v>
      </c>
      <c r="P815" s="6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 s="7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48"/>
        <v>127</v>
      </c>
      <c r="P816" s="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 s="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48"/>
        <v>107</v>
      </c>
      <c r="P817" s="6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 s="7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48"/>
        <v>115</v>
      </c>
      <c r="P818" s="6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 s="7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48"/>
        <v>137</v>
      </c>
      <c r="P819" s="6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 s="7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48"/>
        <v>156</v>
      </c>
      <c r="P820" s="6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 s="7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48"/>
        <v>109</v>
      </c>
      <c r="P821" s="6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 s="7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48"/>
        <v>134</v>
      </c>
      <c r="P822" s="6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 s="7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48"/>
        <v>100</v>
      </c>
      <c r="P823" s="6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 s="7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48"/>
        <v>119</v>
      </c>
      <c r="P824" s="6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 s="7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48"/>
        <v>180</v>
      </c>
      <c r="P825" s="6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 s="7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48"/>
        <v>134</v>
      </c>
      <c r="P826" s="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 s="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48"/>
        <v>100</v>
      </c>
      <c r="P827" s="6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 s="7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48"/>
        <v>101</v>
      </c>
      <c r="P828" s="6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 s="7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48"/>
        <v>103</v>
      </c>
      <c r="P829" s="6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 s="7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48"/>
        <v>107</v>
      </c>
      <c r="P830" s="6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 s="7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48"/>
        <v>104</v>
      </c>
      <c r="P831" s="6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 s="7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48"/>
        <v>108</v>
      </c>
      <c r="P832" s="6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 s="7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48"/>
        <v>233</v>
      </c>
      <c r="P833" s="6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 s="7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48"/>
        <v>101</v>
      </c>
      <c r="P834" s="6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 s="7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52">IFERROR(ROUND(E835/D835*100,0), 0)</f>
        <v>102</v>
      </c>
      <c r="P835" s="6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 s="7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52"/>
        <v>131</v>
      </c>
      <c r="P836" s="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 s="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52"/>
        <v>117</v>
      </c>
      <c r="P837" s="6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 s="7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52"/>
        <v>101</v>
      </c>
      <c r="P838" s="6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 s="7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52"/>
        <v>122</v>
      </c>
      <c r="P839" s="6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 s="7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52"/>
        <v>145</v>
      </c>
      <c r="P840" s="6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 s="7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52"/>
        <v>117</v>
      </c>
      <c r="P841" s="6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8" hidden="1" x14ac:dyDescent="0.2">
      <c r="A842" s="7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52"/>
        <v>120</v>
      </c>
      <c r="P842" s="6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 s="7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52"/>
        <v>101</v>
      </c>
      <c r="P843" s="6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 s="7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52"/>
        <v>104</v>
      </c>
      <c r="P844" s="6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 s="7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52"/>
        <v>267</v>
      </c>
      <c r="P845" s="6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 s="7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52"/>
        <v>194</v>
      </c>
      <c r="P846" s="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 s="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52"/>
        <v>120</v>
      </c>
      <c r="P847" s="6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8" hidden="1" x14ac:dyDescent="0.2">
      <c r="A848" s="7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52"/>
        <v>122</v>
      </c>
      <c r="P848" s="6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 s="7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52"/>
        <v>100</v>
      </c>
      <c r="P849" s="6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 s="7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52"/>
        <v>100</v>
      </c>
      <c r="P850" s="6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 s="7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52"/>
        <v>120</v>
      </c>
      <c r="P851" s="6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 s="7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52"/>
        <v>155</v>
      </c>
      <c r="P852" s="6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 s="7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52"/>
        <v>130</v>
      </c>
      <c r="P853" s="6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 s="7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52"/>
        <v>105</v>
      </c>
      <c r="P854" s="6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 s="7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52"/>
        <v>100</v>
      </c>
      <c r="P855" s="6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 s="7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52"/>
        <v>118</v>
      </c>
      <c r="P856" s="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 s="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52"/>
        <v>103</v>
      </c>
      <c r="P857" s="6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 s="7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52"/>
        <v>218</v>
      </c>
      <c r="P858" s="6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 s="7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52"/>
        <v>100</v>
      </c>
      <c r="P859" s="6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 s="7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52"/>
        <v>144</v>
      </c>
      <c r="P860" s="6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 s="7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52"/>
        <v>105</v>
      </c>
      <c r="P861" s="6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 s="7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52"/>
        <v>18</v>
      </c>
      <c r="P862" s="6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 s="7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52"/>
        <v>2</v>
      </c>
      <c r="P863" s="6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 s="7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52"/>
        <v>0</v>
      </c>
      <c r="P864" s="6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 s="7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52"/>
        <v>5</v>
      </c>
      <c r="P865" s="6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 s="7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52"/>
        <v>42</v>
      </c>
      <c r="P866" s="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 s="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52"/>
        <v>2</v>
      </c>
      <c r="P867" s="6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 s="7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52"/>
        <v>18</v>
      </c>
      <c r="P868" s="6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 s="7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52"/>
        <v>24</v>
      </c>
      <c r="P869" s="6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 s="7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52"/>
        <v>0</v>
      </c>
      <c r="P870" s="6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 s="7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52"/>
        <v>12</v>
      </c>
      <c r="P871" s="6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 s="7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52"/>
        <v>0</v>
      </c>
      <c r="P872" s="6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 s="7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52"/>
        <v>5</v>
      </c>
      <c r="P873" s="6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 s="7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52"/>
        <v>1</v>
      </c>
      <c r="P874" s="6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 s="7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52"/>
        <v>1</v>
      </c>
      <c r="P875" s="6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 s="7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52"/>
        <v>24</v>
      </c>
      <c r="P876" s="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 s="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52"/>
        <v>0</v>
      </c>
      <c r="P877" s="6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 s="7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52"/>
        <v>41</v>
      </c>
      <c r="P878" s="6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 s="7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52"/>
        <v>68</v>
      </c>
      <c r="P879" s="6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 s="7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52"/>
        <v>1</v>
      </c>
      <c r="P880" s="6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 s="7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52"/>
        <v>31</v>
      </c>
      <c r="P881" s="6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 s="7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52"/>
        <v>3</v>
      </c>
      <c r="P882" s="6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 s="7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52"/>
        <v>1</v>
      </c>
      <c r="P883" s="6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 s="7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52"/>
        <v>20</v>
      </c>
      <c r="P884" s="6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 s="7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52"/>
        <v>40</v>
      </c>
      <c r="P885" s="6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 s="7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52"/>
        <v>1</v>
      </c>
      <c r="P886" s="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 s="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52"/>
        <v>75</v>
      </c>
      <c r="P887" s="6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 s="7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52"/>
        <v>41</v>
      </c>
      <c r="P888" s="6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 s="7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52"/>
        <v>0</v>
      </c>
      <c r="P889" s="6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 s="7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52"/>
        <v>7</v>
      </c>
      <c r="P890" s="6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 s="7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52"/>
        <v>9</v>
      </c>
      <c r="P891" s="6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 s="7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52"/>
        <v>4</v>
      </c>
      <c r="P892" s="6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 s="7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52"/>
        <v>3</v>
      </c>
      <c r="P893" s="6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 s="7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52"/>
        <v>41</v>
      </c>
      <c r="P894" s="6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 s="7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52"/>
        <v>10</v>
      </c>
      <c r="P895" s="6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 s="7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52"/>
        <v>39</v>
      </c>
      <c r="P896" s="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 s="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52"/>
        <v>2</v>
      </c>
      <c r="P897" s="6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 s="7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52"/>
        <v>40</v>
      </c>
      <c r="P898" s="6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 s="7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56">IFERROR(ROUND(E899/D899*100,0), 0)</f>
        <v>0</v>
      </c>
      <c r="P899" s="6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 s="7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56"/>
        <v>3</v>
      </c>
      <c r="P900" s="6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 s="7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56"/>
        <v>37</v>
      </c>
      <c r="P901" s="6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 s="7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56"/>
        <v>0</v>
      </c>
      <c r="P902" s="6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 s="7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56"/>
        <v>0</v>
      </c>
      <c r="P903" s="6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4" hidden="1" x14ac:dyDescent="0.2">
      <c r="A904" s="7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56"/>
        <v>0</v>
      </c>
      <c r="P904" s="6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 s="7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56"/>
        <v>3</v>
      </c>
      <c r="P905" s="6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 s="7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56"/>
        <v>0</v>
      </c>
      <c r="P906" s="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 s="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56"/>
        <v>3</v>
      </c>
      <c r="P907" s="6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 s="7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56"/>
        <v>0</v>
      </c>
      <c r="P908" s="6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 s="7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56"/>
        <v>0</v>
      </c>
      <c r="P909" s="6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 s="7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56"/>
        <v>0</v>
      </c>
      <c r="P910" s="6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 s="7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56"/>
        <v>3</v>
      </c>
      <c r="P911" s="6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 s="7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56"/>
        <v>22</v>
      </c>
      <c r="P912" s="6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 s="7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56"/>
        <v>0</v>
      </c>
      <c r="P913" s="6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 s="7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56"/>
        <v>1</v>
      </c>
      <c r="P914" s="6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 s="7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56"/>
        <v>7</v>
      </c>
      <c r="P915" s="6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 s="7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56"/>
        <v>0</v>
      </c>
      <c r="P916" s="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 s="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56"/>
        <v>6</v>
      </c>
      <c r="P917" s="6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 s="7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56"/>
        <v>0</v>
      </c>
      <c r="P918" s="6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 s="7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56"/>
        <v>1</v>
      </c>
      <c r="P919" s="6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 s="7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56"/>
        <v>5</v>
      </c>
      <c r="P920" s="6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 s="7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56"/>
        <v>1</v>
      </c>
      <c r="P921" s="6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 s="7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56"/>
        <v>0</v>
      </c>
      <c r="P922" s="6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 s="7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56"/>
        <v>31</v>
      </c>
      <c r="P923" s="6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 s="7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56"/>
        <v>21</v>
      </c>
      <c r="P924" s="6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 s="7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56"/>
        <v>2</v>
      </c>
      <c r="P925" s="6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 s="7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56"/>
        <v>11</v>
      </c>
      <c r="P926" s="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 s="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56"/>
        <v>3</v>
      </c>
      <c r="P927" s="6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 s="7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56"/>
        <v>0</v>
      </c>
      <c r="P928" s="6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 s="7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56"/>
        <v>0</v>
      </c>
      <c r="P929" s="6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 s="7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56"/>
        <v>11</v>
      </c>
      <c r="P930" s="6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 s="7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56"/>
        <v>0</v>
      </c>
      <c r="P931" s="6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 s="7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56"/>
        <v>38</v>
      </c>
      <c r="P932" s="6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 s="7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56"/>
        <v>7</v>
      </c>
      <c r="P933" s="6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 s="7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56"/>
        <v>15</v>
      </c>
      <c r="P934" s="6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 s="7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56"/>
        <v>6</v>
      </c>
      <c r="P935" s="6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 s="7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56"/>
        <v>30</v>
      </c>
      <c r="P936" s="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 s="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56"/>
        <v>1</v>
      </c>
      <c r="P937" s="6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 s="7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56"/>
        <v>0</v>
      </c>
      <c r="P938" s="6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 s="7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56"/>
        <v>1</v>
      </c>
      <c r="P939" s="6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 s="7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56"/>
        <v>0</v>
      </c>
      <c r="P940" s="6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 s="7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56"/>
        <v>1</v>
      </c>
      <c r="P941" s="6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 s="7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56"/>
        <v>17</v>
      </c>
      <c r="P942" s="6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 s="7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56"/>
        <v>2</v>
      </c>
      <c r="P943" s="6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 s="7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56"/>
        <v>9</v>
      </c>
      <c r="P944" s="6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 s="7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56"/>
        <v>10</v>
      </c>
      <c r="P945" s="6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 s="7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56"/>
        <v>13</v>
      </c>
      <c r="P946" s="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 s="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56"/>
        <v>2</v>
      </c>
      <c r="P947" s="6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 s="7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56"/>
        <v>2</v>
      </c>
      <c r="P948" s="6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 s="7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56"/>
        <v>0</v>
      </c>
      <c r="P949" s="6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 s="7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56"/>
        <v>12</v>
      </c>
      <c r="P950" s="6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 s="7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56"/>
        <v>1</v>
      </c>
      <c r="P951" s="6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 s="7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56"/>
        <v>28</v>
      </c>
      <c r="P952" s="6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 s="7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56"/>
        <v>38</v>
      </c>
      <c r="P953" s="6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 s="7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56"/>
        <v>40</v>
      </c>
      <c r="P954" s="6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 s="7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56"/>
        <v>1</v>
      </c>
      <c r="P955" s="6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 s="7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56"/>
        <v>43</v>
      </c>
      <c r="P956" s="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 s="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56"/>
        <v>6</v>
      </c>
      <c r="P957" s="6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 s="7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56"/>
        <v>2</v>
      </c>
      <c r="P958" s="6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 s="7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56"/>
        <v>2</v>
      </c>
      <c r="P959" s="6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 s="7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56"/>
        <v>11</v>
      </c>
      <c r="P960" s="6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 s="7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56"/>
        <v>39</v>
      </c>
      <c r="P961" s="6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 s="7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56"/>
        <v>46</v>
      </c>
      <c r="P962" s="6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 s="7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60">IFERROR(ROUND(E963/D963*100,0), 0)</f>
        <v>42</v>
      </c>
      <c r="P963" s="6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 s="7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60"/>
        <v>28</v>
      </c>
      <c r="P964" s="6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 s="7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60"/>
        <v>1</v>
      </c>
      <c r="P965" s="6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 s="7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60"/>
        <v>1</v>
      </c>
      <c r="P966" s="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 s="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60"/>
        <v>1</v>
      </c>
      <c r="P967" s="6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 s="7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60"/>
        <v>15</v>
      </c>
      <c r="P968" s="6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 s="7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60"/>
        <v>18</v>
      </c>
      <c r="P969" s="6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 s="7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60"/>
        <v>1</v>
      </c>
      <c r="P970" s="6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 s="7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60"/>
        <v>47</v>
      </c>
      <c r="P971" s="6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 s="7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60"/>
        <v>46</v>
      </c>
      <c r="P972" s="6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 s="7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60"/>
        <v>0</v>
      </c>
      <c r="P973" s="6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 s="7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60"/>
        <v>35</v>
      </c>
      <c r="P974" s="6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 s="7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60"/>
        <v>2</v>
      </c>
      <c r="P975" s="6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 s="7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60"/>
        <v>1</v>
      </c>
      <c r="P976" s="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 s="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60"/>
        <v>3</v>
      </c>
      <c r="P977" s="6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 s="7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60"/>
        <v>2</v>
      </c>
      <c r="P978" s="6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 s="7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60"/>
        <v>34</v>
      </c>
      <c r="P979" s="6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 s="7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60"/>
        <v>56</v>
      </c>
      <c r="P980" s="6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 s="7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60"/>
        <v>83</v>
      </c>
      <c r="P981" s="6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 s="7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60"/>
        <v>15</v>
      </c>
      <c r="P982" s="6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 s="7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60"/>
        <v>0</v>
      </c>
      <c r="P983" s="6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 s="7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60"/>
        <v>0</v>
      </c>
      <c r="P984" s="6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 s="7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60"/>
        <v>30</v>
      </c>
      <c r="P985" s="6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 s="7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60"/>
        <v>1</v>
      </c>
      <c r="P986" s="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 s="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60"/>
        <v>6</v>
      </c>
      <c r="P987" s="6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 s="7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60"/>
        <v>13</v>
      </c>
      <c r="P988" s="6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 s="7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60"/>
        <v>13</v>
      </c>
      <c r="P989" s="6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4" hidden="1" x14ac:dyDescent="0.2">
      <c r="A990" s="7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60"/>
        <v>0</v>
      </c>
      <c r="P990" s="6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 s="7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60"/>
        <v>17</v>
      </c>
      <c r="P991" s="6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 s="7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60"/>
        <v>0</v>
      </c>
      <c r="P992" s="6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 s="7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60"/>
        <v>4</v>
      </c>
      <c r="P993" s="6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 s="7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60"/>
        <v>0</v>
      </c>
      <c r="P994" s="6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 s="7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60"/>
        <v>25</v>
      </c>
      <c r="P995" s="6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 s="7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60"/>
        <v>2</v>
      </c>
      <c r="P996" s="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 s="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60"/>
        <v>7</v>
      </c>
      <c r="P997" s="6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 s="7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60"/>
        <v>2</v>
      </c>
      <c r="P998" s="6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 s="7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60"/>
        <v>1</v>
      </c>
      <c r="P999" s="6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 s="7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60"/>
        <v>59</v>
      </c>
      <c r="P1000" s="6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 s="7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60"/>
        <v>8</v>
      </c>
      <c r="P1001" s="6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 s="7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60"/>
        <v>2</v>
      </c>
      <c r="P1002" s="6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 s="7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60"/>
        <v>104</v>
      </c>
      <c r="P1003" s="6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 s="7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60"/>
        <v>30</v>
      </c>
      <c r="P1004" s="6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 s="7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60"/>
        <v>16</v>
      </c>
      <c r="P1005" s="6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 s="7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60"/>
        <v>82</v>
      </c>
      <c r="P1006" s="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 s="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60"/>
        <v>75</v>
      </c>
      <c r="P1007" s="6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 s="7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60"/>
        <v>6</v>
      </c>
      <c r="P1008" s="6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 s="7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60"/>
        <v>44</v>
      </c>
      <c r="P1009" s="6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 s="7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60"/>
        <v>0</v>
      </c>
      <c r="P1010" s="6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 s="7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60"/>
        <v>13</v>
      </c>
      <c r="P1011" s="6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 s="7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60"/>
        <v>0</v>
      </c>
      <c r="P1012" s="6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 s="7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60"/>
        <v>0</v>
      </c>
      <c r="P1013" s="6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 s="7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60"/>
        <v>21535</v>
      </c>
      <c r="P1014" s="6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 s="7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60"/>
        <v>35</v>
      </c>
      <c r="P1015" s="6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 s="7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60"/>
        <v>31</v>
      </c>
      <c r="P1016" s="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 s="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60"/>
        <v>3</v>
      </c>
      <c r="P1017" s="6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 s="7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60"/>
        <v>3</v>
      </c>
      <c r="P1018" s="6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 s="7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60"/>
        <v>23</v>
      </c>
      <c r="P1019" s="6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 s="7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60"/>
        <v>3</v>
      </c>
      <c r="P1020" s="6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 s="7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60"/>
        <v>47</v>
      </c>
      <c r="P1021" s="6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 s="7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60"/>
        <v>206</v>
      </c>
      <c r="P1022" s="6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 s="7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60"/>
        <v>352</v>
      </c>
      <c r="P1023" s="6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 s="7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60"/>
        <v>115</v>
      </c>
      <c r="P1024" s="6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 s="7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60"/>
        <v>237</v>
      </c>
      <c r="P1025" s="6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 s="7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60"/>
        <v>119</v>
      </c>
      <c r="P1026" s="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 s="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64">IFERROR(ROUND(E1027/D1027*100,0), 0)</f>
        <v>110</v>
      </c>
      <c r="P1027" s="6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 s="7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64"/>
        <v>100</v>
      </c>
      <c r="P1028" s="6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 s="7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64"/>
        <v>103</v>
      </c>
      <c r="P1029" s="6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 s="7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64"/>
        <v>117</v>
      </c>
      <c r="P1030" s="6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 s="7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64"/>
        <v>112</v>
      </c>
      <c r="P1031" s="6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 s="7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64"/>
        <v>342</v>
      </c>
      <c r="P1032" s="6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 s="7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64"/>
        <v>107</v>
      </c>
      <c r="P1033" s="6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 s="7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64"/>
        <v>108</v>
      </c>
      <c r="P1034" s="6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 s="7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64"/>
        <v>103</v>
      </c>
      <c r="P1035" s="6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 s="7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64"/>
        <v>130</v>
      </c>
      <c r="P1036" s="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 s="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64"/>
        <v>108</v>
      </c>
      <c r="P1037" s="6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 s="7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64"/>
        <v>112</v>
      </c>
      <c r="P1038" s="6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 s="7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64"/>
        <v>102</v>
      </c>
      <c r="P1039" s="6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 s="7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64"/>
        <v>145</v>
      </c>
      <c r="P1040" s="6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 s="7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64"/>
        <v>128</v>
      </c>
      <c r="P1041" s="6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 s="7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64"/>
        <v>0</v>
      </c>
      <c r="P1042" s="6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 s="7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64"/>
        <v>0</v>
      </c>
      <c r="P1043" s="6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 s="7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64"/>
        <v>2</v>
      </c>
      <c r="P1044" s="6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 s="7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64"/>
        <v>9</v>
      </c>
      <c r="P1045" s="6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 s="7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64"/>
        <v>0</v>
      </c>
      <c r="P1046" s="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 s="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64"/>
        <v>3</v>
      </c>
      <c r="P1047" s="6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 s="7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64"/>
        <v>0</v>
      </c>
      <c r="P1048" s="6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 s="7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64"/>
        <v>0</v>
      </c>
      <c r="P1049" s="6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 s="7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64"/>
        <v>1</v>
      </c>
      <c r="P1050" s="6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 s="7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64"/>
        <v>0</v>
      </c>
      <c r="P1051" s="6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 s="7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64"/>
        <v>0</v>
      </c>
      <c r="P1052" s="6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 s="7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64"/>
        <v>0</v>
      </c>
      <c r="P1053" s="6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 s="7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64"/>
        <v>0</v>
      </c>
      <c r="P1054" s="6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 s="7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64"/>
        <v>1</v>
      </c>
      <c r="P1055" s="6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 s="7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64"/>
        <v>0</v>
      </c>
      <c r="P1056" s="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 s="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64"/>
        <v>0</v>
      </c>
      <c r="P1057" s="6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 s="7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64"/>
        <v>0</v>
      </c>
      <c r="P1058" s="6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8" hidden="1" x14ac:dyDescent="0.2">
      <c r="A1059" s="7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64"/>
        <v>0</v>
      </c>
      <c r="P1059" s="6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 s="7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64"/>
        <v>0</v>
      </c>
      <c r="P1060" s="6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 s="7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64"/>
        <v>0</v>
      </c>
      <c r="P1061" s="6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 s="7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64"/>
        <v>1</v>
      </c>
      <c r="P1062" s="6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 s="7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64"/>
        <v>0</v>
      </c>
      <c r="P1063" s="6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 s="7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64"/>
        <v>95</v>
      </c>
      <c r="P1064" s="6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 s="7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64"/>
        <v>0</v>
      </c>
      <c r="P1065" s="6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 s="7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64"/>
        <v>9</v>
      </c>
      <c r="P1066" s="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 s="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64"/>
        <v>3</v>
      </c>
      <c r="P1067" s="6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 s="7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64"/>
        <v>3</v>
      </c>
      <c r="P1068" s="6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 s="7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64"/>
        <v>26</v>
      </c>
      <c r="P1069" s="6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 s="7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64"/>
        <v>0</v>
      </c>
      <c r="P1070" s="6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 s="7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64"/>
        <v>39</v>
      </c>
      <c r="P1071" s="6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 s="7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64"/>
        <v>1</v>
      </c>
      <c r="P1072" s="6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 s="7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64"/>
        <v>0</v>
      </c>
      <c r="P1073" s="6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 s="7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64"/>
        <v>0</v>
      </c>
      <c r="P1074" s="6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 s="7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64"/>
        <v>1</v>
      </c>
      <c r="P1075" s="6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 s="7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64"/>
        <v>6</v>
      </c>
      <c r="P1076" s="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 s="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64"/>
        <v>5</v>
      </c>
      <c r="P1077" s="6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 s="7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64"/>
        <v>63</v>
      </c>
      <c r="P1078" s="6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 s="7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64"/>
        <v>29</v>
      </c>
      <c r="P1079" s="6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 s="7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64"/>
        <v>8</v>
      </c>
      <c r="P1080" s="6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 s="7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64"/>
        <v>3</v>
      </c>
      <c r="P1081" s="6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 s="7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64"/>
        <v>9</v>
      </c>
      <c r="P1082" s="6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 s="7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64"/>
        <v>0</v>
      </c>
      <c r="P1083" s="6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 s="7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64"/>
        <v>1</v>
      </c>
      <c r="P1084" s="6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 s="7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64"/>
        <v>1</v>
      </c>
      <c r="P1085" s="6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 s="7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64"/>
        <v>0</v>
      </c>
      <c r="P1086" s="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 s="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64"/>
        <v>3</v>
      </c>
      <c r="P1087" s="6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 s="7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64"/>
        <v>0</v>
      </c>
      <c r="P1088" s="6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 s="7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64"/>
        <v>0</v>
      </c>
      <c r="P1089" s="6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 s="7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64"/>
        <v>14</v>
      </c>
      <c r="P1090" s="6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 s="7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68">IFERROR(ROUND(E1091/D1091*100,0), 0)</f>
        <v>8</v>
      </c>
      <c r="P1091" s="6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 s="7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68"/>
        <v>0</v>
      </c>
      <c r="P1092" s="6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 s="7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68"/>
        <v>13</v>
      </c>
      <c r="P1093" s="6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 s="7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68"/>
        <v>1</v>
      </c>
      <c r="P1094" s="6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 s="7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68"/>
        <v>14</v>
      </c>
      <c r="P1095" s="6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 s="7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68"/>
        <v>18</v>
      </c>
      <c r="P1096" s="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 s="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68"/>
        <v>5</v>
      </c>
      <c r="P1097" s="6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 s="7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68"/>
        <v>18</v>
      </c>
      <c r="P1098" s="6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 s="7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68"/>
        <v>0</v>
      </c>
      <c r="P1099" s="6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 s="7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68"/>
        <v>7</v>
      </c>
      <c r="P1100" s="6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 s="7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68"/>
        <v>1</v>
      </c>
      <c r="P1101" s="6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 s="7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68"/>
        <v>3</v>
      </c>
      <c r="P1102" s="6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 s="7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68"/>
        <v>0</v>
      </c>
      <c r="P1103" s="6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 s="7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68"/>
        <v>5</v>
      </c>
      <c r="P1104" s="6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 s="7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68"/>
        <v>2</v>
      </c>
      <c r="P1105" s="6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 s="7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68"/>
        <v>5</v>
      </c>
      <c r="P1106" s="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 s="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68"/>
        <v>0</v>
      </c>
      <c r="P1107" s="6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 s="7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68"/>
        <v>41</v>
      </c>
      <c r="P1108" s="6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 s="7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68"/>
        <v>0</v>
      </c>
      <c r="P1109" s="6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 s="7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68"/>
        <v>3</v>
      </c>
      <c r="P1110" s="6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 s="7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68"/>
        <v>0</v>
      </c>
      <c r="P1111" s="6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 s="7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68"/>
        <v>1</v>
      </c>
      <c r="P1112" s="6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 s="7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68"/>
        <v>0</v>
      </c>
      <c r="P1113" s="6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 s="7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68"/>
        <v>36</v>
      </c>
      <c r="P1114" s="6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 s="7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68"/>
        <v>1</v>
      </c>
      <c r="P1115" s="6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 s="7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68"/>
        <v>0</v>
      </c>
      <c r="P1116" s="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 s="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68"/>
        <v>0</v>
      </c>
      <c r="P1117" s="6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 s="7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68"/>
        <v>0</v>
      </c>
      <c r="P1118" s="6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 s="7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68"/>
        <v>8</v>
      </c>
      <c r="P1119" s="6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 s="7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68"/>
        <v>2</v>
      </c>
      <c r="P1120" s="6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 s="7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68"/>
        <v>0</v>
      </c>
      <c r="P1121" s="6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 s="7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68"/>
        <v>0</v>
      </c>
      <c r="P1122" s="6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 s="7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68"/>
        <v>0</v>
      </c>
      <c r="P1123" s="6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 s="7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68"/>
        <v>0</v>
      </c>
      <c r="P1124" s="6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 s="7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68"/>
        <v>0</v>
      </c>
      <c r="P1125" s="6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 s="7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68"/>
        <v>0</v>
      </c>
      <c r="P1126" s="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 s="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68"/>
        <v>0</v>
      </c>
      <c r="P1127" s="6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 s="7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68"/>
        <v>1</v>
      </c>
      <c r="P1128" s="6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 s="7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68"/>
        <v>2</v>
      </c>
      <c r="P1129" s="6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 s="7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68"/>
        <v>0</v>
      </c>
      <c r="P1130" s="6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 s="7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68"/>
        <v>0</v>
      </c>
      <c r="P1131" s="6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 s="7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68"/>
        <v>0</v>
      </c>
      <c r="P1132" s="6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 s="7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68"/>
        <v>0</v>
      </c>
      <c r="P1133" s="6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 s="7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68"/>
        <v>14</v>
      </c>
      <c r="P1134" s="6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 s="7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68"/>
        <v>1</v>
      </c>
      <c r="P1135" s="6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 s="7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68"/>
        <v>0</v>
      </c>
      <c r="P1136" s="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 s="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68"/>
        <v>5</v>
      </c>
      <c r="P1137" s="6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 s="7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68"/>
        <v>6</v>
      </c>
      <c r="P1138" s="6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 s="7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68"/>
        <v>40</v>
      </c>
      <c r="P1139" s="6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 s="7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68"/>
        <v>0</v>
      </c>
      <c r="P1140" s="6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 s="7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68"/>
        <v>0</v>
      </c>
      <c r="P1141" s="6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 s="7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68"/>
        <v>0</v>
      </c>
      <c r="P1142" s="6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 s="7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68"/>
        <v>0</v>
      </c>
      <c r="P1143" s="6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 s="7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68"/>
        <v>0</v>
      </c>
      <c r="P1144" s="6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 s="7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68"/>
        <v>0</v>
      </c>
      <c r="P1145" s="6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 s="7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68"/>
        <v>0</v>
      </c>
      <c r="P1146" s="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 s="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68"/>
        <v>0</v>
      </c>
      <c r="P1147" s="6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 s="7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68"/>
        <v>9</v>
      </c>
      <c r="P1148" s="6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 s="7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68"/>
        <v>0</v>
      </c>
      <c r="P1149" s="6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 s="7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68"/>
        <v>0</v>
      </c>
      <c r="P1150" s="6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 s="7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68"/>
        <v>0</v>
      </c>
      <c r="P1151" s="6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 s="7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68"/>
        <v>10</v>
      </c>
      <c r="P1152" s="6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 s="7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68"/>
        <v>0</v>
      </c>
      <c r="P1153" s="6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 s="7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68"/>
        <v>6</v>
      </c>
      <c r="P1154" s="6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 s="7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72">IFERROR(ROUND(E1155/D1155*100,0), 0)</f>
        <v>1</v>
      </c>
      <c r="P1155" s="6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 s="7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72"/>
        <v>7</v>
      </c>
      <c r="P1156" s="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 s="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72"/>
        <v>1</v>
      </c>
      <c r="P1157" s="6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 s="7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72"/>
        <v>0</v>
      </c>
      <c r="P1158" s="6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 s="7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72"/>
        <v>2</v>
      </c>
      <c r="P1159" s="6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 s="7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72"/>
        <v>0</v>
      </c>
      <c r="P1160" s="6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 s="7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72"/>
        <v>0</v>
      </c>
      <c r="P1161" s="6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 s="7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72"/>
        <v>4</v>
      </c>
      <c r="P1162" s="6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 s="7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72"/>
        <v>0</v>
      </c>
      <c r="P1163" s="6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 s="7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72"/>
        <v>0</v>
      </c>
      <c r="P1164" s="6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 s="7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72"/>
        <v>0</v>
      </c>
      <c r="P1165" s="6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 s="7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72"/>
        <v>0</v>
      </c>
      <c r="P1166" s="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 s="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72"/>
        <v>21</v>
      </c>
      <c r="P1167" s="6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 s="7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72"/>
        <v>19</v>
      </c>
      <c r="P1168" s="6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 s="7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72"/>
        <v>2</v>
      </c>
      <c r="P1169" s="6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 s="7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72"/>
        <v>6</v>
      </c>
      <c r="P1170" s="6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 s="7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72"/>
        <v>0</v>
      </c>
      <c r="P1171" s="6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 s="7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72"/>
        <v>0</v>
      </c>
      <c r="P1172" s="6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 s="7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72"/>
        <v>0</v>
      </c>
      <c r="P1173" s="6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 s="7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72"/>
        <v>0</v>
      </c>
      <c r="P1174" s="6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 s="7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72"/>
        <v>0</v>
      </c>
      <c r="P1175" s="6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 s="7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72"/>
        <v>6</v>
      </c>
      <c r="P1176" s="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 s="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72"/>
        <v>3</v>
      </c>
      <c r="P1177" s="6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 s="7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72"/>
        <v>0</v>
      </c>
      <c r="P1178" s="6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 s="7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72"/>
        <v>0</v>
      </c>
      <c r="P1179" s="6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 s="7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72"/>
        <v>0</v>
      </c>
      <c r="P1180" s="6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 s="7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72"/>
        <v>5</v>
      </c>
      <c r="P1181" s="6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 s="7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72"/>
        <v>12</v>
      </c>
      <c r="P1182" s="6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 s="7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72"/>
        <v>0</v>
      </c>
      <c r="P1183" s="6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 s="7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72"/>
        <v>4</v>
      </c>
      <c r="P1184" s="6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 s="7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72"/>
        <v>4</v>
      </c>
      <c r="P1185" s="6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 s="7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72"/>
        <v>105</v>
      </c>
      <c r="P1186" s="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 s="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72"/>
        <v>105</v>
      </c>
      <c r="P1187" s="6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 s="7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72"/>
        <v>107</v>
      </c>
      <c r="P1188" s="6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 s="7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72"/>
        <v>104</v>
      </c>
      <c r="P1189" s="6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 s="7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72"/>
        <v>161</v>
      </c>
      <c r="P1190" s="6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 s="7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72"/>
        <v>108</v>
      </c>
      <c r="P1191" s="6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 s="7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72"/>
        <v>135</v>
      </c>
      <c r="P1192" s="6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 s="7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72"/>
        <v>109</v>
      </c>
      <c r="P1193" s="6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 s="7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72"/>
        <v>290</v>
      </c>
      <c r="P1194" s="6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 s="7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72"/>
        <v>104</v>
      </c>
      <c r="P1195" s="6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 s="7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72"/>
        <v>322</v>
      </c>
      <c r="P1196" s="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 s="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72"/>
        <v>135</v>
      </c>
      <c r="P1197" s="6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 s="7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72"/>
        <v>270</v>
      </c>
      <c r="P1198" s="6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 s="7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72"/>
        <v>253</v>
      </c>
      <c r="P1199" s="6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 s="7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72"/>
        <v>261</v>
      </c>
      <c r="P1200" s="6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 s="7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72"/>
        <v>101</v>
      </c>
      <c r="P1201" s="6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 s="7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72"/>
        <v>126</v>
      </c>
      <c r="P1202" s="6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 s="7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72"/>
        <v>102</v>
      </c>
      <c r="P1203" s="6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 s="7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72"/>
        <v>199</v>
      </c>
      <c r="P1204" s="6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 s="7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72"/>
        <v>102</v>
      </c>
      <c r="P1205" s="6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 s="7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72"/>
        <v>103</v>
      </c>
      <c r="P1206" s="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 s="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72"/>
        <v>101</v>
      </c>
      <c r="P1207" s="6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 s="7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72"/>
        <v>115</v>
      </c>
      <c r="P1208" s="6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 s="7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72"/>
        <v>104</v>
      </c>
      <c r="P1209" s="6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 s="7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72"/>
        <v>155</v>
      </c>
      <c r="P1210" s="6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 s="7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72"/>
        <v>106</v>
      </c>
      <c r="P1211" s="6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 s="7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72"/>
        <v>254</v>
      </c>
      <c r="P1212" s="6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 s="7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72"/>
        <v>101</v>
      </c>
      <c r="P1213" s="6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 s="7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72"/>
        <v>129</v>
      </c>
      <c r="P1214" s="6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 s="7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72"/>
        <v>102</v>
      </c>
      <c r="P1215" s="6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 s="7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72"/>
        <v>132</v>
      </c>
      <c r="P1216" s="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 s="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72"/>
        <v>786</v>
      </c>
      <c r="P1217" s="6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 s="7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72"/>
        <v>146</v>
      </c>
      <c r="P1218" s="6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 s="7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76">IFERROR(ROUND(E1219/D1219*100,0), 0)</f>
        <v>103</v>
      </c>
      <c r="P1219" s="6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 s="7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76"/>
        <v>172</v>
      </c>
      <c r="P1220" s="6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 s="7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76"/>
        <v>159</v>
      </c>
      <c r="P1221" s="6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 s="7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76"/>
        <v>104</v>
      </c>
      <c r="P1222" s="6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 s="7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76"/>
        <v>111</v>
      </c>
      <c r="P1223" s="6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 s="7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76"/>
        <v>280</v>
      </c>
      <c r="P1224" s="6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 s="7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76"/>
        <v>112</v>
      </c>
      <c r="P1225" s="6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 s="7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76"/>
        <v>7</v>
      </c>
      <c r="P1226" s="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 s="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76"/>
        <v>4</v>
      </c>
      <c r="P1227" s="6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 s="7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76"/>
        <v>4</v>
      </c>
      <c r="P1228" s="6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 s="7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76"/>
        <v>0</v>
      </c>
      <c r="P1229" s="6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 s="7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76"/>
        <v>29</v>
      </c>
      <c r="P1230" s="6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 s="7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76"/>
        <v>1</v>
      </c>
      <c r="P1231" s="6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 s="7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76"/>
        <v>0</v>
      </c>
      <c r="P1232" s="6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 s="7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76"/>
        <v>0</v>
      </c>
      <c r="P1233" s="6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 s="7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76"/>
        <v>1</v>
      </c>
      <c r="P1234" s="6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 s="7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76"/>
        <v>12</v>
      </c>
      <c r="P1235" s="6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 s="7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76"/>
        <v>0</v>
      </c>
      <c r="P1236" s="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 s="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76"/>
        <v>3</v>
      </c>
      <c r="P1237" s="6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 s="7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6"/>
        <v>0</v>
      </c>
      <c r="P1238" s="6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 s="7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76"/>
        <v>0</v>
      </c>
      <c r="P1239" s="6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 s="7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76"/>
        <v>18</v>
      </c>
      <c r="P1240" s="6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 s="7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76"/>
        <v>0</v>
      </c>
      <c r="P1241" s="6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 s="7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76"/>
        <v>3</v>
      </c>
      <c r="P1242" s="6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 s="7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76"/>
        <v>51</v>
      </c>
      <c r="P1243" s="6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 s="7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76"/>
        <v>1</v>
      </c>
      <c r="P1244" s="6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 s="7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76"/>
        <v>14</v>
      </c>
      <c r="P1245" s="6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 s="7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76"/>
        <v>104</v>
      </c>
      <c r="P1246" s="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 s="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76"/>
        <v>120</v>
      </c>
      <c r="P1247" s="6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 s="7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76"/>
        <v>117</v>
      </c>
      <c r="P1248" s="6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 s="7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76"/>
        <v>122</v>
      </c>
      <c r="P1249" s="6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 s="7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76"/>
        <v>152</v>
      </c>
      <c r="P1250" s="6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 s="7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76"/>
        <v>104</v>
      </c>
      <c r="P1251" s="6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 s="7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76"/>
        <v>200</v>
      </c>
      <c r="P1252" s="6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 s="7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76"/>
        <v>102</v>
      </c>
      <c r="P1253" s="6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 s="7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76"/>
        <v>138</v>
      </c>
      <c r="P1254" s="6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 s="7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76"/>
        <v>303833</v>
      </c>
      <c r="P1255" s="6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 s="7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76"/>
        <v>199</v>
      </c>
      <c r="P1256" s="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 s="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76"/>
        <v>202</v>
      </c>
      <c r="P1257" s="6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 s="7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76"/>
        <v>118</v>
      </c>
      <c r="P1258" s="6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 s="7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76"/>
        <v>295</v>
      </c>
      <c r="P1259" s="6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 s="7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76"/>
        <v>213</v>
      </c>
      <c r="P1260" s="6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 s="7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76"/>
        <v>104</v>
      </c>
      <c r="P1261" s="6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 s="7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76"/>
        <v>114</v>
      </c>
      <c r="P1262" s="6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 s="7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76"/>
        <v>101</v>
      </c>
      <c r="P1263" s="6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 s="7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76"/>
        <v>125</v>
      </c>
      <c r="P1264" s="6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 s="7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76"/>
        <v>119</v>
      </c>
      <c r="P1265" s="6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 s="7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76"/>
        <v>166</v>
      </c>
      <c r="P1266" s="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 s="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76"/>
        <v>119</v>
      </c>
      <c r="P1267" s="6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 s="7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76"/>
        <v>100</v>
      </c>
      <c r="P1268" s="6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 s="7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76"/>
        <v>102</v>
      </c>
      <c r="P1269" s="6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 s="7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76"/>
        <v>117</v>
      </c>
      <c r="P1270" s="6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 s="7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76"/>
        <v>109</v>
      </c>
      <c r="P1271" s="6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 s="7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76"/>
        <v>115</v>
      </c>
      <c r="P1272" s="6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 s="7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76"/>
        <v>102</v>
      </c>
      <c r="P1273" s="6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 s="7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76"/>
        <v>106</v>
      </c>
      <c r="P1274" s="6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 s="7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76"/>
        <v>104</v>
      </c>
      <c r="P1275" s="6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 s="7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76"/>
        <v>155</v>
      </c>
      <c r="P1276" s="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 s="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76"/>
        <v>162</v>
      </c>
      <c r="P1277" s="6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 s="7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76"/>
        <v>104</v>
      </c>
      <c r="P1278" s="6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 s="7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76"/>
        <v>106</v>
      </c>
      <c r="P1279" s="6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 s="7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76"/>
        <v>155</v>
      </c>
      <c r="P1280" s="6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 s="7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76"/>
        <v>111</v>
      </c>
      <c r="P1281" s="6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 s="7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76"/>
        <v>111</v>
      </c>
      <c r="P1282" s="6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 s="7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80">IFERROR(ROUND(E1283/D1283*100,0), 0)</f>
        <v>111</v>
      </c>
      <c r="P1283" s="6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 s="7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80"/>
        <v>124</v>
      </c>
      <c r="P1284" s="6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 s="7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80"/>
        <v>211</v>
      </c>
      <c r="P1285" s="6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 s="7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80"/>
        <v>101</v>
      </c>
      <c r="P1286" s="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 s="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80"/>
        <v>102</v>
      </c>
      <c r="P1287" s="6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 s="7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80"/>
        <v>108</v>
      </c>
      <c r="P1288" s="6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 s="7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80"/>
        <v>242</v>
      </c>
      <c r="P1289" s="6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 s="7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80"/>
        <v>100</v>
      </c>
      <c r="P1290" s="6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 s="7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80"/>
        <v>125</v>
      </c>
      <c r="P1291" s="6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 s="7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80"/>
        <v>109</v>
      </c>
      <c r="P1292" s="6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 s="7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80"/>
        <v>146</v>
      </c>
      <c r="P1293" s="6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 s="7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80"/>
        <v>110</v>
      </c>
      <c r="P1294" s="6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 s="7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80"/>
        <v>102</v>
      </c>
      <c r="P1295" s="6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 s="7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80"/>
        <v>122</v>
      </c>
      <c r="P1296" s="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 s="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80"/>
        <v>102</v>
      </c>
      <c r="P1297" s="6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 s="7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80"/>
        <v>141</v>
      </c>
      <c r="P1298" s="6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 s="7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80"/>
        <v>110</v>
      </c>
      <c r="P1299" s="6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 s="7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80"/>
        <v>105</v>
      </c>
      <c r="P1300" s="6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 s="7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80"/>
        <v>124</v>
      </c>
      <c r="P1301" s="6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 s="7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80"/>
        <v>135</v>
      </c>
      <c r="P1302" s="6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 s="7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80"/>
        <v>103</v>
      </c>
      <c r="P1303" s="6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 s="7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80"/>
        <v>100</v>
      </c>
      <c r="P1304" s="6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 s="7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80"/>
        <v>130</v>
      </c>
      <c r="P1305" s="6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 s="7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80"/>
        <v>40</v>
      </c>
      <c r="P1306" s="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 s="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80"/>
        <v>26</v>
      </c>
      <c r="P1307" s="6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 s="7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80"/>
        <v>65</v>
      </c>
      <c r="P1308" s="6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 s="7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80"/>
        <v>12</v>
      </c>
      <c r="P1309" s="6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 s="7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80"/>
        <v>11</v>
      </c>
      <c r="P1310" s="6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 s="7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80"/>
        <v>112</v>
      </c>
      <c r="P1311" s="6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 s="7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80"/>
        <v>16</v>
      </c>
      <c r="P1312" s="6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 s="7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80"/>
        <v>32</v>
      </c>
      <c r="P1313" s="6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 s="7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80"/>
        <v>1</v>
      </c>
      <c r="P1314" s="6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 s="7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80"/>
        <v>31</v>
      </c>
      <c r="P1315" s="6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 s="7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80"/>
        <v>1</v>
      </c>
      <c r="P1316" s="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 s="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80"/>
        <v>40</v>
      </c>
      <c r="P1317" s="6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 s="7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80"/>
        <v>0</v>
      </c>
      <c r="P1318" s="6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 s="7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80"/>
        <v>6</v>
      </c>
      <c r="P1319" s="6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 s="7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80"/>
        <v>15</v>
      </c>
      <c r="P1320" s="6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 s="7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80"/>
        <v>15</v>
      </c>
      <c r="P1321" s="6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 s="7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80"/>
        <v>1</v>
      </c>
      <c r="P1322" s="6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 s="7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80"/>
        <v>1</v>
      </c>
      <c r="P1323" s="6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 s="7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80"/>
        <v>0</v>
      </c>
      <c r="P1324" s="6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 s="7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80"/>
        <v>9</v>
      </c>
      <c r="P1325" s="6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 s="7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80"/>
        <v>10</v>
      </c>
      <c r="P1326" s="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 s="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80"/>
        <v>2</v>
      </c>
      <c r="P1327" s="6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 s="7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80"/>
        <v>1</v>
      </c>
      <c r="P1328" s="6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 s="7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80"/>
        <v>4</v>
      </c>
      <c r="P1329" s="6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 s="7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80"/>
        <v>2</v>
      </c>
      <c r="P1330" s="6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 s="7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80"/>
        <v>1</v>
      </c>
      <c r="P1331" s="6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 s="7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80"/>
        <v>22</v>
      </c>
      <c r="P1332" s="6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 s="7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80"/>
        <v>1</v>
      </c>
      <c r="P1333" s="6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 s="7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80"/>
        <v>0</v>
      </c>
      <c r="P1334" s="6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 s="7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80"/>
        <v>0</v>
      </c>
      <c r="P1335" s="6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 s="7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80"/>
        <v>11</v>
      </c>
      <c r="P1336" s="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 s="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80"/>
        <v>20</v>
      </c>
      <c r="P1337" s="6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 s="7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80"/>
        <v>85</v>
      </c>
      <c r="P1338" s="6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 s="7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80"/>
        <v>49</v>
      </c>
      <c r="P1339" s="6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 s="7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80"/>
        <v>3</v>
      </c>
      <c r="P1340" s="6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 s="7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80"/>
        <v>7</v>
      </c>
      <c r="P1341" s="6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 s="7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80"/>
        <v>0</v>
      </c>
      <c r="P1342" s="6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 s="7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80"/>
        <v>70</v>
      </c>
      <c r="P1343" s="6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 s="7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80"/>
        <v>0</v>
      </c>
      <c r="P1344" s="6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 s="7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80"/>
        <v>102</v>
      </c>
      <c r="P1345" s="6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 s="7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80"/>
        <v>378</v>
      </c>
      <c r="P1346" s="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 s="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84">IFERROR(ROUND(E1347/D1347*100,0), 0)</f>
        <v>125</v>
      </c>
      <c r="P1347" s="6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 s="7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84"/>
        <v>147</v>
      </c>
      <c r="P1348" s="6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 s="7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84"/>
        <v>102</v>
      </c>
      <c r="P1349" s="6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 s="7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84"/>
        <v>102</v>
      </c>
      <c r="P1350" s="6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 s="7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84"/>
        <v>204</v>
      </c>
      <c r="P1351" s="6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 s="7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84"/>
        <v>104</v>
      </c>
      <c r="P1352" s="6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 s="7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84"/>
        <v>101</v>
      </c>
      <c r="P1353" s="6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 s="7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84"/>
        <v>136</v>
      </c>
      <c r="P1354" s="6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 s="7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84"/>
        <v>134</v>
      </c>
      <c r="P1355" s="6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 s="7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84"/>
        <v>130</v>
      </c>
      <c r="P1356" s="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 s="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84"/>
        <v>123</v>
      </c>
      <c r="P1357" s="6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 s="7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84"/>
        <v>183</v>
      </c>
      <c r="P1358" s="6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 s="7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84"/>
        <v>125</v>
      </c>
      <c r="P1359" s="6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 s="7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84"/>
        <v>112</v>
      </c>
      <c r="P1360" s="6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 s="7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84"/>
        <v>116</v>
      </c>
      <c r="P1361" s="6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 s="7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84"/>
        <v>173</v>
      </c>
      <c r="P1362" s="6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 s="7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84"/>
        <v>126</v>
      </c>
      <c r="P1363" s="6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 s="7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84"/>
        <v>109</v>
      </c>
      <c r="P1364" s="6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 s="7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84"/>
        <v>100</v>
      </c>
      <c r="P1365" s="6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 s="7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84"/>
        <v>119</v>
      </c>
      <c r="P1366" s="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 s="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84"/>
        <v>100</v>
      </c>
      <c r="P1367" s="6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 s="7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84"/>
        <v>126</v>
      </c>
      <c r="P1368" s="6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 s="7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84"/>
        <v>114</v>
      </c>
      <c r="P1369" s="6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 s="7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84"/>
        <v>111</v>
      </c>
      <c r="P1370" s="6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 s="7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84"/>
        <v>105</v>
      </c>
      <c r="P1371" s="6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 s="7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84"/>
        <v>104</v>
      </c>
      <c r="P1372" s="6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 s="7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84"/>
        <v>107</v>
      </c>
      <c r="P1373" s="6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 s="7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84"/>
        <v>124</v>
      </c>
      <c r="P1374" s="6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 s="7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84"/>
        <v>105</v>
      </c>
      <c r="P1375" s="6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 s="7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84"/>
        <v>189</v>
      </c>
      <c r="P1376" s="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 s="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84"/>
        <v>171</v>
      </c>
      <c r="P1377" s="6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 s="7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84"/>
        <v>252</v>
      </c>
      <c r="P1378" s="6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 s="7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84"/>
        <v>116</v>
      </c>
      <c r="P1379" s="6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 s="7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84"/>
        <v>203</v>
      </c>
      <c r="P1380" s="6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 s="7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84"/>
        <v>112</v>
      </c>
      <c r="P1381" s="6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 s="7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84"/>
        <v>424</v>
      </c>
      <c r="P1382" s="6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 s="7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84"/>
        <v>107</v>
      </c>
      <c r="P1383" s="6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 s="7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84"/>
        <v>104</v>
      </c>
      <c r="P1384" s="6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 s="7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84"/>
        <v>212</v>
      </c>
      <c r="P1385" s="6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 s="7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84"/>
        <v>124</v>
      </c>
      <c r="P1386" s="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 s="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84"/>
        <v>110</v>
      </c>
      <c r="P1387" s="6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 s="7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84"/>
        <v>219</v>
      </c>
      <c r="P1388" s="6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 s="7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84"/>
        <v>137</v>
      </c>
      <c r="P1389" s="6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 s="7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84"/>
        <v>135</v>
      </c>
      <c r="P1390" s="6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 s="7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84"/>
        <v>145</v>
      </c>
      <c r="P1391" s="6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 s="7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84"/>
        <v>109</v>
      </c>
      <c r="P1392" s="6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 s="7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84"/>
        <v>110</v>
      </c>
      <c r="P1393" s="6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 s="7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84"/>
        <v>114</v>
      </c>
      <c r="P1394" s="6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 s="7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84"/>
        <v>102</v>
      </c>
      <c r="P1395" s="6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 s="7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84"/>
        <v>122</v>
      </c>
      <c r="P1396" s="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 s="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84"/>
        <v>112</v>
      </c>
      <c r="P1397" s="6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 s="7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84"/>
        <v>107</v>
      </c>
      <c r="P1398" s="6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 s="7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84"/>
        <v>114</v>
      </c>
      <c r="P1399" s="6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 s="7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84"/>
        <v>110</v>
      </c>
      <c r="P1400" s="6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 s="7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84"/>
        <v>126</v>
      </c>
      <c r="P1401" s="6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 s="7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84"/>
        <v>167</v>
      </c>
      <c r="P1402" s="6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 s="7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84"/>
        <v>497</v>
      </c>
      <c r="P1403" s="6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 s="7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84"/>
        <v>109</v>
      </c>
      <c r="P1404" s="6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 s="7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84"/>
        <v>103</v>
      </c>
      <c r="P1405" s="6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 s="7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84"/>
        <v>2</v>
      </c>
      <c r="P1406" s="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 s="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84"/>
        <v>0</v>
      </c>
      <c r="P1407" s="6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 s="7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84"/>
        <v>0</v>
      </c>
      <c r="P1408" s="6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 s="7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84"/>
        <v>1</v>
      </c>
      <c r="P1409" s="6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 s="7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84"/>
        <v>7</v>
      </c>
      <c r="P1410" s="6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 s="7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88">IFERROR(ROUND(E1411/D1411*100,0), 0)</f>
        <v>0</v>
      </c>
      <c r="P1411" s="6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 s="7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88"/>
        <v>0</v>
      </c>
      <c r="P1412" s="6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 s="7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88"/>
        <v>0</v>
      </c>
      <c r="P1413" s="6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 s="7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88"/>
        <v>5</v>
      </c>
      <c r="P1414" s="6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 s="7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88"/>
        <v>5</v>
      </c>
      <c r="P1415" s="6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 s="7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88"/>
        <v>0</v>
      </c>
      <c r="P1416" s="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 s="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88"/>
        <v>18</v>
      </c>
      <c r="P1417" s="6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 s="7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88"/>
        <v>0</v>
      </c>
      <c r="P1418" s="6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 s="7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88"/>
        <v>1</v>
      </c>
      <c r="P1419" s="6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 s="7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88"/>
        <v>0</v>
      </c>
      <c r="P1420" s="6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 s="7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88"/>
        <v>7</v>
      </c>
      <c r="P1421" s="6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 s="7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88"/>
        <v>3</v>
      </c>
      <c r="P1422" s="6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 s="7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88"/>
        <v>0</v>
      </c>
      <c r="P1423" s="6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 s="7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88"/>
        <v>0</v>
      </c>
      <c r="P1424" s="6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 s="7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88"/>
        <v>0</v>
      </c>
      <c r="P1425" s="6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 s="7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88"/>
        <v>20</v>
      </c>
      <c r="P1426" s="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 s="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88"/>
        <v>0</v>
      </c>
      <c r="P1427" s="6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 s="7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88"/>
        <v>0</v>
      </c>
      <c r="P1428" s="6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 s="7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88"/>
        <v>8</v>
      </c>
      <c r="P1429" s="6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 s="7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88"/>
        <v>5</v>
      </c>
      <c r="P1430" s="6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 s="7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88"/>
        <v>0</v>
      </c>
      <c r="P1431" s="6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 s="7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88"/>
        <v>8</v>
      </c>
      <c r="P1432" s="6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 s="7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88"/>
        <v>32</v>
      </c>
      <c r="P1433" s="6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 s="7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88"/>
        <v>0</v>
      </c>
      <c r="P1434" s="6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 s="7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88"/>
        <v>7</v>
      </c>
      <c r="P1435" s="6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 s="7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88"/>
        <v>10</v>
      </c>
      <c r="P1436" s="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 s="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88"/>
        <v>0</v>
      </c>
      <c r="P1437" s="6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 s="7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88"/>
        <v>1</v>
      </c>
      <c r="P1438" s="6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 s="7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88"/>
        <v>27</v>
      </c>
      <c r="P1439" s="6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 s="7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88"/>
        <v>3</v>
      </c>
      <c r="P1440" s="6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 s="7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88"/>
        <v>7</v>
      </c>
      <c r="P1441" s="6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 s="7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88"/>
        <v>0</v>
      </c>
      <c r="P1442" s="6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 s="7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88"/>
        <v>1</v>
      </c>
      <c r="P1443" s="6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 s="7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88"/>
        <v>0</v>
      </c>
      <c r="P1444" s="6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 s="7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88"/>
        <v>0</v>
      </c>
      <c r="P1445" s="6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 s="7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88"/>
        <v>0</v>
      </c>
      <c r="P1446" s="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 s="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88"/>
        <v>0</v>
      </c>
      <c r="P1447" s="6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 s="7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88"/>
        <v>0</v>
      </c>
      <c r="P1448" s="6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 s="7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88"/>
        <v>0</v>
      </c>
      <c r="P1449" s="6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 s="7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88"/>
        <v>0</v>
      </c>
      <c r="P1450" s="6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 s="7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88"/>
        <v>0</v>
      </c>
      <c r="P1451" s="6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 s="7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88"/>
        <v>0</v>
      </c>
      <c r="P1452" s="6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 s="7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88"/>
        <v>0</v>
      </c>
      <c r="P1453" s="6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 s="7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88"/>
        <v>0</v>
      </c>
      <c r="P1454" s="6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 s="7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88"/>
        <v>0</v>
      </c>
      <c r="P1455" s="6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 s="7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88"/>
        <v>1</v>
      </c>
      <c r="P1456" s="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 s="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88"/>
        <v>11</v>
      </c>
      <c r="P1457" s="6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 s="7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88"/>
        <v>3</v>
      </c>
      <c r="P1458" s="6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 s="7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88"/>
        <v>0</v>
      </c>
      <c r="P1459" s="6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 s="7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88"/>
        <v>0</v>
      </c>
      <c r="P1460" s="6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 s="7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88"/>
        <v>0</v>
      </c>
      <c r="P1461" s="6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 s="7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88"/>
        <v>0</v>
      </c>
      <c r="P1462" s="6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 s="7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88"/>
        <v>101</v>
      </c>
      <c r="P1463" s="6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 s="7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88"/>
        <v>109</v>
      </c>
      <c r="P1464" s="6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 s="7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88"/>
        <v>148</v>
      </c>
      <c r="P1465" s="6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 s="7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88"/>
        <v>163</v>
      </c>
      <c r="P1466" s="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 s="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88"/>
        <v>456</v>
      </c>
      <c r="P1467" s="6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 s="7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88"/>
        <v>108</v>
      </c>
      <c r="P1468" s="6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 s="7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88"/>
        <v>115</v>
      </c>
      <c r="P1469" s="6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 s="7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88"/>
        <v>102</v>
      </c>
      <c r="P1470" s="6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 s="7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88"/>
        <v>108</v>
      </c>
      <c r="P1471" s="6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 s="7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88"/>
        <v>125</v>
      </c>
      <c r="P1472" s="6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 s="7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88"/>
        <v>104</v>
      </c>
      <c r="P1473" s="6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 s="7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88"/>
        <v>139</v>
      </c>
      <c r="P1474" s="6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 s="7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92">IFERROR(ROUND(E1475/D1475*100,0), 0)</f>
        <v>121</v>
      </c>
      <c r="P1475" s="6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 s="7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92"/>
        <v>112</v>
      </c>
      <c r="P1476" s="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 s="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92"/>
        <v>189</v>
      </c>
      <c r="P1477" s="6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 s="7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92"/>
        <v>662</v>
      </c>
      <c r="P1478" s="6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 s="7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92"/>
        <v>111</v>
      </c>
      <c r="P1479" s="6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 s="7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92"/>
        <v>1182</v>
      </c>
      <c r="P1480" s="6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 s="7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92"/>
        <v>137</v>
      </c>
      <c r="P1481" s="6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 s="7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92"/>
        <v>117</v>
      </c>
      <c r="P1482" s="6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 s="7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92"/>
        <v>2</v>
      </c>
      <c r="P1483" s="6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 s="7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92"/>
        <v>0</v>
      </c>
      <c r="P1484" s="6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 s="7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92"/>
        <v>1</v>
      </c>
      <c r="P1485" s="6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 s="7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92"/>
        <v>0</v>
      </c>
      <c r="P1486" s="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 s="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92"/>
        <v>2</v>
      </c>
      <c r="P1487" s="6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 s="7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92"/>
        <v>0</v>
      </c>
      <c r="P1488" s="6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 s="7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92"/>
        <v>0</v>
      </c>
      <c r="P1489" s="6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 s="7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92"/>
        <v>2</v>
      </c>
      <c r="P1490" s="6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 s="7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92"/>
        <v>0</v>
      </c>
      <c r="P1491" s="6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 s="7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92"/>
        <v>31</v>
      </c>
      <c r="P1492" s="6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8" hidden="1" x14ac:dyDescent="0.2">
      <c r="A1493" s="7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92"/>
        <v>8</v>
      </c>
      <c r="P1493" s="6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 s="7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92"/>
        <v>1</v>
      </c>
      <c r="P1494" s="6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 s="7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92"/>
        <v>0</v>
      </c>
      <c r="P1495" s="6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 s="7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92"/>
        <v>9</v>
      </c>
      <c r="P1496" s="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 s="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92"/>
        <v>0</v>
      </c>
      <c r="P1497" s="6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 s="7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92"/>
        <v>0</v>
      </c>
      <c r="P1498" s="6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 s="7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92"/>
        <v>0</v>
      </c>
      <c r="P1499" s="6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 s="7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92"/>
        <v>2</v>
      </c>
      <c r="P1500" s="6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 s="7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92"/>
        <v>0</v>
      </c>
      <c r="P1501" s="6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 s="7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92"/>
        <v>25</v>
      </c>
      <c r="P1502" s="6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 s="7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92"/>
        <v>166</v>
      </c>
      <c r="P1503" s="6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 s="7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92"/>
        <v>101</v>
      </c>
      <c r="P1504" s="6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 s="7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92"/>
        <v>108</v>
      </c>
      <c r="P1505" s="6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 s="7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92"/>
        <v>278</v>
      </c>
      <c r="P1506" s="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 s="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92"/>
        <v>104</v>
      </c>
      <c r="P1507" s="6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 s="7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92"/>
        <v>111</v>
      </c>
      <c r="P1508" s="6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 s="7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92"/>
        <v>215</v>
      </c>
      <c r="P1509" s="6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 s="7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92"/>
        <v>111</v>
      </c>
      <c r="P1510" s="6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 s="7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92"/>
        <v>124</v>
      </c>
      <c r="P1511" s="6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 s="7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92"/>
        <v>101</v>
      </c>
      <c r="P1512" s="6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 s="7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92"/>
        <v>112</v>
      </c>
      <c r="P1513" s="6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 s="7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92"/>
        <v>559</v>
      </c>
      <c r="P1514" s="6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 s="7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92"/>
        <v>150</v>
      </c>
      <c r="P1515" s="6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 s="7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92"/>
        <v>106</v>
      </c>
      <c r="P1516" s="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 s="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92"/>
        <v>157</v>
      </c>
      <c r="P1517" s="6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 s="7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92"/>
        <v>109</v>
      </c>
      <c r="P1518" s="6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 s="7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92"/>
        <v>162</v>
      </c>
      <c r="P1519" s="6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 s="7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92"/>
        <v>205</v>
      </c>
      <c r="P1520" s="6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 s="7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92"/>
        <v>103</v>
      </c>
      <c r="P1521" s="6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 s="7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92"/>
        <v>103</v>
      </c>
      <c r="P1522" s="6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 s="7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92"/>
        <v>107</v>
      </c>
      <c r="P1523" s="6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 s="7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92"/>
        <v>139</v>
      </c>
      <c r="P1524" s="6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 s="7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92"/>
        <v>125</v>
      </c>
      <c r="P1525" s="6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 s="7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92"/>
        <v>207</v>
      </c>
      <c r="P1526" s="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 s="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92"/>
        <v>174</v>
      </c>
      <c r="P1527" s="6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 s="7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92"/>
        <v>120</v>
      </c>
      <c r="P1528" s="6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 s="7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92"/>
        <v>110</v>
      </c>
      <c r="P1529" s="6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 s="7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92"/>
        <v>282</v>
      </c>
      <c r="P1530" s="6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 s="7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92"/>
        <v>101</v>
      </c>
      <c r="P1531" s="6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 s="7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92"/>
        <v>135</v>
      </c>
      <c r="P1532" s="6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 s="7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92"/>
        <v>176</v>
      </c>
      <c r="P1533" s="6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 s="7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92"/>
        <v>484</v>
      </c>
      <c r="P1534" s="6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 s="7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92"/>
        <v>145</v>
      </c>
      <c r="P1535" s="6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 s="7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92"/>
        <v>418</v>
      </c>
      <c r="P1536" s="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 s="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92"/>
        <v>132</v>
      </c>
      <c r="P1537" s="6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 s="7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92"/>
        <v>250</v>
      </c>
      <c r="P1538" s="6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 s="7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96">IFERROR(ROUND(E1539/D1539*100,0), 0)</f>
        <v>180</v>
      </c>
      <c r="P1539" s="6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 s="7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96"/>
        <v>103</v>
      </c>
      <c r="P1540" s="6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 s="7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96"/>
        <v>136</v>
      </c>
      <c r="P1541" s="6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 s="7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96"/>
        <v>118</v>
      </c>
      <c r="P1542" s="6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 s="7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96"/>
        <v>0</v>
      </c>
      <c r="P1543" s="6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 s="7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96"/>
        <v>4</v>
      </c>
      <c r="P1544" s="6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 s="7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96"/>
        <v>0</v>
      </c>
      <c r="P1545" s="6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 s="7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96"/>
        <v>0</v>
      </c>
      <c r="P1546" s="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 s="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96"/>
        <v>0</v>
      </c>
      <c r="P1547" s="6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 s="7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96"/>
        <v>29</v>
      </c>
      <c r="P1548" s="6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 s="7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96"/>
        <v>0</v>
      </c>
      <c r="P1549" s="6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 s="7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96"/>
        <v>9</v>
      </c>
      <c r="P1550" s="6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 s="7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96"/>
        <v>34</v>
      </c>
      <c r="P1551" s="6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 s="7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96"/>
        <v>13</v>
      </c>
      <c r="P1552" s="6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 s="7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96"/>
        <v>0</v>
      </c>
      <c r="P1553" s="6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 s="7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96"/>
        <v>49</v>
      </c>
      <c r="P1554" s="6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 s="7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96"/>
        <v>0</v>
      </c>
      <c r="P1555" s="6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4" hidden="1" x14ac:dyDescent="0.2">
      <c r="A1556" s="7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96"/>
        <v>0</v>
      </c>
      <c r="P1556" s="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 s="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96"/>
        <v>0</v>
      </c>
      <c r="P1557" s="6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 s="7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96"/>
        <v>45</v>
      </c>
      <c r="P1558" s="6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 s="7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96"/>
        <v>4</v>
      </c>
      <c r="P1559" s="6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 s="7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96"/>
        <v>5</v>
      </c>
      <c r="P1560" s="6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 s="7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96"/>
        <v>0</v>
      </c>
      <c r="P1561" s="6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 s="7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96"/>
        <v>4</v>
      </c>
      <c r="P1562" s="6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 s="7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96"/>
        <v>1</v>
      </c>
      <c r="P1563" s="6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 s="7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96"/>
        <v>0</v>
      </c>
      <c r="P1564" s="6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 s="7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96"/>
        <v>1</v>
      </c>
      <c r="P1565" s="6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 s="7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96"/>
        <v>0</v>
      </c>
      <c r="P1566" s="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 s="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96"/>
        <v>3</v>
      </c>
      <c r="P1567" s="6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 s="7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96"/>
        <v>21</v>
      </c>
      <c r="P1568" s="6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 s="7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96"/>
        <v>4</v>
      </c>
      <c r="P1569" s="6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 s="7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96"/>
        <v>14</v>
      </c>
      <c r="P1570" s="6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 s="7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96"/>
        <v>0</v>
      </c>
      <c r="P1571" s="6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 s="7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96"/>
        <v>41</v>
      </c>
      <c r="P1572" s="6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 s="7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96"/>
        <v>1</v>
      </c>
      <c r="P1573" s="6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 s="7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96"/>
        <v>5</v>
      </c>
      <c r="P1574" s="6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 s="7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96"/>
        <v>2</v>
      </c>
      <c r="P1575" s="6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 s="7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96"/>
        <v>5</v>
      </c>
      <c r="P1576" s="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 s="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96"/>
        <v>23</v>
      </c>
      <c r="P1577" s="6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 s="7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96"/>
        <v>13</v>
      </c>
      <c r="P1578" s="6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 s="7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96"/>
        <v>1</v>
      </c>
      <c r="P1579" s="6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 s="7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96"/>
        <v>11</v>
      </c>
      <c r="P1580" s="6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 s="7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96"/>
        <v>1</v>
      </c>
      <c r="P1581" s="6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 s="7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96"/>
        <v>0</v>
      </c>
      <c r="P1582" s="6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 s="7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96"/>
        <v>1</v>
      </c>
      <c r="P1583" s="6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 s="7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96"/>
        <v>9</v>
      </c>
      <c r="P1584" s="6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 s="7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96"/>
        <v>0</v>
      </c>
      <c r="P1585" s="6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 s="7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96"/>
        <v>0</v>
      </c>
      <c r="P1586" s="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 s="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96"/>
        <v>79</v>
      </c>
      <c r="P1587" s="6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 s="7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96"/>
        <v>0</v>
      </c>
      <c r="P1588" s="6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 s="7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96"/>
        <v>0</v>
      </c>
      <c r="P1589" s="6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 s="7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96"/>
        <v>0</v>
      </c>
      <c r="P1590" s="6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 s="7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96"/>
        <v>0</v>
      </c>
      <c r="P1591" s="6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 s="7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96"/>
        <v>2</v>
      </c>
      <c r="P1592" s="6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 s="7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96"/>
        <v>29</v>
      </c>
      <c r="P1593" s="6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 s="7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96"/>
        <v>0</v>
      </c>
      <c r="P1594" s="6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 s="7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96"/>
        <v>0</v>
      </c>
      <c r="P1595" s="6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 s="7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96"/>
        <v>21</v>
      </c>
      <c r="P1596" s="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 s="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96"/>
        <v>0</v>
      </c>
      <c r="P1597" s="6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 s="7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96"/>
        <v>2</v>
      </c>
      <c r="P1598" s="6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 s="7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96"/>
        <v>0</v>
      </c>
      <c r="P1599" s="6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 s="7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96"/>
        <v>0</v>
      </c>
      <c r="P1600" s="6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 s="7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96"/>
        <v>0</v>
      </c>
      <c r="P1601" s="6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 s="7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96"/>
        <v>7</v>
      </c>
      <c r="P1602" s="6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 s="7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00">IFERROR(ROUND(E1603/D1603*100,0), 0)</f>
        <v>108</v>
      </c>
      <c r="P1603" s="6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 s="7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00"/>
        <v>100</v>
      </c>
      <c r="P1604" s="6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 s="7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00"/>
        <v>100</v>
      </c>
      <c r="P1605" s="6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 s="7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00"/>
        <v>122</v>
      </c>
      <c r="P1606" s="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 s="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00"/>
        <v>101</v>
      </c>
      <c r="P1607" s="6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 s="7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00"/>
        <v>101</v>
      </c>
      <c r="P1608" s="6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 s="7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00"/>
        <v>145</v>
      </c>
      <c r="P1609" s="6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 s="7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00"/>
        <v>101</v>
      </c>
      <c r="P1610" s="6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 s="7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00"/>
        <v>118</v>
      </c>
      <c r="P1611" s="6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 s="7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00"/>
        <v>272</v>
      </c>
      <c r="P1612" s="6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 s="7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00"/>
        <v>125</v>
      </c>
      <c r="P1613" s="6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 s="7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00"/>
        <v>110</v>
      </c>
      <c r="P1614" s="6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 s="7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00"/>
        <v>102</v>
      </c>
      <c r="P1615" s="6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 s="7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00"/>
        <v>103</v>
      </c>
      <c r="P1616" s="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 s="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00"/>
        <v>114</v>
      </c>
      <c r="P1617" s="6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 s="7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00"/>
        <v>104</v>
      </c>
      <c r="P1618" s="6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 s="7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00"/>
        <v>146</v>
      </c>
      <c r="P1619" s="6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 s="7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00"/>
        <v>105</v>
      </c>
      <c r="P1620" s="6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 s="7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00"/>
        <v>133</v>
      </c>
      <c r="P1621" s="6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 s="7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00"/>
        <v>113</v>
      </c>
      <c r="P1622" s="6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 s="7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00"/>
        <v>121</v>
      </c>
      <c r="P1623" s="6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 s="7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00"/>
        <v>102</v>
      </c>
      <c r="P1624" s="6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 s="7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00"/>
        <v>101</v>
      </c>
      <c r="P1625" s="6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 s="7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00"/>
        <v>118</v>
      </c>
      <c r="P1626" s="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 s="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00"/>
        <v>155</v>
      </c>
      <c r="P1627" s="6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 s="7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00"/>
        <v>101</v>
      </c>
      <c r="P1628" s="6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 s="7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00"/>
        <v>117</v>
      </c>
      <c r="P1629" s="6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 s="7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00"/>
        <v>101</v>
      </c>
      <c r="P1630" s="6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 s="7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00"/>
        <v>104</v>
      </c>
      <c r="P1631" s="6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 s="7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00"/>
        <v>265</v>
      </c>
      <c r="P1632" s="6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 s="7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00"/>
        <v>156</v>
      </c>
      <c r="P1633" s="6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 s="7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00"/>
        <v>102</v>
      </c>
      <c r="P1634" s="6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 s="7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00"/>
        <v>100</v>
      </c>
      <c r="P1635" s="6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 s="7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00"/>
        <v>101</v>
      </c>
      <c r="P1636" s="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 s="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00"/>
        <v>125</v>
      </c>
      <c r="P1637" s="6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 s="7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00"/>
        <v>104</v>
      </c>
      <c r="P1638" s="6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 s="7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00"/>
        <v>104</v>
      </c>
      <c r="P1639" s="6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 s="7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00"/>
        <v>105</v>
      </c>
      <c r="P1640" s="6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 s="7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00"/>
        <v>100</v>
      </c>
      <c r="P1641" s="6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 s="7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00"/>
        <v>170</v>
      </c>
      <c r="P1642" s="6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 s="7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00"/>
        <v>101</v>
      </c>
      <c r="P1643" s="6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 s="7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00"/>
        <v>100</v>
      </c>
      <c r="P1644" s="6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 s="7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00"/>
        <v>125</v>
      </c>
      <c r="P1645" s="6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 s="7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00"/>
        <v>110</v>
      </c>
      <c r="P1646" s="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 s="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00"/>
        <v>111</v>
      </c>
      <c r="P1647" s="6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 s="7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00"/>
        <v>110</v>
      </c>
      <c r="P1648" s="6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 s="7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00"/>
        <v>105</v>
      </c>
      <c r="P1649" s="6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 s="7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00"/>
        <v>125</v>
      </c>
      <c r="P1650" s="6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 s="7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00"/>
        <v>101</v>
      </c>
      <c r="P1651" s="6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 s="7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00"/>
        <v>142</v>
      </c>
      <c r="P1652" s="6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 s="7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00"/>
        <v>101</v>
      </c>
      <c r="P1653" s="6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 s="7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00"/>
        <v>101</v>
      </c>
      <c r="P1654" s="6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 s="7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00"/>
        <v>174</v>
      </c>
      <c r="P1655" s="6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 s="7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00"/>
        <v>120</v>
      </c>
      <c r="P1656" s="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 s="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00"/>
        <v>143</v>
      </c>
      <c r="P1657" s="6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 s="7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00"/>
        <v>100</v>
      </c>
      <c r="P1658" s="6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 s="7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00"/>
        <v>105</v>
      </c>
      <c r="P1659" s="6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 s="7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00"/>
        <v>132</v>
      </c>
      <c r="P1660" s="6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 s="7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00"/>
        <v>113</v>
      </c>
      <c r="P1661" s="6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 s="7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00"/>
        <v>1254</v>
      </c>
      <c r="P1662" s="6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 s="7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00"/>
        <v>103</v>
      </c>
      <c r="P1663" s="6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 s="7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00"/>
        <v>103</v>
      </c>
      <c r="P1664" s="6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 s="7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00"/>
        <v>108</v>
      </c>
      <c r="P1665" s="6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 s="7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00"/>
        <v>122</v>
      </c>
      <c r="P1666" s="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 s="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04">IFERROR(ROUND(E1667/D1667*100,0), 0)</f>
        <v>119</v>
      </c>
      <c r="P1667" s="6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 s="7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04"/>
        <v>161</v>
      </c>
      <c r="P1668" s="6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 s="7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04"/>
        <v>127</v>
      </c>
      <c r="P1669" s="6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 s="7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04"/>
        <v>103</v>
      </c>
      <c r="P1670" s="6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 s="7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04"/>
        <v>140</v>
      </c>
      <c r="P1671" s="6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 s="7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04"/>
        <v>103</v>
      </c>
      <c r="P1672" s="6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 s="7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04"/>
        <v>101</v>
      </c>
      <c r="P1673" s="6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 s="7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04"/>
        <v>113</v>
      </c>
      <c r="P1674" s="6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 s="7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04"/>
        <v>128</v>
      </c>
      <c r="P1675" s="6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 s="7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04"/>
        <v>202</v>
      </c>
      <c r="P1676" s="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 s="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04"/>
        <v>137</v>
      </c>
      <c r="P1677" s="6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 s="7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04"/>
        <v>115</v>
      </c>
      <c r="P1678" s="6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 s="7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04"/>
        <v>112</v>
      </c>
      <c r="P1679" s="6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 s="7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04"/>
        <v>118</v>
      </c>
      <c r="P1680" s="6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 s="7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04"/>
        <v>175</v>
      </c>
      <c r="P1681" s="6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 s="7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04"/>
        <v>118</v>
      </c>
      <c r="P1682" s="6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 s="7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04"/>
        <v>101</v>
      </c>
      <c r="P1683" s="6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 s="7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04"/>
        <v>0</v>
      </c>
      <c r="P1684" s="6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 s="7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04"/>
        <v>22</v>
      </c>
      <c r="P1685" s="6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 s="7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04"/>
        <v>109</v>
      </c>
      <c r="P1686" s="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 s="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04"/>
        <v>103</v>
      </c>
      <c r="P1687" s="6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 s="7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04"/>
        <v>0</v>
      </c>
      <c r="P1688" s="6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 s="7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04"/>
        <v>31</v>
      </c>
      <c r="P1689" s="6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 s="7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04"/>
        <v>44</v>
      </c>
      <c r="P1690" s="6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 s="7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04"/>
        <v>100</v>
      </c>
      <c r="P1691" s="6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 s="7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04"/>
        <v>25</v>
      </c>
      <c r="P1692" s="6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 s="7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04"/>
        <v>33</v>
      </c>
      <c r="P1693" s="6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 s="7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04"/>
        <v>48</v>
      </c>
      <c r="P1694" s="6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 s="7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04"/>
        <v>9</v>
      </c>
      <c r="P1695" s="6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 s="7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04"/>
        <v>0</v>
      </c>
      <c r="P1696" s="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 s="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04"/>
        <v>12</v>
      </c>
      <c r="P1697" s="6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 s="7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04"/>
        <v>0</v>
      </c>
      <c r="P1698" s="6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 s="7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04"/>
        <v>20</v>
      </c>
      <c r="P1699" s="6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 s="7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04"/>
        <v>0</v>
      </c>
      <c r="P1700" s="6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 s="7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04"/>
        <v>4</v>
      </c>
      <c r="P1701" s="6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 s="7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04"/>
        <v>26</v>
      </c>
      <c r="P1702" s="6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 s="7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04"/>
        <v>0</v>
      </c>
      <c r="P1703" s="6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 s="7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04"/>
        <v>0</v>
      </c>
      <c r="P1704" s="6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 s="7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04"/>
        <v>1</v>
      </c>
      <c r="P1705" s="6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 s="7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04"/>
        <v>65</v>
      </c>
      <c r="P1706" s="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 s="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04"/>
        <v>0</v>
      </c>
      <c r="P1707" s="6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 s="7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04"/>
        <v>0</v>
      </c>
      <c r="P1708" s="6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 s="7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04"/>
        <v>10</v>
      </c>
      <c r="P1709" s="6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 s="7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04"/>
        <v>0</v>
      </c>
      <c r="P1710" s="6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 s="7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04"/>
        <v>5</v>
      </c>
      <c r="P1711" s="6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 s="7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04"/>
        <v>1</v>
      </c>
      <c r="P1712" s="6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 s="7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04"/>
        <v>11</v>
      </c>
      <c r="P1713" s="6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 s="7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04"/>
        <v>0</v>
      </c>
      <c r="P1714" s="6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 s="7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04"/>
        <v>2</v>
      </c>
      <c r="P1715" s="6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 s="7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04"/>
        <v>8</v>
      </c>
      <c r="P1716" s="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 s="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04"/>
        <v>0</v>
      </c>
      <c r="P1717" s="6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 s="7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04"/>
        <v>8</v>
      </c>
      <c r="P1718" s="6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 s="7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04"/>
        <v>43</v>
      </c>
      <c r="P1719" s="6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 s="7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04"/>
        <v>0</v>
      </c>
      <c r="P1720" s="6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 s="7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04"/>
        <v>1</v>
      </c>
      <c r="P1721" s="6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 s="7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04"/>
        <v>6</v>
      </c>
      <c r="P1722" s="6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 s="7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04"/>
        <v>0</v>
      </c>
      <c r="P1723" s="6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 s="7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04"/>
        <v>0</v>
      </c>
      <c r="P1724" s="6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 s="7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04"/>
        <v>7</v>
      </c>
      <c r="P1725" s="6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 s="7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04"/>
        <v>1</v>
      </c>
      <c r="P1726" s="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 s="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04"/>
        <v>10</v>
      </c>
      <c r="P1727" s="6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 s="7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04"/>
        <v>34</v>
      </c>
      <c r="P1728" s="6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 s="7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04"/>
        <v>0</v>
      </c>
      <c r="P1729" s="6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 s="7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04"/>
        <v>68</v>
      </c>
      <c r="P1730" s="6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 s="7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08">IFERROR(ROUND(E1731/D1731*100,0), 0)</f>
        <v>0</v>
      </c>
      <c r="P1731" s="6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 s="7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08"/>
        <v>0</v>
      </c>
      <c r="P1732" s="6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 s="7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08"/>
        <v>0</v>
      </c>
      <c r="P1733" s="6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 s="7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08"/>
        <v>0</v>
      </c>
      <c r="P1734" s="6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 s="7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08"/>
        <v>0</v>
      </c>
      <c r="P1735" s="6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 s="7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08"/>
        <v>0</v>
      </c>
      <c r="P1736" s="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 s="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08"/>
        <v>11</v>
      </c>
      <c r="P1737" s="6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 s="7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08"/>
        <v>1</v>
      </c>
      <c r="P1738" s="6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 s="7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08"/>
        <v>21</v>
      </c>
      <c r="P1739" s="6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 s="7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08"/>
        <v>0</v>
      </c>
      <c r="P1740" s="6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 s="7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08"/>
        <v>0</v>
      </c>
      <c r="P1741" s="6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 s="7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08"/>
        <v>0</v>
      </c>
      <c r="P1742" s="6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 s="7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08"/>
        <v>111</v>
      </c>
      <c r="P1743" s="6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 s="7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08"/>
        <v>109</v>
      </c>
      <c r="P1744" s="6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 s="7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08"/>
        <v>100</v>
      </c>
      <c r="P1745" s="6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 s="7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08"/>
        <v>118</v>
      </c>
      <c r="P1746" s="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 s="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08"/>
        <v>114</v>
      </c>
      <c r="P1747" s="6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 s="7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08"/>
        <v>148</v>
      </c>
      <c r="P1748" s="6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 s="7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08"/>
        <v>105</v>
      </c>
      <c r="P1749" s="6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 s="7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08"/>
        <v>130</v>
      </c>
      <c r="P1750" s="6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 s="7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08"/>
        <v>123</v>
      </c>
      <c r="P1751" s="6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 s="7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08"/>
        <v>202</v>
      </c>
      <c r="P1752" s="6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 s="7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08"/>
        <v>103</v>
      </c>
      <c r="P1753" s="6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 s="7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08"/>
        <v>260</v>
      </c>
      <c r="P1754" s="6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 s="7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08"/>
        <v>108</v>
      </c>
      <c r="P1755" s="6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 s="7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08"/>
        <v>111</v>
      </c>
      <c r="P1756" s="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 s="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08"/>
        <v>120</v>
      </c>
      <c r="P1757" s="6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 s="7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08"/>
        <v>103</v>
      </c>
      <c r="P1758" s="6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 s="7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08"/>
        <v>116</v>
      </c>
      <c r="P1759" s="6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 s="7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08"/>
        <v>115</v>
      </c>
      <c r="P1760" s="6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 s="7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08"/>
        <v>107</v>
      </c>
      <c r="P1761" s="6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 s="7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08"/>
        <v>165</v>
      </c>
      <c r="P1762" s="6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 s="7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08"/>
        <v>155</v>
      </c>
      <c r="P1763" s="6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 s="7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08"/>
        <v>885</v>
      </c>
      <c r="P1764" s="6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 s="7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08"/>
        <v>102</v>
      </c>
      <c r="P1765" s="6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 s="7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08"/>
        <v>20</v>
      </c>
      <c r="P1766" s="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 s="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08"/>
        <v>59</v>
      </c>
      <c r="P1767" s="6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 s="7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08"/>
        <v>0</v>
      </c>
      <c r="P1768" s="6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 s="7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08"/>
        <v>46</v>
      </c>
      <c r="P1769" s="6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 s="7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08"/>
        <v>4</v>
      </c>
      <c r="P1770" s="6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 s="7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08"/>
        <v>3</v>
      </c>
      <c r="P1771" s="6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 s="7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08"/>
        <v>57</v>
      </c>
      <c r="P1772" s="6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 s="7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08"/>
        <v>21</v>
      </c>
      <c r="P1773" s="6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 s="7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08"/>
        <v>16</v>
      </c>
      <c r="P1774" s="6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 s="7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08"/>
        <v>6</v>
      </c>
      <c r="P1775" s="6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 s="7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08"/>
        <v>46</v>
      </c>
      <c r="P1776" s="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 s="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08"/>
        <v>65</v>
      </c>
      <c r="P1777" s="6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 s="7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08"/>
        <v>7</v>
      </c>
      <c r="P1778" s="6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 s="7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08"/>
        <v>14</v>
      </c>
      <c r="P1779" s="6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 s="7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08"/>
        <v>2</v>
      </c>
      <c r="P1780" s="6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 s="7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08"/>
        <v>36</v>
      </c>
      <c r="P1781" s="6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 s="7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08"/>
        <v>40</v>
      </c>
      <c r="P1782" s="6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 s="7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08"/>
        <v>26</v>
      </c>
      <c r="P1783" s="6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 s="7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08"/>
        <v>15</v>
      </c>
      <c r="P1784" s="6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 s="7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08"/>
        <v>24</v>
      </c>
      <c r="P1785" s="6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 s="7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08"/>
        <v>40</v>
      </c>
      <c r="P1786" s="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 s="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08"/>
        <v>20</v>
      </c>
      <c r="P1787" s="6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 s="7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08"/>
        <v>48</v>
      </c>
      <c r="P1788" s="6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 s="7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08"/>
        <v>15</v>
      </c>
      <c r="P1789" s="6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 s="7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08"/>
        <v>1</v>
      </c>
      <c r="P1790" s="6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 s="7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08"/>
        <v>1</v>
      </c>
      <c r="P1791" s="6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 s="7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08"/>
        <v>5</v>
      </c>
      <c r="P1792" s="6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 s="7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08"/>
        <v>4</v>
      </c>
      <c r="P1793" s="6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 s="7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08"/>
        <v>61</v>
      </c>
      <c r="P1794" s="6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 s="7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12">IFERROR(ROUND(E1795/D1795*100,0), 0)</f>
        <v>1</v>
      </c>
      <c r="P1795" s="6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 s="7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12"/>
        <v>11</v>
      </c>
      <c r="P1796" s="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 s="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12"/>
        <v>39</v>
      </c>
      <c r="P1797" s="6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 s="7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12"/>
        <v>22</v>
      </c>
      <c r="P1798" s="6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 s="7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12"/>
        <v>68</v>
      </c>
      <c r="P1799" s="6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 s="7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12"/>
        <v>14</v>
      </c>
      <c r="P1800" s="6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 s="7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12"/>
        <v>2</v>
      </c>
      <c r="P1801" s="6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 s="7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12"/>
        <v>20</v>
      </c>
      <c r="P1802" s="6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 s="7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12"/>
        <v>14</v>
      </c>
      <c r="P1803" s="6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 s="7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12"/>
        <v>48</v>
      </c>
      <c r="P1804" s="6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 s="7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12"/>
        <v>31</v>
      </c>
      <c r="P1805" s="6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 s="7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12"/>
        <v>35</v>
      </c>
      <c r="P1806" s="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 s="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12"/>
        <v>36</v>
      </c>
      <c r="P1807" s="6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 s="7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12"/>
        <v>3</v>
      </c>
      <c r="P1808" s="6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 s="7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12"/>
        <v>11</v>
      </c>
      <c r="P1809" s="6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 s="7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12"/>
        <v>41</v>
      </c>
      <c r="P1810" s="6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 s="7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12"/>
        <v>11</v>
      </c>
      <c r="P1811" s="6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 s="7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12"/>
        <v>3</v>
      </c>
      <c r="P1812" s="6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 s="7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12"/>
        <v>0</v>
      </c>
      <c r="P1813" s="6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 s="7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12"/>
        <v>13</v>
      </c>
      <c r="P1814" s="6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 s="7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12"/>
        <v>0</v>
      </c>
      <c r="P1815" s="6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 s="7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12"/>
        <v>49</v>
      </c>
      <c r="P1816" s="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 s="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12"/>
        <v>0</v>
      </c>
      <c r="P1817" s="6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 s="7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12"/>
        <v>2</v>
      </c>
      <c r="P1818" s="6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 s="7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12"/>
        <v>52</v>
      </c>
      <c r="P1819" s="6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 s="7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12"/>
        <v>0</v>
      </c>
      <c r="P1820" s="6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 s="7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12"/>
        <v>2</v>
      </c>
      <c r="P1821" s="6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 s="7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12"/>
        <v>7</v>
      </c>
      <c r="P1822" s="6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 s="7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12"/>
        <v>135</v>
      </c>
      <c r="P1823" s="6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 s="7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12"/>
        <v>100</v>
      </c>
      <c r="P1824" s="6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 s="7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12"/>
        <v>116</v>
      </c>
      <c r="P1825" s="6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 s="7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12"/>
        <v>100</v>
      </c>
      <c r="P1826" s="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 s="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12"/>
        <v>105</v>
      </c>
      <c r="P1827" s="6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 s="7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12"/>
        <v>101</v>
      </c>
      <c r="P1828" s="6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 s="7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12"/>
        <v>101</v>
      </c>
      <c r="P1829" s="6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 s="7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12"/>
        <v>100</v>
      </c>
      <c r="P1830" s="6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 s="7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12"/>
        <v>167</v>
      </c>
      <c r="P1831" s="6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 s="7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12"/>
        <v>102</v>
      </c>
      <c r="P1832" s="6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 s="7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12"/>
        <v>103</v>
      </c>
      <c r="P1833" s="6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 s="7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12"/>
        <v>143</v>
      </c>
      <c r="P1834" s="6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 s="7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12"/>
        <v>263</v>
      </c>
      <c r="P1835" s="6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 s="7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12"/>
        <v>118</v>
      </c>
      <c r="P1836" s="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 s="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12"/>
        <v>104</v>
      </c>
      <c r="P1837" s="6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 s="7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12"/>
        <v>200</v>
      </c>
      <c r="P1838" s="6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 s="7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12"/>
        <v>307</v>
      </c>
      <c r="P1839" s="6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 s="7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12"/>
        <v>100</v>
      </c>
      <c r="P1840" s="6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 s="7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12"/>
        <v>205</v>
      </c>
      <c r="P1841" s="6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 s="7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12"/>
        <v>109</v>
      </c>
      <c r="P1842" s="6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 s="7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12"/>
        <v>102</v>
      </c>
      <c r="P1843" s="6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 s="7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12"/>
        <v>125</v>
      </c>
      <c r="P1844" s="6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 s="7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12"/>
        <v>124</v>
      </c>
      <c r="P1845" s="6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 s="7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12"/>
        <v>101</v>
      </c>
      <c r="P1846" s="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 s="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12"/>
        <v>100</v>
      </c>
      <c r="P1847" s="6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 s="7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12"/>
        <v>138</v>
      </c>
      <c r="P1848" s="6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 s="7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12"/>
        <v>121</v>
      </c>
      <c r="P1849" s="6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 s="7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12"/>
        <v>107</v>
      </c>
      <c r="P1850" s="6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 s="7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12"/>
        <v>100</v>
      </c>
      <c r="P1851" s="6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 s="7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12"/>
        <v>102</v>
      </c>
      <c r="P1852" s="6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 s="7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12"/>
        <v>100</v>
      </c>
      <c r="P1853" s="6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 s="7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12"/>
        <v>117</v>
      </c>
      <c r="P1854" s="6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 s="7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12"/>
        <v>102</v>
      </c>
      <c r="P1855" s="6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 s="7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12"/>
        <v>102</v>
      </c>
      <c r="P1856" s="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 s="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12"/>
        <v>154</v>
      </c>
      <c r="P1857" s="6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 s="7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12"/>
        <v>101</v>
      </c>
      <c r="P1858" s="6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 s="7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16">IFERROR(ROUND(E1859/D1859*100,0), 0)</f>
        <v>100</v>
      </c>
      <c r="P1859" s="6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 s="7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16"/>
        <v>109</v>
      </c>
      <c r="P1860" s="6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 s="7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16"/>
        <v>132</v>
      </c>
      <c r="P1861" s="6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 s="7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16"/>
        <v>133</v>
      </c>
      <c r="P1862" s="6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 s="7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16"/>
        <v>0</v>
      </c>
      <c r="P1863" s="6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 s="7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16"/>
        <v>8</v>
      </c>
      <c r="P1864" s="6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 s="7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16"/>
        <v>0</v>
      </c>
      <c r="P1865" s="6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 s="7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16"/>
        <v>43</v>
      </c>
      <c r="P1866" s="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 s="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16"/>
        <v>0</v>
      </c>
      <c r="P1867" s="6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 s="7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16"/>
        <v>1</v>
      </c>
      <c r="P1868" s="6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 s="7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16"/>
        <v>0</v>
      </c>
      <c r="P1869" s="6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 s="7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16"/>
        <v>5</v>
      </c>
      <c r="P1870" s="6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 s="7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16"/>
        <v>0</v>
      </c>
      <c r="P1871" s="6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 s="7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16"/>
        <v>10</v>
      </c>
      <c r="P1872" s="6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 s="7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16"/>
        <v>72</v>
      </c>
      <c r="P1873" s="6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 s="7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16"/>
        <v>1</v>
      </c>
      <c r="P1874" s="6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 s="7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16"/>
        <v>0</v>
      </c>
      <c r="P1875" s="6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 s="7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16"/>
        <v>0</v>
      </c>
      <c r="P1876" s="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 s="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16"/>
        <v>1</v>
      </c>
      <c r="P1877" s="6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 s="7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16"/>
        <v>0</v>
      </c>
      <c r="P1878" s="6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 s="7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16"/>
        <v>0</v>
      </c>
      <c r="P1879" s="6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 s="7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16"/>
        <v>0</v>
      </c>
      <c r="P1880" s="6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 s="7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16"/>
        <v>0</v>
      </c>
      <c r="P1881" s="6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 s="7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16"/>
        <v>20</v>
      </c>
      <c r="P1882" s="6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 s="7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16"/>
        <v>173</v>
      </c>
      <c r="P1883" s="6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 s="7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16"/>
        <v>101</v>
      </c>
      <c r="P1884" s="6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 s="7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16"/>
        <v>105</v>
      </c>
      <c r="P1885" s="6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 s="7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16"/>
        <v>135</v>
      </c>
      <c r="P1886" s="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 s="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16"/>
        <v>116</v>
      </c>
      <c r="P1887" s="6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 s="7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16"/>
        <v>102</v>
      </c>
      <c r="P1888" s="6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 s="7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16"/>
        <v>111</v>
      </c>
      <c r="P1889" s="6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 s="7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16"/>
        <v>166</v>
      </c>
      <c r="P1890" s="6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 s="7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16"/>
        <v>107</v>
      </c>
      <c r="P1891" s="6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 s="7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16"/>
        <v>145</v>
      </c>
      <c r="P1892" s="6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 s="7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16"/>
        <v>106</v>
      </c>
      <c r="P1893" s="6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 s="7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16"/>
        <v>137</v>
      </c>
      <c r="P1894" s="6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 s="7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16"/>
        <v>104</v>
      </c>
      <c r="P1895" s="6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 s="7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16"/>
        <v>115</v>
      </c>
      <c r="P1896" s="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 s="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16"/>
        <v>102</v>
      </c>
      <c r="P1897" s="6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 s="7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16"/>
        <v>124</v>
      </c>
      <c r="P1898" s="6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 s="7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16"/>
        <v>102</v>
      </c>
      <c r="P1899" s="6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 s="7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16"/>
        <v>145</v>
      </c>
      <c r="P1900" s="6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 s="7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16"/>
        <v>133</v>
      </c>
      <c r="P1901" s="6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 s="7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16"/>
        <v>109</v>
      </c>
      <c r="P1902" s="6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 s="7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16"/>
        <v>3</v>
      </c>
      <c r="P1903" s="6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 s="7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16"/>
        <v>1</v>
      </c>
      <c r="P1904" s="6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 s="7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16"/>
        <v>47</v>
      </c>
      <c r="P1905" s="6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 s="7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16"/>
        <v>0</v>
      </c>
      <c r="P1906" s="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 s="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16"/>
        <v>0</v>
      </c>
      <c r="P1907" s="6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 s="7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16"/>
        <v>43</v>
      </c>
      <c r="P1908" s="6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 s="7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16"/>
        <v>0</v>
      </c>
      <c r="P1909" s="6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 s="7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16"/>
        <v>2</v>
      </c>
      <c r="P1910" s="6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 s="7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16"/>
        <v>14</v>
      </c>
      <c r="P1911" s="6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 s="7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16"/>
        <v>39</v>
      </c>
      <c r="P1912" s="6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 s="7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16"/>
        <v>0</v>
      </c>
      <c r="P1913" s="6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 s="7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16"/>
        <v>59</v>
      </c>
      <c r="P1914" s="6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 s="7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16"/>
        <v>1</v>
      </c>
      <c r="P1915" s="6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 s="7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16"/>
        <v>9</v>
      </c>
      <c r="P1916" s="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 s="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16"/>
        <v>2</v>
      </c>
      <c r="P1917" s="6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 s="7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16"/>
        <v>1</v>
      </c>
      <c r="P1918" s="6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 s="7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16"/>
        <v>53</v>
      </c>
      <c r="P1919" s="6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 s="7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16"/>
        <v>1</v>
      </c>
      <c r="P1920" s="6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 s="7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16"/>
        <v>47</v>
      </c>
      <c r="P1921" s="6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 s="7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16"/>
        <v>43</v>
      </c>
      <c r="P1922" s="6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 s="7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20">IFERROR(ROUND(E1923/D1923*100,0), 0)</f>
        <v>137</v>
      </c>
      <c r="P1923" s="6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 s="7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20"/>
        <v>116</v>
      </c>
      <c r="P1924" s="6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 s="7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20"/>
        <v>241</v>
      </c>
      <c r="P1925" s="6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 s="7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20"/>
        <v>114</v>
      </c>
      <c r="P1926" s="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 s="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20"/>
        <v>110</v>
      </c>
      <c r="P1927" s="6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 s="7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20"/>
        <v>195</v>
      </c>
      <c r="P1928" s="6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 s="7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20"/>
        <v>103</v>
      </c>
      <c r="P1929" s="6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 s="7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20"/>
        <v>103</v>
      </c>
      <c r="P1930" s="6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 s="7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20"/>
        <v>100</v>
      </c>
      <c r="P1931" s="6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 s="7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20"/>
        <v>127</v>
      </c>
      <c r="P1932" s="6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 s="7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20"/>
        <v>121</v>
      </c>
      <c r="P1933" s="6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 s="7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20"/>
        <v>107</v>
      </c>
      <c r="P1934" s="6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 s="7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20"/>
        <v>172</v>
      </c>
      <c r="P1935" s="6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 s="7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20"/>
        <v>124</v>
      </c>
      <c r="P1936" s="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 s="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20"/>
        <v>108</v>
      </c>
      <c r="P1937" s="6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 s="7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20"/>
        <v>117</v>
      </c>
      <c r="P1938" s="6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 s="7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20"/>
        <v>187</v>
      </c>
      <c r="P1939" s="6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 s="7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20"/>
        <v>116</v>
      </c>
      <c r="P1940" s="6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 s="7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20"/>
        <v>111</v>
      </c>
      <c r="P1941" s="6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 s="7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20"/>
        <v>171</v>
      </c>
      <c r="P1942" s="6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 s="7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20"/>
        <v>126</v>
      </c>
      <c r="P1943" s="6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 s="7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20"/>
        <v>138</v>
      </c>
      <c r="P1944" s="6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 s="7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20"/>
        <v>1705</v>
      </c>
      <c r="P1945" s="6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 s="7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20"/>
        <v>788</v>
      </c>
      <c r="P1946" s="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 s="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20"/>
        <v>348</v>
      </c>
      <c r="P1947" s="6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 s="7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20"/>
        <v>150</v>
      </c>
      <c r="P1948" s="6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 s="7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20"/>
        <v>101</v>
      </c>
      <c r="P1949" s="6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 s="7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20"/>
        <v>800</v>
      </c>
      <c r="P1950" s="6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 s="7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20"/>
        <v>106</v>
      </c>
      <c r="P1951" s="6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 s="7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20"/>
        <v>201</v>
      </c>
      <c r="P1952" s="6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 s="7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20"/>
        <v>212</v>
      </c>
      <c r="P1953" s="6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 s="7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20"/>
        <v>198</v>
      </c>
      <c r="P1954" s="6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 s="7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20"/>
        <v>226</v>
      </c>
      <c r="P1955" s="6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 s="7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20"/>
        <v>699</v>
      </c>
      <c r="P1956" s="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 s="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20"/>
        <v>399</v>
      </c>
      <c r="P1957" s="6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 s="7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20"/>
        <v>294</v>
      </c>
      <c r="P1958" s="6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 s="7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20"/>
        <v>168</v>
      </c>
      <c r="P1959" s="6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 s="7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20"/>
        <v>1436</v>
      </c>
      <c r="P1960" s="6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 s="7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20"/>
        <v>157</v>
      </c>
      <c r="P1961" s="6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 s="7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20"/>
        <v>118</v>
      </c>
      <c r="P1962" s="6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 s="7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20"/>
        <v>1105</v>
      </c>
      <c r="P1963" s="6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 s="7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20"/>
        <v>193</v>
      </c>
      <c r="P1964" s="6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 s="7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20"/>
        <v>127</v>
      </c>
      <c r="P1965" s="6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 s="7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20"/>
        <v>260</v>
      </c>
      <c r="P1966" s="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 s="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20"/>
        <v>262</v>
      </c>
      <c r="P1967" s="6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 s="7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20"/>
        <v>207</v>
      </c>
      <c r="P1968" s="6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 s="7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20"/>
        <v>370</v>
      </c>
      <c r="P1969" s="6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 s="7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20"/>
        <v>285</v>
      </c>
      <c r="P1970" s="6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 s="7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20"/>
        <v>579</v>
      </c>
      <c r="P1971" s="6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 s="7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20"/>
        <v>1132</v>
      </c>
      <c r="P1972" s="6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 s="7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20"/>
        <v>263</v>
      </c>
      <c r="P1973" s="6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 s="7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20"/>
        <v>674</v>
      </c>
      <c r="P1974" s="6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 s="7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20"/>
        <v>257</v>
      </c>
      <c r="P1975" s="6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 s="7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20"/>
        <v>375</v>
      </c>
      <c r="P1976" s="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 s="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20"/>
        <v>209</v>
      </c>
      <c r="P1977" s="6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 s="7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20"/>
        <v>347</v>
      </c>
      <c r="P1978" s="6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 s="7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20"/>
        <v>402</v>
      </c>
      <c r="P1979" s="6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 s="7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20"/>
        <v>1027</v>
      </c>
      <c r="P1980" s="6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 s="7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20"/>
        <v>115</v>
      </c>
      <c r="P1981" s="6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 s="7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20"/>
        <v>355</v>
      </c>
      <c r="P1982" s="6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 s="7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20"/>
        <v>5</v>
      </c>
      <c r="P1983" s="6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 s="7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20"/>
        <v>0</v>
      </c>
      <c r="P1984" s="6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 s="7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20"/>
        <v>4</v>
      </c>
      <c r="P1985" s="6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 s="7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20"/>
        <v>21</v>
      </c>
      <c r="P1986" s="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 s="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24">IFERROR(ROUND(E1987/D1987*100,0), 0)</f>
        <v>3</v>
      </c>
      <c r="P1987" s="6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 s="7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24"/>
        <v>0</v>
      </c>
      <c r="P1988" s="6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 s="7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24"/>
        <v>42</v>
      </c>
      <c r="P1989" s="6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 s="7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24"/>
        <v>0</v>
      </c>
      <c r="P1990" s="6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 s="7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24"/>
        <v>1</v>
      </c>
      <c r="P1991" s="6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 s="7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24"/>
        <v>17</v>
      </c>
      <c r="P1992" s="6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 s="7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24"/>
        <v>7</v>
      </c>
      <c r="P1993" s="6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 s="7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24"/>
        <v>0</v>
      </c>
      <c r="P1994" s="6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 s="7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24"/>
        <v>0</v>
      </c>
      <c r="P1995" s="6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 s="7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24"/>
        <v>0</v>
      </c>
      <c r="P1996" s="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 s="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24"/>
        <v>8</v>
      </c>
      <c r="P1997" s="6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 s="7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24"/>
        <v>0</v>
      </c>
      <c r="P1998" s="6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 s="7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24"/>
        <v>0</v>
      </c>
      <c r="P1999" s="6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 s="7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24"/>
        <v>26</v>
      </c>
      <c r="P2000" s="6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 s="7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24"/>
        <v>1</v>
      </c>
      <c r="P2001" s="6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 s="7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24"/>
        <v>13</v>
      </c>
      <c r="P2002" s="6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 s="7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24"/>
        <v>382</v>
      </c>
      <c r="P2003" s="6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 s="7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24"/>
        <v>217</v>
      </c>
      <c r="P2004" s="6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 s="7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24"/>
        <v>312</v>
      </c>
      <c r="P2005" s="6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 s="7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24"/>
        <v>234</v>
      </c>
      <c r="P2006" s="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 s="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24"/>
        <v>124</v>
      </c>
      <c r="P2007" s="6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 s="7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24"/>
        <v>248</v>
      </c>
      <c r="P2008" s="6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 s="7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24"/>
        <v>116</v>
      </c>
      <c r="P2009" s="6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 s="7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24"/>
        <v>117</v>
      </c>
      <c r="P2010" s="6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 s="7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24"/>
        <v>305</v>
      </c>
      <c r="P2011" s="6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 s="7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24"/>
        <v>320</v>
      </c>
      <c r="P2012" s="6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 s="7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24"/>
        <v>820</v>
      </c>
      <c r="P2013" s="6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 s="7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24"/>
        <v>235</v>
      </c>
      <c r="P2014" s="6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 s="7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24"/>
        <v>495</v>
      </c>
      <c r="P2015" s="6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 s="7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24"/>
        <v>7814</v>
      </c>
      <c r="P2016" s="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 s="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24"/>
        <v>113</v>
      </c>
      <c r="P2017" s="6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 s="7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24"/>
        <v>922</v>
      </c>
      <c r="P2018" s="6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 s="7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24"/>
        <v>125</v>
      </c>
      <c r="P2019" s="6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 s="7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24"/>
        <v>102</v>
      </c>
      <c r="P2020" s="6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 s="7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24"/>
        <v>485</v>
      </c>
      <c r="P2021" s="6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 s="7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24"/>
        <v>192</v>
      </c>
      <c r="P2022" s="6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 s="7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24"/>
        <v>281</v>
      </c>
      <c r="P2023" s="6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 s="7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24"/>
        <v>125</v>
      </c>
      <c r="P2024" s="6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 s="7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24"/>
        <v>161</v>
      </c>
      <c r="P2025" s="6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 s="7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24"/>
        <v>585</v>
      </c>
      <c r="P2026" s="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 s="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24"/>
        <v>201</v>
      </c>
      <c r="P2027" s="6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 s="7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24"/>
        <v>133</v>
      </c>
      <c r="P2028" s="6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 s="7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24"/>
        <v>120</v>
      </c>
      <c r="P2029" s="6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 s="7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24"/>
        <v>126</v>
      </c>
      <c r="P2030" s="6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 s="7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24"/>
        <v>361</v>
      </c>
      <c r="P2031" s="6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 s="7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24"/>
        <v>226</v>
      </c>
      <c r="P2032" s="6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 s="7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24"/>
        <v>120</v>
      </c>
      <c r="P2033" s="6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 s="7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24"/>
        <v>304</v>
      </c>
      <c r="P2034" s="6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 s="7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24"/>
        <v>179</v>
      </c>
      <c r="P2035" s="6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 s="7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24"/>
        <v>387</v>
      </c>
      <c r="P2036" s="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 s="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24"/>
        <v>211</v>
      </c>
      <c r="P2037" s="6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 s="7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24"/>
        <v>132</v>
      </c>
      <c r="P2038" s="6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 s="7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24"/>
        <v>300</v>
      </c>
      <c r="P2039" s="6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 s="7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24"/>
        <v>421</v>
      </c>
      <c r="P2040" s="6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 s="7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24"/>
        <v>136</v>
      </c>
      <c r="P2041" s="6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 s="7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24"/>
        <v>248</v>
      </c>
      <c r="P2042" s="6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 s="7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24"/>
        <v>182</v>
      </c>
      <c r="P2043" s="6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 s="7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24"/>
        <v>124</v>
      </c>
      <c r="P2044" s="6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 s="7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24"/>
        <v>506</v>
      </c>
      <c r="P2045" s="6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 s="7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24"/>
        <v>108</v>
      </c>
      <c r="P2046" s="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 s="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24"/>
        <v>819</v>
      </c>
      <c r="P2047" s="6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 s="7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24"/>
        <v>121</v>
      </c>
      <c r="P2048" s="6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 s="7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24"/>
        <v>103</v>
      </c>
      <c r="P2049" s="6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 s="7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24"/>
        <v>148</v>
      </c>
      <c r="P2050" s="6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 s="7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28">IFERROR(ROUND(E2051/D2051*100,0), 0)</f>
        <v>120</v>
      </c>
      <c r="P2051" s="6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 s="7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28"/>
        <v>473</v>
      </c>
      <c r="P2052" s="6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 s="7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28"/>
        <v>130</v>
      </c>
      <c r="P2053" s="6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 s="7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28"/>
        <v>353</v>
      </c>
      <c r="P2054" s="6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 s="7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28"/>
        <v>101</v>
      </c>
      <c r="P2055" s="6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 s="7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28"/>
        <v>114</v>
      </c>
      <c r="P2056" s="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 s="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28"/>
        <v>167</v>
      </c>
      <c r="P2057" s="6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 s="7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28"/>
        <v>153</v>
      </c>
      <c r="P2058" s="6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 s="7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28"/>
        <v>202</v>
      </c>
      <c r="P2059" s="6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 s="7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28"/>
        <v>168</v>
      </c>
      <c r="P2060" s="6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 s="7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28"/>
        <v>143</v>
      </c>
      <c r="P2061" s="6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 s="7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28"/>
        <v>196</v>
      </c>
      <c r="P2062" s="6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 s="7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28"/>
        <v>108</v>
      </c>
      <c r="P2063" s="6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 s="7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28"/>
        <v>115</v>
      </c>
      <c r="P2064" s="6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 s="7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28"/>
        <v>148</v>
      </c>
      <c r="P2065" s="6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 s="7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28"/>
        <v>191</v>
      </c>
      <c r="P2066" s="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 s="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28"/>
        <v>199</v>
      </c>
      <c r="P2067" s="6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 s="7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28"/>
        <v>219</v>
      </c>
      <c r="P2068" s="6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 s="7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28"/>
        <v>127</v>
      </c>
      <c r="P2069" s="6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 s="7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28"/>
        <v>105</v>
      </c>
      <c r="P2070" s="6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 s="7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28"/>
        <v>128</v>
      </c>
      <c r="P2071" s="6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 s="7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28"/>
        <v>317</v>
      </c>
      <c r="P2072" s="6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 s="7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28"/>
        <v>281</v>
      </c>
      <c r="P2073" s="6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 s="7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28"/>
        <v>111</v>
      </c>
      <c r="P2074" s="6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 s="7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28"/>
        <v>153</v>
      </c>
      <c r="P2075" s="6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 s="7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28"/>
        <v>103</v>
      </c>
      <c r="P2076" s="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 s="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28"/>
        <v>1678</v>
      </c>
      <c r="P2077" s="6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 s="7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28"/>
        <v>543</v>
      </c>
      <c r="P2078" s="6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 s="7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28"/>
        <v>116</v>
      </c>
      <c r="P2079" s="6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 s="7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28"/>
        <v>131</v>
      </c>
      <c r="P2080" s="6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 s="7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28"/>
        <v>288</v>
      </c>
      <c r="P2081" s="6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 s="7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28"/>
        <v>508</v>
      </c>
      <c r="P2082" s="6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 s="7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28"/>
        <v>115</v>
      </c>
      <c r="P2083" s="6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 s="7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28"/>
        <v>111</v>
      </c>
      <c r="P2084" s="6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 s="7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28"/>
        <v>113</v>
      </c>
      <c r="P2085" s="6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 s="7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28"/>
        <v>108</v>
      </c>
      <c r="P2086" s="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 s="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28"/>
        <v>124</v>
      </c>
      <c r="P2087" s="6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 s="7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28"/>
        <v>101</v>
      </c>
      <c r="P2088" s="6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 s="7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28"/>
        <v>104</v>
      </c>
      <c r="P2089" s="6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 s="7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28"/>
        <v>116</v>
      </c>
      <c r="P2090" s="6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 s="7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28"/>
        <v>120</v>
      </c>
      <c r="P2091" s="6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 s="7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28"/>
        <v>115</v>
      </c>
      <c r="P2092" s="6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 s="7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28"/>
        <v>120</v>
      </c>
      <c r="P2093" s="6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 s="7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28"/>
        <v>101</v>
      </c>
      <c r="P2094" s="6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 s="7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28"/>
        <v>102</v>
      </c>
      <c r="P2095" s="6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 s="7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28"/>
        <v>121</v>
      </c>
      <c r="P2096" s="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 s="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28"/>
        <v>100</v>
      </c>
      <c r="P2097" s="6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 s="7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28"/>
        <v>102</v>
      </c>
      <c r="P2098" s="6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 s="7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28"/>
        <v>100</v>
      </c>
      <c r="P2099" s="6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 s="7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28"/>
        <v>100</v>
      </c>
      <c r="P2100" s="6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 s="7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28"/>
        <v>132</v>
      </c>
      <c r="P2101" s="6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 s="7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28"/>
        <v>137</v>
      </c>
      <c r="P2102" s="6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 s="7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28"/>
        <v>113</v>
      </c>
      <c r="P2103" s="6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 s="7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28"/>
        <v>136</v>
      </c>
      <c r="P2104" s="6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 s="7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28"/>
        <v>146</v>
      </c>
      <c r="P2105" s="6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 s="7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28"/>
        <v>130</v>
      </c>
      <c r="P2106" s="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 s="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28"/>
        <v>254</v>
      </c>
      <c r="P2107" s="6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 s="7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28"/>
        <v>107</v>
      </c>
      <c r="P2108" s="6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 s="7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28"/>
        <v>108</v>
      </c>
      <c r="P2109" s="6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 s="7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28"/>
        <v>107</v>
      </c>
      <c r="P2110" s="6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 s="7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28"/>
        <v>107</v>
      </c>
      <c r="P2111" s="6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 s="7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28"/>
        <v>100</v>
      </c>
      <c r="P2112" s="6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 s="7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28"/>
        <v>107</v>
      </c>
      <c r="P2113" s="6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 s="7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28"/>
        <v>100</v>
      </c>
      <c r="P2114" s="6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 s="7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32">IFERROR(ROUND(E2115/D2115*100,0), 0)</f>
        <v>105</v>
      </c>
      <c r="P2115" s="6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 s="7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32"/>
        <v>105</v>
      </c>
      <c r="P2116" s="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 s="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32"/>
        <v>226</v>
      </c>
      <c r="P2117" s="6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 s="7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32"/>
        <v>101</v>
      </c>
      <c r="P2118" s="6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 s="7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32"/>
        <v>148</v>
      </c>
      <c r="P2119" s="6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 s="7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32"/>
        <v>135</v>
      </c>
      <c r="P2120" s="6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 s="7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32"/>
        <v>101</v>
      </c>
      <c r="P2121" s="6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 s="7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32"/>
        <v>101</v>
      </c>
      <c r="P2122" s="6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 s="7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32"/>
        <v>1</v>
      </c>
      <c r="P2123" s="6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 s="7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32"/>
        <v>0</v>
      </c>
      <c r="P2124" s="6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 s="7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32"/>
        <v>10</v>
      </c>
      <c r="P2125" s="6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 s="7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32"/>
        <v>10</v>
      </c>
      <c r="P2126" s="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 s="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32"/>
        <v>1</v>
      </c>
      <c r="P2127" s="6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 s="7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32"/>
        <v>0</v>
      </c>
      <c r="P2128" s="6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 s="7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32"/>
        <v>29</v>
      </c>
      <c r="P2129" s="6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 s="7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32"/>
        <v>0</v>
      </c>
      <c r="P2130" s="6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 s="7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32"/>
        <v>12</v>
      </c>
      <c r="P2131" s="6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 s="7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32"/>
        <v>0</v>
      </c>
      <c r="P2132" s="6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 s="7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32"/>
        <v>5</v>
      </c>
      <c r="P2133" s="6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 s="7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32"/>
        <v>2</v>
      </c>
      <c r="P2134" s="6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 s="7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32"/>
        <v>2</v>
      </c>
      <c r="P2135" s="6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 s="7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32"/>
        <v>2</v>
      </c>
      <c r="P2136" s="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 s="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32"/>
        <v>10</v>
      </c>
      <c r="P2137" s="6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 s="7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32"/>
        <v>0</v>
      </c>
      <c r="P2138" s="6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 s="7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32"/>
        <v>28</v>
      </c>
      <c r="P2139" s="6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 s="7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32"/>
        <v>13</v>
      </c>
      <c r="P2140" s="6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 s="7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32"/>
        <v>5</v>
      </c>
      <c r="P2141" s="6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 s="7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32"/>
        <v>0</v>
      </c>
      <c r="P2142" s="6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 s="7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32"/>
        <v>0</v>
      </c>
      <c r="P2143" s="6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 s="7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32"/>
        <v>6</v>
      </c>
      <c r="P2144" s="6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 s="7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32"/>
        <v>11</v>
      </c>
      <c r="P2145" s="6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 s="7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32"/>
        <v>2</v>
      </c>
      <c r="P2146" s="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 s="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32"/>
        <v>30</v>
      </c>
      <c r="P2147" s="6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 s="7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32"/>
        <v>0</v>
      </c>
      <c r="P2148" s="6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 s="7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32"/>
        <v>1</v>
      </c>
      <c r="P2149" s="6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 s="7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32"/>
        <v>2</v>
      </c>
      <c r="P2150" s="6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 s="7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32"/>
        <v>0</v>
      </c>
      <c r="P2151" s="6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 s="7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32"/>
        <v>1</v>
      </c>
      <c r="P2152" s="6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 s="7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32"/>
        <v>0</v>
      </c>
      <c r="P2153" s="6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 s="7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32"/>
        <v>0</v>
      </c>
      <c r="P2154" s="6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 s="7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32"/>
        <v>0</v>
      </c>
      <c r="P2155" s="6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 s="7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32"/>
        <v>1</v>
      </c>
      <c r="P2156" s="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 s="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32"/>
        <v>2</v>
      </c>
      <c r="P2157" s="6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 s="7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32"/>
        <v>3</v>
      </c>
      <c r="P2158" s="6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 s="7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32"/>
        <v>28</v>
      </c>
      <c r="P2159" s="6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 s="7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32"/>
        <v>7</v>
      </c>
      <c r="P2160" s="6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 s="7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32"/>
        <v>1</v>
      </c>
      <c r="P2161" s="6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 s="7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32"/>
        <v>1</v>
      </c>
      <c r="P2162" s="6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 s="7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32"/>
        <v>116</v>
      </c>
      <c r="P2163" s="6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 s="7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32"/>
        <v>112</v>
      </c>
      <c r="P2164" s="6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 s="7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32"/>
        <v>132</v>
      </c>
      <c r="P2165" s="6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 s="7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32"/>
        <v>103</v>
      </c>
      <c r="P2166" s="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 s="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32"/>
        <v>139</v>
      </c>
      <c r="P2167" s="6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 s="7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32"/>
        <v>147</v>
      </c>
      <c r="P2168" s="6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 s="7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32"/>
        <v>120</v>
      </c>
      <c r="P2169" s="6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 s="7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32"/>
        <v>122</v>
      </c>
      <c r="P2170" s="6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 s="7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32"/>
        <v>100</v>
      </c>
      <c r="P2171" s="6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 s="7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32"/>
        <v>181</v>
      </c>
      <c r="P2172" s="6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 s="7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32"/>
        <v>106</v>
      </c>
      <c r="P2173" s="6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 s="7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32"/>
        <v>100</v>
      </c>
      <c r="P2174" s="6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 s="7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32"/>
        <v>127</v>
      </c>
      <c r="P2175" s="6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 s="7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32"/>
        <v>103</v>
      </c>
      <c r="P2176" s="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 s="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32"/>
        <v>250</v>
      </c>
      <c r="P2177" s="6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 s="7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32"/>
        <v>126</v>
      </c>
      <c r="P2178" s="6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 s="7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36">IFERROR(ROUND(E2179/D2179*100,0), 0)</f>
        <v>100</v>
      </c>
      <c r="P2179" s="6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 s="7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36"/>
        <v>139</v>
      </c>
      <c r="P2180" s="6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 s="7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36"/>
        <v>161</v>
      </c>
      <c r="P2181" s="6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 s="7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36"/>
        <v>107</v>
      </c>
      <c r="P2182" s="6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 s="7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36"/>
        <v>153</v>
      </c>
      <c r="P2183" s="6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 s="7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36"/>
        <v>524</v>
      </c>
      <c r="P2184" s="6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 s="7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36"/>
        <v>489</v>
      </c>
      <c r="P2185" s="6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 s="7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36"/>
        <v>285</v>
      </c>
      <c r="P2186" s="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 s="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36"/>
        <v>1857</v>
      </c>
      <c r="P2187" s="6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 s="7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36"/>
        <v>110</v>
      </c>
      <c r="P2188" s="6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 s="7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36"/>
        <v>1015</v>
      </c>
      <c r="P2189" s="6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 s="7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36"/>
        <v>412</v>
      </c>
      <c r="P2190" s="6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 s="7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36"/>
        <v>503</v>
      </c>
      <c r="P2191" s="6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 s="7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36"/>
        <v>185</v>
      </c>
      <c r="P2192" s="6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 s="7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36"/>
        <v>120</v>
      </c>
      <c r="P2193" s="6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 s="7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36"/>
        <v>1081</v>
      </c>
      <c r="P2194" s="6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 s="7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36"/>
        <v>452</v>
      </c>
      <c r="P2195" s="6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 s="7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36"/>
        <v>537</v>
      </c>
      <c r="P2196" s="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 s="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36"/>
        <v>120</v>
      </c>
      <c r="P2197" s="6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 s="7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36"/>
        <v>114</v>
      </c>
      <c r="P2198" s="6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 s="7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36"/>
        <v>951</v>
      </c>
      <c r="P2199" s="6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 s="7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36"/>
        <v>133</v>
      </c>
      <c r="P2200" s="6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 s="7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36"/>
        <v>147</v>
      </c>
      <c r="P2201" s="6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 s="7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36"/>
        <v>542</v>
      </c>
      <c r="P2202" s="6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 s="7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36"/>
        <v>383</v>
      </c>
      <c r="P2203" s="6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 s="7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36"/>
        <v>704</v>
      </c>
      <c r="P2204" s="6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 s="7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36"/>
        <v>110</v>
      </c>
      <c r="P2205" s="6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 s="7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36"/>
        <v>133</v>
      </c>
      <c r="P2206" s="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 s="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36"/>
        <v>152</v>
      </c>
      <c r="P2207" s="6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 s="7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36"/>
        <v>103</v>
      </c>
      <c r="P2208" s="6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 s="7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36"/>
        <v>100</v>
      </c>
      <c r="P2209" s="6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 s="7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36"/>
        <v>102</v>
      </c>
      <c r="P2210" s="6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 s="7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36"/>
        <v>151</v>
      </c>
      <c r="P2211" s="6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 s="7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36"/>
        <v>111</v>
      </c>
      <c r="P2212" s="6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 s="7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36"/>
        <v>196</v>
      </c>
      <c r="P2213" s="6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 s="7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36"/>
        <v>114</v>
      </c>
      <c r="P2214" s="6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 s="7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36"/>
        <v>200</v>
      </c>
      <c r="P2215" s="6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 s="7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36"/>
        <v>293</v>
      </c>
      <c r="P2216" s="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 s="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36"/>
        <v>156</v>
      </c>
      <c r="P2217" s="6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 s="7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36"/>
        <v>106</v>
      </c>
      <c r="P2218" s="6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 s="7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36"/>
        <v>101</v>
      </c>
      <c r="P2219" s="6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 s="7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36"/>
        <v>123</v>
      </c>
      <c r="P2220" s="6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 s="7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36"/>
        <v>102</v>
      </c>
      <c r="P2221" s="6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 s="7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36"/>
        <v>101</v>
      </c>
      <c r="P2222" s="6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 s="7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36"/>
        <v>108</v>
      </c>
      <c r="P2223" s="6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 s="7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36"/>
        <v>163</v>
      </c>
      <c r="P2224" s="6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 s="7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36"/>
        <v>106</v>
      </c>
      <c r="P2225" s="6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 s="7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36"/>
        <v>243</v>
      </c>
      <c r="P2226" s="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 s="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36"/>
        <v>945</v>
      </c>
      <c r="P2227" s="6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 s="7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36"/>
        <v>108</v>
      </c>
      <c r="P2228" s="6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 s="7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36"/>
        <v>157</v>
      </c>
      <c r="P2229" s="6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 s="7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36"/>
        <v>1174</v>
      </c>
      <c r="P2230" s="6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 s="7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36"/>
        <v>171</v>
      </c>
      <c r="P2231" s="6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 s="7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36"/>
        <v>126</v>
      </c>
      <c r="P2232" s="6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 s="7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36"/>
        <v>1212</v>
      </c>
      <c r="P2233" s="6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 s="7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36"/>
        <v>496</v>
      </c>
      <c r="P2234" s="6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 s="7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36"/>
        <v>332</v>
      </c>
      <c r="P2235" s="6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 s="7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36"/>
        <v>1165</v>
      </c>
      <c r="P2236" s="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 s="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36"/>
        <v>153</v>
      </c>
      <c r="P2237" s="6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8" hidden="1" x14ac:dyDescent="0.2">
      <c r="A2238" s="7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36"/>
        <v>537</v>
      </c>
      <c r="P2238" s="6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 s="7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36"/>
        <v>353</v>
      </c>
      <c r="P2239" s="6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 s="7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36"/>
        <v>137</v>
      </c>
      <c r="P2240" s="6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 s="7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36"/>
        <v>128</v>
      </c>
      <c r="P2241" s="6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 s="7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36"/>
        <v>271</v>
      </c>
      <c r="P2242" s="6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 s="7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40">IFERROR(ROUND(E2243/D2243*100,0), 0)</f>
        <v>806</v>
      </c>
      <c r="P2243" s="6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 s="7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40"/>
        <v>1360</v>
      </c>
      <c r="P2244" s="6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 s="7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40"/>
        <v>930250</v>
      </c>
      <c r="P2245" s="6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 s="7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40"/>
        <v>377</v>
      </c>
      <c r="P2246" s="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 s="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40"/>
        <v>2647</v>
      </c>
      <c r="P2247" s="6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 s="7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40"/>
        <v>100</v>
      </c>
      <c r="P2248" s="6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 s="7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40"/>
        <v>104</v>
      </c>
      <c r="P2249" s="6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 s="7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40"/>
        <v>107</v>
      </c>
      <c r="P2250" s="6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 s="7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40"/>
        <v>169</v>
      </c>
      <c r="P2251" s="6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 s="7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40"/>
        <v>975</v>
      </c>
      <c r="P2252" s="6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 s="7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40"/>
        <v>134</v>
      </c>
      <c r="P2253" s="6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 s="7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40"/>
        <v>272</v>
      </c>
      <c r="P2254" s="6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 s="7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40"/>
        <v>113</v>
      </c>
      <c r="P2255" s="6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 s="7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40"/>
        <v>460</v>
      </c>
      <c r="P2256" s="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 s="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40"/>
        <v>287</v>
      </c>
      <c r="P2257" s="6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 s="7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40"/>
        <v>223</v>
      </c>
      <c r="P2258" s="6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 s="7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40"/>
        <v>636</v>
      </c>
      <c r="P2259" s="6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 s="7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40"/>
        <v>147</v>
      </c>
      <c r="P2260" s="6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 s="7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40"/>
        <v>1867</v>
      </c>
      <c r="P2261" s="6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 s="7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40"/>
        <v>327</v>
      </c>
      <c r="P2262" s="6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 s="7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40"/>
        <v>780</v>
      </c>
      <c r="P2263" s="6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 s="7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40"/>
        <v>154</v>
      </c>
      <c r="P2264" s="6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 s="7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40"/>
        <v>116</v>
      </c>
      <c r="P2265" s="6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 s="7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40"/>
        <v>180</v>
      </c>
      <c r="P2266" s="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 s="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40"/>
        <v>299</v>
      </c>
      <c r="P2267" s="6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 s="7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40"/>
        <v>320</v>
      </c>
      <c r="P2268" s="6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 s="7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40"/>
        <v>381</v>
      </c>
      <c r="P2269" s="6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 s="7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40"/>
        <v>103</v>
      </c>
      <c r="P2270" s="6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 s="7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40"/>
        <v>1802</v>
      </c>
      <c r="P2271" s="6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 s="7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40"/>
        <v>720</v>
      </c>
      <c r="P2272" s="6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 s="7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40"/>
        <v>283</v>
      </c>
      <c r="P2273" s="6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 s="7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40"/>
        <v>1357</v>
      </c>
      <c r="P2274" s="6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 s="7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40"/>
        <v>220</v>
      </c>
      <c r="P2275" s="6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4" hidden="1" x14ac:dyDescent="0.2">
      <c r="A2276" s="7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40"/>
        <v>120</v>
      </c>
      <c r="P2276" s="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 s="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40"/>
        <v>408</v>
      </c>
      <c r="P2277" s="6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 s="7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40"/>
        <v>106</v>
      </c>
      <c r="P2278" s="6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 s="7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40"/>
        <v>141</v>
      </c>
      <c r="P2279" s="6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 s="7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40"/>
        <v>271</v>
      </c>
      <c r="P2280" s="6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 s="7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40"/>
        <v>154</v>
      </c>
      <c r="P2281" s="6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 s="7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40"/>
        <v>404</v>
      </c>
      <c r="P2282" s="6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 s="7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40"/>
        <v>185</v>
      </c>
      <c r="P2283" s="6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 s="7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40"/>
        <v>185</v>
      </c>
      <c r="P2284" s="6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 s="7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40"/>
        <v>101</v>
      </c>
      <c r="P2285" s="6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 s="7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40"/>
        <v>106</v>
      </c>
      <c r="P2286" s="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 s="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40"/>
        <v>121</v>
      </c>
      <c r="P2287" s="6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 s="7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40"/>
        <v>100</v>
      </c>
      <c r="P2288" s="6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 s="7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40"/>
        <v>120</v>
      </c>
      <c r="P2289" s="6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 s="7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40"/>
        <v>100</v>
      </c>
      <c r="P2290" s="6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 s="7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40"/>
        <v>107</v>
      </c>
      <c r="P2291" s="6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 s="7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40"/>
        <v>104</v>
      </c>
      <c r="P2292" s="6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 s="7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40"/>
        <v>173</v>
      </c>
      <c r="P2293" s="6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 s="7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40"/>
        <v>107</v>
      </c>
      <c r="P2294" s="6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 s="7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40"/>
        <v>108</v>
      </c>
      <c r="P2295" s="6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 s="7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40"/>
        <v>146</v>
      </c>
      <c r="P2296" s="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 s="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40"/>
        <v>125</v>
      </c>
      <c r="P2297" s="6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 s="7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40"/>
        <v>149</v>
      </c>
      <c r="P2298" s="6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 s="7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40"/>
        <v>101</v>
      </c>
      <c r="P2299" s="6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 s="7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40"/>
        <v>105</v>
      </c>
      <c r="P2300" s="6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 s="7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40"/>
        <v>350</v>
      </c>
      <c r="P2301" s="6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 s="7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40"/>
        <v>101</v>
      </c>
      <c r="P2302" s="6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 s="7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40"/>
        <v>134</v>
      </c>
      <c r="P2303" s="6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 s="7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40"/>
        <v>171</v>
      </c>
      <c r="P2304" s="6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 s="7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40"/>
        <v>109</v>
      </c>
      <c r="P2305" s="6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 s="7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40"/>
        <v>101</v>
      </c>
      <c r="P2306" s="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 s="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44">IFERROR(ROUND(E2307/D2307*100,0), 0)</f>
        <v>101</v>
      </c>
      <c r="P2307" s="6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 s="7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44"/>
        <v>107</v>
      </c>
      <c r="P2308" s="6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 s="7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44"/>
        <v>107</v>
      </c>
      <c r="P2309" s="6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 s="7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44"/>
        <v>101</v>
      </c>
      <c r="P2310" s="6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 s="7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44"/>
        <v>107</v>
      </c>
      <c r="P2311" s="6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 s="7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44"/>
        <v>429</v>
      </c>
      <c r="P2312" s="6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 s="7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44"/>
        <v>104</v>
      </c>
      <c r="P2313" s="6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 s="7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44"/>
        <v>108</v>
      </c>
      <c r="P2314" s="6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 s="7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44"/>
        <v>176</v>
      </c>
      <c r="P2315" s="6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 s="7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44"/>
        <v>157</v>
      </c>
      <c r="P2316" s="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 s="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44"/>
        <v>103</v>
      </c>
      <c r="P2317" s="6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4" hidden="1" x14ac:dyDescent="0.2">
      <c r="A2318" s="7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44"/>
        <v>104</v>
      </c>
      <c r="P2318" s="6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 s="7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44"/>
        <v>104</v>
      </c>
      <c r="P2319" s="6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 s="7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44"/>
        <v>121</v>
      </c>
      <c r="P2320" s="6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 s="7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44"/>
        <v>108</v>
      </c>
      <c r="P2321" s="6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 s="7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44"/>
        <v>109</v>
      </c>
      <c r="P2322" s="6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 s="7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44"/>
        <v>39</v>
      </c>
      <c r="P2323" s="6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 s="7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44"/>
        <v>3</v>
      </c>
      <c r="P2324" s="6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 s="7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44"/>
        <v>48</v>
      </c>
      <c r="P2325" s="6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 s="7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44"/>
        <v>21</v>
      </c>
      <c r="P2326" s="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 s="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44"/>
        <v>8</v>
      </c>
      <c r="P2327" s="6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 s="7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44"/>
        <v>1</v>
      </c>
      <c r="P2328" s="6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 s="7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44"/>
        <v>526</v>
      </c>
      <c r="P2329" s="6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 s="7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44"/>
        <v>254</v>
      </c>
      <c r="P2330" s="6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 s="7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44"/>
        <v>106</v>
      </c>
      <c r="P2331" s="6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 s="7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44"/>
        <v>102</v>
      </c>
      <c r="P2332" s="6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 s="7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44"/>
        <v>144</v>
      </c>
      <c r="P2333" s="6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 s="7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44"/>
        <v>106</v>
      </c>
      <c r="P2334" s="6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 s="7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44"/>
        <v>212</v>
      </c>
      <c r="P2335" s="6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 s="7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44"/>
        <v>102</v>
      </c>
      <c r="P2336" s="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 s="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44"/>
        <v>102</v>
      </c>
      <c r="P2337" s="6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 s="7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44"/>
        <v>521</v>
      </c>
      <c r="P2338" s="6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 s="7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44"/>
        <v>111</v>
      </c>
      <c r="P2339" s="6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 s="7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44"/>
        <v>101</v>
      </c>
      <c r="P2340" s="6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 s="7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44"/>
        <v>294</v>
      </c>
      <c r="P2341" s="6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 s="7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44"/>
        <v>106</v>
      </c>
      <c r="P2342" s="6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 s="7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44"/>
        <v>0</v>
      </c>
      <c r="P2343" s="6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 s="7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44"/>
        <v>0</v>
      </c>
      <c r="P2344" s="6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 s="7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44"/>
        <v>3</v>
      </c>
      <c r="P2345" s="6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 s="7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44"/>
        <v>0</v>
      </c>
      <c r="P2346" s="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 s="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44"/>
        <v>0</v>
      </c>
      <c r="P2347" s="6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 s="7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44"/>
        <v>0</v>
      </c>
      <c r="P2348" s="6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 s="7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44"/>
        <v>2</v>
      </c>
      <c r="P2349" s="6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 s="7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44"/>
        <v>0</v>
      </c>
      <c r="P2350" s="6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 s="7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44"/>
        <v>0</v>
      </c>
      <c r="P2351" s="6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 s="7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44"/>
        <v>0</v>
      </c>
      <c r="P2352" s="6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 s="7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44"/>
        <v>1</v>
      </c>
      <c r="P2353" s="6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 s="7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44"/>
        <v>0</v>
      </c>
      <c r="P2354" s="6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 s="7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44"/>
        <v>0</v>
      </c>
      <c r="P2355" s="6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 s="7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44"/>
        <v>0</v>
      </c>
      <c r="P2356" s="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 s="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44"/>
        <v>1</v>
      </c>
      <c r="P2357" s="6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 s="7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44"/>
        <v>0</v>
      </c>
      <c r="P2358" s="6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 s="7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44"/>
        <v>0</v>
      </c>
      <c r="P2359" s="6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 s="7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44"/>
        <v>0</v>
      </c>
      <c r="P2360" s="6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 s="7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44"/>
        <v>15</v>
      </c>
      <c r="P2361" s="6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 s="7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44"/>
        <v>0</v>
      </c>
      <c r="P2362" s="6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 s="7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44"/>
        <v>0</v>
      </c>
      <c r="P2363" s="6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 s="7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44"/>
        <v>29</v>
      </c>
      <c r="P2364" s="6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 s="7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44"/>
        <v>0</v>
      </c>
      <c r="P2365" s="6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 s="7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44"/>
        <v>0</v>
      </c>
      <c r="P2366" s="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 s="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44"/>
        <v>0</v>
      </c>
      <c r="P2367" s="6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 s="7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44"/>
        <v>11</v>
      </c>
      <c r="P2368" s="6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 s="7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44"/>
        <v>1</v>
      </c>
      <c r="P2369" s="6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 s="7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44"/>
        <v>0</v>
      </c>
      <c r="P2370" s="6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 s="7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48">IFERROR(ROUND(E2371/D2371*100,0), 0)</f>
        <v>0</v>
      </c>
      <c r="P2371" s="6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 s="7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8"/>
        <v>0</v>
      </c>
      <c r="P2372" s="6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 s="7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48"/>
        <v>0</v>
      </c>
      <c r="P2373" s="6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 s="7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48"/>
        <v>3</v>
      </c>
      <c r="P2374" s="6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 s="7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48"/>
        <v>0</v>
      </c>
      <c r="P2375" s="6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 s="7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48"/>
        <v>0</v>
      </c>
      <c r="P2376" s="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 s="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48"/>
        <v>0</v>
      </c>
      <c r="P2377" s="6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 s="7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48"/>
        <v>11</v>
      </c>
      <c r="P2378" s="6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 s="7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48"/>
        <v>0</v>
      </c>
      <c r="P2379" s="6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 s="7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48"/>
        <v>0</v>
      </c>
      <c r="P2380" s="6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 s="7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48"/>
        <v>0</v>
      </c>
      <c r="P2381" s="6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 s="7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48"/>
        <v>0</v>
      </c>
      <c r="P2382" s="6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 s="7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48"/>
        <v>2</v>
      </c>
      <c r="P2383" s="6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 s="7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48"/>
        <v>3</v>
      </c>
      <c r="P2384" s="6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 s="7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48"/>
        <v>4</v>
      </c>
      <c r="P2385" s="6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 s="7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48"/>
        <v>1</v>
      </c>
      <c r="P2386" s="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 s="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48"/>
        <v>1</v>
      </c>
      <c r="P2387" s="6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 s="7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48"/>
        <v>0</v>
      </c>
      <c r="P2388" s="6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 s="7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48"/>
        <v>1</v>
      </c>
      <c r="P2389" s="6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 s="7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48"/>
        <v>1</v>
      </c>
      <c r="P2390" s="6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 s="7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48"/>
        <v>0</v>
      </c>
      <c r="P2391" s="6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 s="7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48"/>
        <v>0</v>
      </c>
      <c r="P2392" s="6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 s="7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48"/>
        <v>0</v>
      </c>
      <c r="P2393" s="6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 s="7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48"/>
        <v>0</v>
      </c>
      <c r="P2394" s="6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 s="7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48"/>
        <v>0</v>
      </c>
      <c r="P2395" s="6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 s="7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48"/>
        <v>0</v>
      </c>
      <c r="P2396" s="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 s="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8"/>
        <v>0</v>
      </c>
      <c r="P2397" s="6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 s="7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48"/>
        <v>0</v>
      </c>
      <c r="P2398" s="6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 s="7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48"/>
        <v>0</v>
      </c>
      <c r="P2399" s="6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 s="7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48"/>
        <v>0</v>
      </c>
      <c r="P2400" s="6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 s="7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48"/>
        <v>0</v>
      </c>
      <c r="P2401" s="6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 s="7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48"/>
        <v>0</v>
      </c>
      <c r="P2402" s="6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 s="7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48"/>
        <v>1</v>
      </c>
      <c r="P2403" s="6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 s="7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48"/>
        <v>0</v>
      </c>
      <c r="P2404" s="6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 s="7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48"/>
        <v>17</v>
      </c>
      <c r="P2405" s="6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 s="7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48"/>
        <v>0</v>
      </c>
      <c r="P2406" s="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 s="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48"/>
        <v>23</v>
      </c>
      <c r="P2407" s="6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 s="7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48"/>
        <v>41</v>
      </c>
      <c r="P2408" s="6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 s="7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48"/>
        <v>25</v>
      </c>
      <c r="P2409" s="6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 s="7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48"/>
        <v>0</v>
      </c>
      <c r="P2410" s="6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 s="7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48"/>
        <v>2</v>
      </c>
      <c r="P2411" s="6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 s="7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48"/>
        <v>0</v>
      </c>
      <c r="P2412" s="6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 s="7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48"/>
        <v>1</v>
      </c>
      <c r="P2413" s="6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 s="7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48"/>
        <v>0</v>
      </c>
      <c r="P2414" s="6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 s="7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48"/>
        <v>1</v>
      </c>
      <c r="P2415" s="6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 s="7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48"/>
        <v>3</v>
      </c>
      <c r="P2416" s="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 s="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48"/>
        <v>1</v>
      </c>
      <c r="P2417" s="6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 s="7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48"/>
        <v>0</v>
      </c>
      <c r="P2418" s="6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 s="7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48"/>
        <v>0</v>
      </c>
      <c r="P2419" s="6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 s="7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48"/>
        <v>0</v>
      </c>
      <c r="P2420" s="6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 s="7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48"/>
        <v>0</v>
      </c>
      <c r="P2421" s="6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 s="7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48"/>
        <v>15</v>
      </c>
      <c r="P2422" s="6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 s="7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48"/>
        <v>0</v>
      </c>
      <c r="P2423" s="6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 s="7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48"/>
        <v>0</v>
      </c>
      <c r="P2424" s="6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 s="7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48"/>
        <v>0</v>
      </c>
      <c r="P2425" s="6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 s="7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48"/>
        <v>1</v>
      </c>
      <c r="P2426" s="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 s="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48"/>
        <v>0</v>
      </c>
      <c r="P2427" s="6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 s="7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48"/>
        <v>0</v>
      </c>
      <c r="P2428" s="6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 s="7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48"/>
        <v>0</v>
      </c>
      <c r="P2429" s="6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 s="7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48"/>
        <v>0</v>
      </c>
      <c r="P2430" s="6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 s="7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48"/>
        <v>1</v>
      </c>
      <c r="P2431" s="6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 s="7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48"/>
        <v>1</v>
      </c>
      <c r="P2432" s="6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 s="7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48"/>
        <v>0</v>
      </c>
      <c r="P2433" s="6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 s="7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48"/>
        <v>0</v>
      </c>
      <c r="P2434" s="6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 s="7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52">IFERROR(ROUND(E2435/D2435*100,0), 0)</f>
        <v>0</v>
      </c>
      <c r="P2435" s="6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 s="7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52"/>
        <v>0</v>
      </c>
      <c r="P2436" s="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 s="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52"/>
        <v>0</v>
      </c>
      <c r="P2437" s="6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 s="7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52"/>
        <v>0</v>
      </c>
      <c r="P2438" s="6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 s="7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52"/>
        <v>0</v>
      </c>
      <c r="P2439" s="6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 s="7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52"/>
        <v>0</v>
      </c>
      <c r="P2440" s="6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 s="7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52"/>
        <v>0</v>
      </c>
      <c r="P2441" s="6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 s="7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52"/>
        <v>0</v>
      </c>
      <c r="P2442" s="6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 s="7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52"/>
        <v>108</v>
      </c>
      <c r="P2443" s="6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 s="7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52"/>
        <v>126</v>
      </c>
      <c r="P2444" s="6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 s="7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52"/>
        <v>203</v>
      </c>
      <c r="P2445" s="6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 s="7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52"/>
        <v>109</v>
      </c>
      <c r="P2446" s="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 s="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52"/>
        <v>173</v>
      </c>
      <c r="P2447" s="6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 s="7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52"/>
        <v>168</v>
      </c>
      <c r="P2448" s="6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 s="7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52"/>
        <v>427</v>
      </c>
      <c r="P2449" s="6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 s="7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52"/>
        <v>108</v>
      </c>
      <c r="P2450" s="6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 s="7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52"/>
        <v>108</v>
      </c>
      <c r="P2451" s="6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 s="7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52"/>
        <v>102</v>
      </c>
      <c r="P2452" s="6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 s="7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52"/>
        <v>115</v>
      </c>
      <c r="P2453" s="6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 s="7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52"/>
        <v>134</v>
      </c>
      <c r="P2454" s="6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 s="7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52"/>
        <v>155</v>
      </c>
      <c r="P2455" s="6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 s="7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52"/>
        <v>101</v>
      </c>
      <c r="P2456" s="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 s="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52"/>
        <v>182</v>
      </c>
      <c r="P2457" s="6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 s="7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52"/>
        <v>181</v>
      </c>
      <c r="P2458" s="6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 s="7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52"/>
        <v>102</v>
      </c>
      <c r="P2459" s="6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 s="7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52"/>
        <v>110</v>
      </c>
      <c r="P2460" s="6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 s="7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52"/>
        <v>102</v>
      </c>
      <c r="P2461" s="6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 s="7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52"/>
        <v>101</v>
      </c>
      <c r="P2462" s="6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 s="7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52"/>
        <v>104</v>
      </c>
      <c r="P2463" s="6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 s="7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52"/>
        <v>111</v>
      </c>
      <c r="P2464" s="6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 s="7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52"/>
        <v>116</v>
      </c>
      <c r="P2465" s="6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 s="7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52"/>
        <v>111</v>
      </c>
      <c r="P2466" s="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 s="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52"/>
        <v>180</v>
      </c>
      <c r="P2467" s="6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 s="7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52"/>
        <v>100</v>
      </c>
      <c r="P2468" s="6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 s="7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52"/>
        <v>119</v>
      </c>
      <c r="P2469" s="6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 s="7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52"/>
        <v>107</v>
      </c>
      <c r="P2470" s="6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 s="7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52"/>
        <v>114</v>
      </c>
      <c r="P2471" s="6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 s="7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52"/>
        <v>103</v>
      </c>
      <c r="P2472" s="6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 s="7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52"/>
        <v>128</v>
      </c>
      <c r="P2473" s="6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 s="7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52"/>
        <v>136</v>
      </c>
      <c r="P2474" s="6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 s="7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52"/>
        <v>100</v>
      </c>
      <c r="P2475" s="6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 s="7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52"/>
        <v>100</v>
      </c>
      <c r="P2476" s="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 s="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52"/>
        <v>105</v>
      </c>
      <c r="P2477" s="6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 s="7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52"/>
        <v>105</v>
      </c>
      <c r="P2478" s="6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 s="7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52"/>
        <v>171</v>
      </c>
      <c r="P2479" s="6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 s="7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52"/>
        <v>128</v>
      </c>
      <c r="P2480" s="6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 s="7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52"/>
        <v>133</v>
      </c>
      <c r="P2481" s="6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 s="7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52"/>
        <v>100</v>
      </c>
      <c r="P2482" s="6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 s="7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52"/>
        <v>113</v>
      </c>
      <c r="P2483" s="6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 s="7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52"/>
        <v>100</v>
      </c>
      <c r="P2484" s="6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 s="7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52"/>
        <v>114</v>
      </c>
      <c r="P2485" s="6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 s="7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52"/>
        <v>119</v>
      </c>
      <c r="P2486" s="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 s="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52"/>
        <v>103</v>
      </c>
      <c r="P2487" s="6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 s="7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52"/>
        <v>266</v>
      </c>
      <c r="P2488" s="6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 s="7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52"/>
        <v>100</v>
      </c>
      <c r="P2489" s="6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 s="7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52"/>
        <v>107</v>
      </c>
      <c r="P2490" s="6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 s="7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52"/>
        <v>134</v>
      </c>
      <c r="P2491" s="6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 s="7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52"/>
        <v>121</v>
      </c>
      <c r="P2492" s="6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 s="7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52"/>
        <v>103</v>
      </c>
      <c r="P2493" s="6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 s="7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52"/>
        <v>125</v>
      </c>
      <c r="P2494" s="6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 s="7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52"/>
        <v>129</v>
      </c>
      <c r="P2495" s="6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 s="7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52"/>
        <v>101</v>
      </c>
      <c r="P2496" s="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 s="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52"/>
        <v>128</v>
      </c>
      <c r="P2497" s="6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 s="7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52"/>
        <v>100</v>
      </c>
      <c r="P2498" s="6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 s="7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56">IFERROR(ROUND(E2499/D2499*100,0), 0)</f>
        <v>113</v>
      </c>
      <c r="P2499" s="6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 s="7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56"/>
        <v>106</v>
      </c>
      <c r="P2500" s="6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 s="7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56"/>
        <v>203</v>
      </c>
      <c r="P2501" s="6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 s="7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56"/>
        <v>113</v>
      </c>
      <c r="P2502" s="6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 s="7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56"/>
        <v>3</v>
      </c>
      <c r="P2503" s="6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 s="7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56"/>
        <v>0</v>
      </c>
      <c r="P2504" s="6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 s="7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56"/>
        <v>0</v>
      </c>
      <c r="P2505" s="6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 s="7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56"/>
        <v>0</v>
      </c>
      <c r="P2506" s="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 s="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56"/>
        <v>0</v>
      </c>
      <c r="P2507" s="6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 s="7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56"/>
        <v>1</v>
      </c>
      <c r="P2508" s="6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 s="7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56"/>
        <v>0</v>
      </c>
      <c r="P2509" s="6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 s="7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56"/>
        <v>0</v>
      </c>
      <c r="P2510" s="6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 s="7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56"/>
        <v>1</v>
      </c>
      <c r="P2511" s="6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 s="7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56"/>
        <v>0</v>
      </c>
      <c r="P2512" s="6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 s="7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56"/>
        <v>0</v>
      </c>
      <c r="P2513" s="6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 s="7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56"/>
        <v>0</v>
      </c>
      <c r="P2514" s="6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 s="7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56"/>
        <v>0</v>
      </c>
      <c r="P2515" s="6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 s="7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56"/>
        <v>2</v>
      </c>
      <c r="P2516" s="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 s="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56"/>
        <v>19</v>
      </c>
      <c r="P2517" s="6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 s="7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56"/>
        <v>0</v>
      </c>
      <c r="P2518" s="6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 s="7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56"/>
        <v>10</v>
      </c>
      <c r="P2519" s="6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 s="7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56"/>
        <v>0</v>
      </c>
      <c r="P2520" s="6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 s="7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56"/>
        <v>0</v>
      </c>
      <c r="P2521" s="6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 s="7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56"/>
        <v>0</v>
      </c>
      <c r="P2522" s="6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 s="7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56"/>
        <v>109</v>
      </c>
      <c r="P2523" s="6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 s="7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56"/>
        <v>100</v>
      </c>
      <c r="P2524" s="6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 s="7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56"/>
        <v>156</v>
      </c>
      <c r="P2525" s="6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 s="7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56"/>
        <v>102</v>
      </c>
      <c r="P2526" s="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 s="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56"/>
        <v>100</v>
      </c>
      <c r="P2527" s="6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 s="7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56"/>
        <v>113</v>
      </c>
      <c r="P2528" s="6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 s="7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56"/>
        <v>102</v>
      </c>
      <c r="P2529" s="6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 s="7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56"/>
        <v>107</v>
      </c>
      <c r="P2530" s="6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 s="7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56"/>
        <v>104</v>
      </c>
      <c r="P2531" s="6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 s="7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56"/>
        <v>100</v>
      </c>
      <c r="P2532" s="6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 s="7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56"/>
        <v>100</v>
      </c>
      <c r="P2533" s="6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 s="7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56"/>
        <v>126</v>
      </c>
      <c r="P2534" s="6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 s="7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56"/>
        <v>111</v>
      </c>
      <c r="P2535" s="6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 s="7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56"/>
        <v>105</v>
      </c>
      <c r="P2536" s="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 s="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56"/>
        <v>104</v>
      </c>
      <c r="P2537" s="6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 s="7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56"/>
        <v>116</v>
      </c>
      <c r="P2538" s="6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 s="7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56"/>
        <v>110</v>
      </c>
      <c r="P2539" s="6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 s="7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56"/>
        <v>113</v>
      </c>
      <c r="P2540" s="6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 s="7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56"/>
        <v>100</v>
      </c>
      <c r="P2541" s="6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 s="7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56"/>
        <v>103</v>
      </c>
      <c r="P2542" s="6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 s="7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56"/>
        <v>107</v>
      </c>
      <c r="P2543" s="6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 s="7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56"/>
        <v>104</v>
      </c>
      <c r="P2544" s="6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 s="7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56"/>
        <v>156</v>
      </c>
      <c r="P2545" s="6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 s="7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56"/>
        <v>101</v>
      </c>
      <c r="P2546" s="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 s="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56"/>
        <v>195</v>
      </c>
      <c r="P2547" s="6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 s="7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56"/>
        <v>112</v>
      </c>
      <c r="P2548" s="6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 s="7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56"/>
        <v>120</v>
      </c>
      <c r="P2549" s="6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 s="7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56"/>
        <v>102</v>
      </c>
      <c r="P2550" s="6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 s="7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56"/>
        <v>103</v>
      </c>
      <c r="P2551" s="6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 s="7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56"/>
        <v>101</v>
      </c>
      <c r="P2552" s="6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 s="7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56"/>
        <v>103</v>
      </c>
      <c r="P2553" s="6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 s="7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56"/>
        <v>107</v>
      </c>
      <c r="P2554" s="6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 s="7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56"/>
        <v>156</v>
      </c>
      <c r="P2555" s="6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 s="7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56"/>
        <v>123</v>
      </c>
      <c r="P2556" s="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 s="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56"/>
        <v>107</v>
      </c>
      <c r="P2557" s="6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 s="7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56"/>
        <v>106</v>
      </c>
      <c r="P2558" s="6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 s="7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56"/>
        <v>118</v>
      </c>
      <c r="P2559" s="6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 s="7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56"/>
        <v>109</v>
      </c>
      <c r="P2560" s="6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 s="7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56"/>
        <v>111</v>
      </c>
      <c r="P2561" s="6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 s="7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56"/>
        <v>100</v>
      </c>
      <c r="P2562" s="6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 s="7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160">IFERROR(ROUND(E2563/D2563*100,0), 0)</f>
        <v>0</v>
      </c>
      <c r="P2563" s="6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 s="7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160"/>
        <v>1</v>
      </c>
      <c r="P2564" s="6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 s="7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160"/>
        <v>0</v>
      </c>
      <c r="P2565" s="6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 s="7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160"/>
        <v>0</v>
      </c>
      <c r="P2566" s="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 s="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160"/>
        <v>1</v>
      </c>
      <c r="P2567" s="6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 s="7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160"/>
        <v>0</v>
      </c>
      <c r="P2568" s="6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 s="7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160"/>
        <v>0</v>
      </c>
      <c r="P2569" s="6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 s="7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160"/>
        <v>1</v>
      </c>
      <c r="P2570" s="6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 s="7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160"/>
        <v>2</v>
      </c>
      <c r="P2571" s="6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 s="7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160"/>
        <v>1</v>
      </c>
      <c r="P2572" s="6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 s="7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160"/>
        <v>0</v>
      </c>
      <c r="P2573" s="6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 s="7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0"/>
        <v>0</v>
      </c>
      <c r="P2574" s="6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 s="7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160"/>
        <v>0</v>
      </c>
      <c r="P2575" s="6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 s="7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160"/>
        <v>0</v>
      </c>
      <c r="P2576" s="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 s="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160"/>
        <v>0</v>
      </c>
      <c r="P2577" s="6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 s="7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160"/>
        <v>0</v>
      </c>
      <c r="P2578" s="6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 s="7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160"/>
        <v>0</v>
      </c>
      <c r="P2579" s="6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 s="7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160"/>
        <v>0</v>
      </c>
      <c r="P2580" s="6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 s="7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160"/>
        <v>0</v>
      </c>
      <c r="P2581" s="6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 s="7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160"/>
        <v>1</v>
      </c>
      <c r="P2582" s="6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 s="7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160"/>
        <v>11</v>
      </c>
      <c r="P2583" s="6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 s="7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160"/>
        <v>0</v>
      </c>
      <c r="P2584" s="6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 s="7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160"/>
        <v>1</v>
      </c>
      <c r="P2585" s="6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 s="7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160"/>
        <v>0</v>
      </c>
      <c r="P2586" s="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 s="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160"/>
        <v>0</v>
      </c>
      <c r="P2587" s="6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 s="7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160"/>
        <v>0</v>
      </c>
      <c r="P2588" s="6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 s="7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160"/>
        <v>2</v>
      </c>
      <c r="P2589" s="6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 s="7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160"/>
        <v>4</v>
      </c>
      <c r="P2590" s="6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 s="7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160"/>
        <v>0</v>
      </c>
      <c r="P2591" s="6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 s="7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160"/>
        <v>0</v>
      </c>
      <c r="P2592" s="6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 s="7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160"/>
        <v>2</v>
      </c>
      <c r="P2593" s="6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 s="7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160"/>
        <v>0</v>
      </c>
      <c r="P2594" s="6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 s="7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160"/>
        <v>0</v>
      </c>
      <c r="P2595" s="6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 s="7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160"/>
        <v>0</v>
      </c>
      <c r="P2596" s="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 s="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160"/>
        <v>12</v>
      </c>
      <c r="P2597" s="6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 s="7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160"/>
        <v>24</v>
      </c>
      <c r="P2598" s="6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 s="7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160"/>
        <v>6</v>
      </c>
      <c r="P2599" s="6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 s="7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160"/>
        <v>39</v>
      </c>
      <c r="P2600" s="6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 s="7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160"/>
        <v>1</v>
      </c>
      <c r="P2601" s="6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 s="7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160"/>
        <v>7</v>
      </c>
      <c r="P2602" s="6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 s="7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160"/>
        <v>661</v>
      </c>
      <c r="P2603" s="6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 s="7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160"/>
        <v>326</v>
      </c>
      <c r="P2604" s="6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 s="7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160"/>
        <v>101</v>
      </c>
      <c r="P2605" s="6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 s="7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160"/>
        <v>104</v>
      </c>
      <c r="P2606" s="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 s="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160"/>
        <v>107</v>
      </c>
      <c r="P2607" s="6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 s="7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160"/>
        <v>110</v>
      </c>
      <c r="P2608" s="6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 s="7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160"/>
        <v>408</v>
      </c>
      <c r="P2609" s="6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 s="7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160"/>
        <v>224</v>
      </c>
      <c r="P2610" s="6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 s="7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160"/>
        <v>304</v>
      </c>
      <c r="P2611" s="6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 s="7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160"/>
        <v>141</v>
      </c>
      <c r="P2612" s="6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 s="7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160"/>
        <v>2791</v>
      </c>
      <c r="P2613" s="6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 s="7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160"/>
        <v>172</v>
      </c>
      <c r="P2614" s="6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 s="7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160"/>
        <v>101</v>
      </c>
      <c r="P2615" s="6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 s="7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160"/>
        <v>102</v>
      </c>
      <c r="P2616" s="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 s="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160"/>
        <v>170</v>
      </c>
      <c r="P2617" s="6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 s="7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160"/>
        <v>115</v>
      </c>
      <c r="P2618" s="6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 s="7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160"/>
        <v>878</v>
      </c>
      <c r="P2619" s="6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 s="7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160"/>
        <v>105</v>
      </c>
      <c r="P2620" s="6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 s="7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160"/>
        <v>188</v>
      </c>
      <c r="P2621" s="6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 s="7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160"/>
        <v>144</v>
      </c>
      <c r="P2622" s="6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 s="7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160"/>
        <v>146</v>
      </c>
      <c r="P2623" s="6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 s="7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160"/>
        <v>131</v>
      </c>
      <c r="P2624" s="6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 s="7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160"/>
        <v>114</v>
      </c>
      <c r="P2625" s="6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 s="7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160"/>
        <v>1379</v>
      </c>
      <c r="P2626" s="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 s="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164">IFERROR(ROUND(E2627/D2627*100,0), 0)</f>
        <v>956</v>
      </c>
      <c r="P2627" s="6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 s="7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164"/>
        <v>112</v>
      </c>
      <c r="P2628" s="6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 s="7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164"/>
        <v>647</v>
      </c>
      <c r="P2629" s="6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 s="7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164"/>
        <v>110</v>
      </c>
      <c r="P2630" s="6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 s="7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164"/>
        <v>128</v>
      </c>
      <c r="P2631" s="6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 s="7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164"/>
        <v>158</v>
      </c>
      <c r="P2632" s="6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 s="7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164"/>
        <v>115</v>
      </c>
      <c r="P2633" s="6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 s="7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164"/>
        <v>137</v>
      </c>
      <c r="P2634" s="6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 s="7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164"/>
        <v>355</v>
      </c>
      <c r="P2635" s="6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 s="7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164"/>
        <v>106</v>
      </c>
      <c r="P2636" s="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 s="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164"/>
        <v>100</v>
      </c>
      <c r="P2637" s="6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 s="7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164"/>
        <v>187</v>
      </c>
      <c r="P2638" s="6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 s="7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164"/>
        <v>166</v>
      </c>
      <c r="P2639" s="6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 s="7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164"/>
        <v>102</v>
      </c>
      <c r="P2640" s="6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 s="7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164"/>
        <v>164</v>
      </c>
      <c r="P2641" s="6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 s="7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164"/>
        <v>106</v>
      </c>
      <c r="P2642" s="6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 s="7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164"/>
        <v>1</v>
      </c>
      <c r="P2643" s="6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 s="7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164"/>
        <v>0</v>
      </c>
      <c r="P2644" s="6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 s="7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164"/>
        <v>34</v>
      </c>
      <c r="P2645" s="6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 s="7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164"/>
        <v>2</v>
      </c>
      <c r="P2646" s="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 s="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164"/>
        <v>11</v>
      </c>
      <c r="P2647" s="6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 s="7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164"/>
        <v>8</v>
      </c>
      <c r="P2648" s="6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 s="7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164"/>
        <v>1</v>
      </c>
      <c r="P2649" s="6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 s="7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164"/>
        <v>1</v>
      </c>
      <c r="P2650" s="6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 s="7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164"/>
        <v>0</v>
      </c>
      <c r="P2651" s="6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 s="7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164"/>
        <v>1</v>
      </c>
      <c r="P2652" s="6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 s="7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164"/>
        <v>2</v>
      </c>
      <c r="P2653" s="6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 s="7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164"/>
        <v>1</v>
      </c>
      <c r="P2654" s="6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 s="7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164"/>
        <v>12</v>
      </c>
      <c r="P2655" s="6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 s="7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164"/>
        <v>0</v>
      </c>
      <c r="P2656" s="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 s="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164"/>
        <v>21</v>
      </c>
      <c r="P2657" s="6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 s="7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164"/>
        <v>11</v>
      </c>
      <c r="P2658" s="6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 s="7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164"/>
        <v>19</v>
      </c>
      <c r="P2659" s="6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 s="7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164"/>
        <v>0</v>
      </c>
      <c r="P2660" s="6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 s="7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164"/>
        <v>3</v>
      </c>
      <c r="P2661" s="6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 s="7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164"/>
        <v>0</v>
      </c>
      <c r="P2662" s="6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 s="7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164"/>
        <v>103</v>
      </c>
      <c r="P2663" s="6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 s="7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164"/>
        <v>107</v>
      </c>
      <c r="P2664" s="6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 s="7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164"/>
        <v>105</v>
      </c>
      <c r="P2665" s="6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 s="7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164"/>
        <v>103</v>
      </c>
      <c r="P2666" s="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 s="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164"/>
        <v>123</v>
      </c>
      <c r="P2667" s="6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 s="7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164"/>
        <v>159</v>
      </c>
      <c r="P2668" s="6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 s="7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164"/>
        <v>111</v>
      </c>
      <c r="P2669" s="6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 s="7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164"/>
        <v>171</v>
      </c>
      <c r="P2670" s="6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 s="7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164"/>
        <v>125</v>
      </c>
      <c r="P2671" s="6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 s="7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164"/>
        <v>6</v>
      </c>
      <c r="P2672" s="6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 s="7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164"/>
        <v>11</v>
      </c>
      <c r="P2673" s="6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 s="7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164"/>
        <v>33</v>
      </c>
      <c r="P2674" s="6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 s="7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164"/>
        <v>28</v>
      </c>
      <c r="P2675" s="6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 s="7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164"/>
        <v>63</v>
      </c>
      <c r="P2676" s="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 s="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164"/>
        <v>8</v>
      </c>
      <c r="P2677" s="6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 s="7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164"/>
        <v>50</v>
      </c>
      <c r="P2678" s="6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 s="7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164"/>
        <v>18</v>
      </c>
      <c r="P2679" s="6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 s="7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164"/>
        <v>0</v>
      </c>
      <c r="P2680" s="6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 s="7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164"/>
        <v>0</v>
      </c>
      <c r="P2681" s="6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 s="7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164"/>
        <v>1</v>
      </c>
      <c r="P2682" s="6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 s="7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164"/>
        <v>1</v>
      </c>
      <c r="P2683" s="6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 s="7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164"/>
        <v>28</v>
      </c>
      <c r="P2684" s="6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 s="7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164"/>
        <v>0</v>
      </c>
      <c r="P2685" s="6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 s="7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164"/>
        <v>1</v>
      </c>
      <c r="P2686" s="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 s="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164"/>
        <v>0</v>
      </c>
      <c r="P2687" s="6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 s="7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164"/>
        <v>0</v>
      </c>
      <c r="P2688" s="6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 s="7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164"/>
        <v>0</v>
      </c>
      <c r="P2689" s="6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 s="7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164"/>
        <v>0</v>
      </c>
      <c r="P2690" s="6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 s="7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168">IFERROR(ROUND(E2691/D2691*100,0), 0)</f>
        <v>0</v>
      </c>
      <c r="P2691" s="6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 s="7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168"/>
        <v>11</v>
      </c>
      <c r="P2692" s="6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 s="7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168"/>
        <v>0</v>
      </c>
      <c r="P2693" s="6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 s="7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168"/>
        <v>1</v>
      </c>
      <c r="P2694" s="6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 s="7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168"/>
        <v>1</v>
      </c>
      <c r="P2695" s="6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 s="7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168"/>
        <v>0</v>
      </c>
      <c r="P2696" s="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 s="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168"/>
        <v>0</v>
      </c>
      <c r="P2697" s="6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 s="7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168"/>
        <v>6</v>
      </c>
      <c r="P2698" s="6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 s="7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168"/>
        <v>26</v>
      </c>
      <c r="P2699" s="6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 s="7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168"/>
        <v>0</v>
      </c>
      <c r="P2700" s="6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 s="7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168"/>
        <v>0</v>
      </c>
      <c r="P2701" s="6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 s="7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168"/>
        <v>1</v>
      </c>
      <c r="P2702" s="6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 s="7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168"/>
        <v>46</v>
      </c>
      <c r="P2703" s="6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 s="7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168"/>
        <v>34</v>
      </c>
      <c r="P2704" s="6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 s="7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168"/>
        <v>104</v>
      </c>
      <c r="P2705" s="6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 s="7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168"/>
        <v>6</v>
      </c>
      <c r="P2706" s="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 s="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168"/>
        <v>11</v>
      </c>
      <c r="P2707" s="6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 s="7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168"/>
        <v>112</v>
      </c>
      <c r="P2708" s="6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 s="7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168"/>
        <v>351</v>
      </c>
      <c r="P2709" s="6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 s="7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168"/>
        <v>233</v>
      </c>
      <c r="P2710" s="6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 s="7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168"/>
        <v>102</v>
      </c>
      <c r="P2711" s="6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 s="7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168"/>
        <v>154</v>
      </c>
      <c r="P2712" s="6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 s="7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168"/>
        <v>101</v>
      </c>
      <c r="P2713" s="6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 s="7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168"/>
        <v>131</v>
      </c>
      <c r="P2714" s="6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 s="7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168"/>
        <v>102</v>
      </c>
      <c r="P2715" s="6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 s="7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168"/>
        <v>116</v>
      </c>
      <c r="P2716" s="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 s="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168"/>
        <v>265</v>
      </c>
      <c r="P2717" s="6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 s="7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168"/>
        <v>120</v>
      </c>
      <c r="P2718" s="6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 s="7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168"/>
        <v>120</v>
      </c>
      <c r="P2719" s="6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 s="7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168"/>
        <v>104</v>
      </c>
      <c r="P2720" s="6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 s="7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168"/>
        <v>109</v>
      </c>
      <c r="P2721" s="6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 s="7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168"/>
        <v>118</v>
      </c>
      <c r="P2722" s="6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 s="7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168"/>
        <v>1462</v>
      </c>
      <c r="P2723" s="6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 s="7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168"/>
        <v>253</v>
      </c>
      <c r="P2724" s="6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 s="7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168"/>
        <v>140</v>
      </c>
      <c r="P2725" s="6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 s="7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168"/>
        <v>297</v>
      </c>
      <c r="P2726" s="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 s="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168"/>
        <v>145</v>
      </c>
      <c r="P2727" s="6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 s="7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168"/>
        <v>106</v>
      </c>
      <c r="P2728" s="6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 s="7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168"/>
        <v>493</v>
      </c>
      <c r="P2729" s="6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 s="7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168"/>
        <v>202</v>
      </c>
      <c r="P2730" s="6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 s="7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168"/>
        <v>104</v>
      </c>
      <c r="P2731" s="6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 s="7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168"/>
        <v>170</v>
      </c>
      <c r="P2732" s="6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 s="7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168"/>
        <v>104</v>
      </c>
      <c r="P2733" s="6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 s="7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168"/>
        <v>118</v>
      </c>
      <c r="P2734" s="6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 s="7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168"/>
        <v>108</v>
      </c>
      <c r="P2735" s="6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 s="7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168"/>
        <v>2260300</v>
      </c>
      <c r="P2736" s="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 s="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168"/>
        <v>978</v>
      </c>
      <c r="P2737" s="6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 s="7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168"/>
        <v>123</v>
      </c>
      <c r="P2738" s="6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 s="7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168"/>
        <v>246</v>
      </c>
      <c r="P2739" s="6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 s="7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168"/>
        <v>148</v>
      </c>
      <c r="P2740" s="6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 s="7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168"/>
        <v>384</v>
      </c>
      <c r="P2741" s="6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 s="7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168"/>
        <v>103</v>
      </c>
      <c r="P2742" s="6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 s="7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168"/>
        <v>0</v>
      </c>
      <c r="P2743" s="6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 s="7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168"/>
        <v>29</v>
      </c>
      <c r="P2744" s="6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 s="7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168"/>
        <v>0</v>
      </c>
      <c r="P2745" s="6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 s="7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168"/>
        <v>5</v>
      </c>
      <c r="P2746" s="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 s="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168"/>
        <v>22</v>
      </c>
      <c r="P2747" s="6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 s="7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168"/>
        <v>27</v>
      </c>
      <c r="P2748" s="6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 s="7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168"/>
        <v>28</v>
      </c>
      <c r="P2749" s="6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 s="7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168"/>
        <v>1</v>
      </c>
      <c r="P2750" s="6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 s="7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168"/>
        <v>1</v>
      </c>
      <c r="P2751" s="6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 s="7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168"/>
        <v>0</v>
      </c>
      <c r="P2752" s="6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 s="7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168"/>
        <v>0</v>
      </c>
      <c r="P2753" s="6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 s="7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168"/>
        <v>11</v>
      </c>
      <c r="P2754" s="6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 s="7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172">IFERROR(ROUND(E2755/D2755*100,0), 0)</f>
        <v>19</v>
      </c>
      <c r="P2755" s="6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 s="7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172"/>
        <v>0</v>
      </c>
      <c r="P2756" s="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 s="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172"/>
        <v>52</v>
      </c>
      <c r="P2757" s="6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 s="7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2"/>
        <v>10</v>
      </c>
      <c r="P2758" s="6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 s="7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172"/>
        <v>1</v>
      </c>
      <c r="P2759" s="6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 s="7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172"/>
        <v>12</v>
      </c>
      <c r="P2760" s="6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 s="7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172"/>
        <v>11</v>
      </c>
      <c r="P2761" s="6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 s="7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172"/>
        <v>0</v>
      </c>
      <c r="P2762" s="6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 s="7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172"/>
        <v>1</v>
      </c>
      <c r="P2763" s="6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 s="7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172"/>
        <v>1</v>
      </c>
      <c r="P2764" s="6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 s="7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172"/>
        <v>0</v>
      </c>
      <c r="P2765" s="6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 s="7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172"/>
        <v>1</v>
      </c>
      <c r="P2766" s="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 s="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172"/>
        <v>0</v>
      </c>
      <c r="P2767" s="6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 s="7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172"/>
        <v>2</v>
      </c>
      <c r="P2768" s="6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 s="7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172"/>
        <v>1</v>
      </c>
      <c r="P2769" s="6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 s="7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172"/>
        <v>14</v>
      </c>
      <c r="P2770" s="6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 s="7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172"/>
        <v>0</v>
      </c>
      <c r="P2771" s="6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 s="7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172"/>
        <v>10</v>
      </c>
      <c r="P2772" s="6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 s="7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172"/>
        <v>0</v>
      </c>
      <c r="P2773" s="6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 s="7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172"/>
        <v>0</v>
      </c>
      <c r="P2774" s="6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 s="7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172"/>
        <v>0</v>
      </c>
      <c r="P2775" s="6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 s="7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172"/>
        <v>14</v>
      </c>
      <c r="P2776" s="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 s="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172"/>
        <v>3</v>
      </c>
      <c r="P2777" s="6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 s="7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172"/>
        <v>8</v>
      </c>
      <c r="P2778" s="6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 s="7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172"/>
        <v>0</v>
      </c>
      <c r="P2779" s="6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 s="7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172"/>
        <v>26</v>
      </c>
      <c r="P2780" s="6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 s="7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172"/>
        <v>2</v>
      </c>
      <c r="P2781" s="6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 s="7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172"/>
        <v>0</v>
      </c>
      <c r="P2782" s="6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 s="7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172"/>
        <v>105</v>
      </c>
      <c r="P2783" s="6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 s="7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172"/>
        <v>120</v>
      </c>
      <c r="P2784" s="6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 s="7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172"/>
        <v>115</v>
      </c>
      <c r="P2785" s="6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 s="7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172"/>
        <v>119</v>
      </c>
      <c r="P2786" s="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 s="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172"/>
        <v>105</v>
      </c>
      <c r="P2787" s="6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 s="7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172"/>
        <v>118</v>
      </c>
      <c r="P2788" s="6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 s="7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172"/>
        <v>120</v>
      </c>
      <c r="P2789" s="6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 s="7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172"/>
        <v>103</v>
      </c>
      <c r="P2790" s="6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 s="7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172"/>
        <v>101</v>
      </c>
      <c r="P2791" s="6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 s="7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172"/>
        <v>105</v>
      </c>
      <c r="P2792" s="6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 s="7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172"/>
        <v>103</v>
      </c>
      <c r="P2793" s="6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 s="7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172"/>
        <v>108</v>
      </c>
      <c r="P2794" s="6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 s="7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172"/>
        <v>111</v>
      </c>
      <c r="P2795" s="6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 s="7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172"/>
        <v>150</v>
      </c>
      <c r="P2796" s="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 s="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172"/>
        <v>104</v>
      </c>
      <c r="P2797" s="6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 s="7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172"/>
        <v>116</v>
      </c>
      <c r="P2798" s="6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 s="7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172"/>
        <v>103</v>
      </c>
      <c r="P2799" s="6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 s="7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172"/>
        <v>101</v>
      </c>
      <c r="P2800" s="6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 s="7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172"/>
        <v>117</v>
      </c>
      <c r="P2801" s="6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 s="7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172"/>
        <v>133</v>
      </c>
      <c r="P2802" s="6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 s="7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172"/>
        <v>133</v>
      </c>
      <c r="P2803" s="6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 s="7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172"/>
        <v>102</v>
      </c>
      <c r="P2804" s="6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 s="7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172"/>
        <v>128</v>
      </c>
      <c r="P2805" s="6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 s="7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172"/>
        <v>115</v>
      </c>
      <c r="P2806" s="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 s="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172"/>
        <v>110</v>
      </c>
      <c r="P2807" s="6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 s="7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172"/>
        <v>112</v>
      </c>
      <c r="P2808" s="6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 s="7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172"/>
        <v>126</v>
      </c>
      <c r="P2809" s="6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 s="7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172"/>
        <v>100</v>
      </c>
      <c r="P2810" s="6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 s="7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172"/>
        <v>102</v>
      </c>
      <c r="P2811" s="6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 s="7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172"/>
        <v>108</v>
      </c>
      <c r="P2812" s="6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 s="7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172"/>
        <v>100</v>
      </c>
      <c r="P2813" s="6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 s="7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172"/>
        <v>113</v>
      </c>
      <c r="P2814" s="6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 s="7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172"/>
        <v>128</v>
      </c>
      <c r="P2815" s="6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 s="7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172"/>
        <v>108</v>
      </c>
      <c r="P2816" s="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 s="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172"/>
        <v>242</v>
      </c>
      <c r="P2817" s="6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 s="7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172"/>
        <v>142</v>
      </c>
      <c r="P2818" s="6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 s="7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176">IFERROR(ROUND(E2819/D2819*100,0), 0)</f>
        <v>130</v>
      </c>
      <c r="P2819" s="6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 s="7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176"/>
        <v>106</v>
      </c>
      <c r="P2820" s="6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 s="7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176"/>
        <v>105</v>
      </c>
      <c r="P2821" s="6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 s="7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176"/>
        <v>136</v>
      </c>
      <c r="P2822" s="6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 s="7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176"/>
        <v>100</v>
      </c>
      <c r="P2823" s="6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 s="7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176"/>
        <v>100</v>
      </c>
      <c r="P2824" s="6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 s="7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176"/>
        <v>124</v>
      </c>
      <c r="P2825" s="6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 s="7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176"/>
        <v>117</v>
      </c>
      <c r="P2826" s="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 s="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176"/>
        <v>103</v>
      </c>
      <c r="P2827" s="6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 s="7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176"/>
        <v>108</v>
      </c>
      <c r="P2828" s="6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 s="7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176"/>
        <v>120</v>
      </c>
      <c r="P2829" s="6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 s="7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176"/>
        <v>100</v>
      </c>
      <c r="P2830" s="6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 s="7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176"/>
        <v>107</v>
      </c>
      <c r="P2831" s="6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 s="7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176"/>
        <v>100</v>
      </c>
      <c r="P2832" s="6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 s="7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176"/>
        <v>111</v>
      </c>
      <c r="P2833" s="6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 s="7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176"/>
        <v>115</v>
      </c>
      <c r="P2834" s="6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 s="7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176"/>
        <v>108</v>
      </c>
      <c r="P2835" s="6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 s="7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176"/>
        <v>170</v>
      </c>
      <c r="P2836" s="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 s="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176"/>
        <v>187</v>
      </c>
      <c r="P2837" s="6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 s="7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176"/>
        <v>108</v>
      </c>
      <c r="P2838" s="6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 s="7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176"/>
        <v>100</v>
      </c>
      <c r="P2839" s="6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 s="7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176"/>
        <v>120</v>
      </c>
      <c r="P2840" s="6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 s="7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176"/>
        <v>111</v>
      </c>
      <c r="P2841" s="6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4" hidden="1" x14ac:dyDescent="0.2">
      <c r="A2842" s="7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176"/>
        <v>104</v>
      </c>
      <c r="P2842" s="6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 s="7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176"/>
        <v>1</v>
      </c>
      <c r="P2843" s="6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 s="7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176"/>
        <v>0</v>
      </c>
      <c r="P2844" s="6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 s="7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176"/>
        <v>0</v>
      </c>
      <c r="P2845" s="6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 s="7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176"/>
        <v>5</v>
      </c>
      <c r="P2846" s="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 s="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176"/>
        <v>32</v>
      </c>
      <c r="P2847" s="6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 s="7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176"/>
        <v>0</v>
      </c>
      <c r="P2848" s="6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 s="7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176"/>
        <v>0</v>
      </c>
      <c r="P2849" s="6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 s="7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176"/>
        <v>0</v>
      </c>
      <c r="P2850" s="6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 s="7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176"/>
        <v>1</v>
      </c>
      <c r="P2851" s="6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 s="7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176"/>
        <v>4</v>
      </c>
      <c r="P2852" s="6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 s="7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176"/>
        <v>0</v>
      </c>
      <c r="P2853" s="6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 s="7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176"/>
        <v>2</v>
      </c>
      <c r="P2854" s="6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 s="7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176"/>
        <v>0</v>
      </c>
      <c r="P2855" s="6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 s="7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176"/>
        <v>42</v>
      </c>
      <c r="P2856" s="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 s="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176"/>
        <v>50</v>
      </c>
      <c r="P2857" s="6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 s="7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176"/>
        <v>5</v>
      </c>
      <c r="P2858" s="6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 s="7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176"/>
        <v>20</v>
      </c>
      <c r="P2859" s="6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 s="7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176"/>
        <v>0</v>
      </c>
      <c r="P2860" s="6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 s="7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176"/>
        <v>2</v>
      </c>
      <c r="P2861" s="6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 s="7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176"/>
        <v>7</v>
      </c>
      <c r="P2862" s="6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 s="7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176"/>
        <v>32</v>
      </c>
      <c r="P2863" s="6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 s="7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176"/>
        <v>0</v>
      </c>
      <c r="P2864" s="6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 s="7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176"/>
        <v>0</v>
      </c>
      <c r="P2865" s="6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 s="7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176"/>
        <v>2</v>
      </c>
      <c r="P2866" s="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 s="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176"/>
        <v>0</v>
      </c>
      <c r="P2867" s="6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 s="7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176"/>
        <v>1</v>
      </c>
      <c r="P2868" s="6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 s="7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176"/>
        <v>20</v>
      </c>
      <c r="P2869" s="6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 s="7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176"/>
        <v>42</v>
      </c>
      <c r="P2870" s="6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 s="7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176"/>
        <v>1</v>
      </c>
      <c r="P2871" s="6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 s="7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176"/>
        <v>15</v>
      </c>
      <c r="P2872" s="6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 s="7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176"/>
        <v>5</v>
      </c>
      <c r="P2873" s="6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 s="7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176"/>
        <v>0</v>
      </c>
      <c r="P2874" s="6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 s="7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176"/>
        <v>38</v>
      </c>
      <c r="P2875" s="6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 s="7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176"/>
        <v>5</v>
      </c>
      <c r="P2876" s="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 s="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176"/>
        <v>0</v>
      </c>
      <c r="P2877" s="6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 s="7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176"/>
        <v>0</v>
      </c>
      <c r="P2878" s="6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 s="7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176"/>
        <v>11</v>
      </c>
      <c r="P2879" s="6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 s="7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176"/>
        <v>2</v>
      </c>
      <c r="P2880" s="6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 s="7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176"/>
        <v>0</v>
      </c>
      <c r="P2881" s="6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 s="7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176"/>
        <v>23</v>
      </c>
      <c r="P2882" s="6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 s="7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180">IFERROR(ROUND(E2883/D2883*100,0), 0)</f>
        <v>0</v>
      </c>
      <c r="P2883" s="6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 s="7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180"/>
        <v>34</v>
      </c>
      <c r="P2884" s="6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 s="7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180"/>
        <v>19</v>
      </c>
      <c r="P2885" s="6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 s="7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0</v>
      </c>
      <c r="P2886" s="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 s="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33</v>
      </c>
      <c r="P2887" s="6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 s="7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180"/>
        <v>5</v>
      </c>
      <c r="P2888" s="6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 s="7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180"/>
        <v>0</v>
      </c>
      <c r="P2889" s="6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 s="7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180"/>
        <v>0</v>
      </c>
      <c r="P2890" s="6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 s="7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180"/>
        <v>38</v>
      </c>
      <c r="P2891" s="6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 s="7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180"/>
        <v>1</v>
      </c>
      <c r="P2892" s="6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 s="7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180"/>
        <v>3</v>
      </c>
      <c r="P2893" s="6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 s="7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180"/>
        <v>9</v>
      </c>
      <c r="P2894" s="6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 s="7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180"/>
        <v>1</v>
      </c>
      <c r="P2895" s="6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 s="7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180"/>
        <v>0</v>
      </c>
      <c r="P2896" s="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 s="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180"/>
        <v>5</v>
      </c>
      <c r="P2897" s="6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 s="7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180"/>
        <v>21</v>
      </c>
      <c r="P2898" s="6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 s="7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180"/>
        <v>5</v>
      </c>
      <c r="P2899" s="6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 s="7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180"/>
        <v>4</v>
      </c>
      <c r="P2900" s="6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 s="7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180"/>
        <v>0</v>
      </c>
      <c r="P2901" s="6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 s="7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180"/>
        <v>62</v>
      </c>
      <c r="P2902" s="6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 s="7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180"/>
        <v>1</v>
      </c>
      <c r="P2903" s="6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 s="7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180"/>
        <v>0</v>
      </c>
      <c r="P2904" s="6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 s="7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180"/>
        <v>1</v>
      </c>
      <c r="P2905" s="6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 s="7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180"/>
        <v>5</v>
      </c>
      <c r="P2906" s="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 s="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180"/>
        <v>18</v>
      </c>
      <c r="P2907" s="6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 s="7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180"/>
        <v>9</v>
      </c>
      <c r="P2908" s="6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 s="7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180"/>
        <v>0</v>
      </c>
      <c r="P2909" s="6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 s="7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180"/>
        <v>3</v>
      </c>
      <c r="P2910" s="6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 s="7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180"/>
        <v>0</v>
      </c>
      <c r="P2911" s="6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 s="7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180"/>
        <v>0</v>
      </c>
      <c r="P2912" s="6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 s="7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180"/>
        <v>37</v>
      </c>
      <c r="P2913" s="6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 s="7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180"/>
        <v>14</v>
      </c>
      <c r="P2914" s="6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 s="7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180"/>
        <v>0</v>
      </c>
      <c r="P2915" s="6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 s="7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180"/>
        <v>0</v>
      </c>
      <c r="P2916" s="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 s="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180"/>
        <v>61</v>
      </c>
      <c r="P2917" s="6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 s="7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180"/>
        <v>8</v>
      </c>
      <c r="P2918" s="6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 s="7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180"/>
        <v>22</v>
      </c>
      <c r="P2919" s="6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 s="7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180"/>
        <v>27</v>
      </c>
      <c r="P2920" s="6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 s="7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180"/>
        <v>9</v>
      </c>
      <c r="P2921" s="6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 s="7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180"/>
        <v>27</v>
      </c>
      <c r="P2922" s="6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 s="7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180"/>
        <v>129</v>
      </c>
      <c r="P2923" s="6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 s="7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180"/>
        <v>100</v>
      </c>
      <c r="P2924" s="6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 s="7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180"/>
        <v>100</v>
      </c>
      <c r="P2925" s="6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 s="7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180"/>
        <v>103</v>
      </c>
      <c r="P2926" s="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 s="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180"/>
        <v>102</v>
      </c>
      <c r="P2927" s="6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 s="7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180"/>
        <v>125</v>
      </c>
      <c r="P2928" s="6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 s="7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180"/>
        <v>131</v>
      </c>
      <c r="P2929" s="6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 s="7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180"/>
        <v>100</v>
      </c>
      <c r="P2930" s="6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 s="7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180"/>
        <v>102</v>
      </c>
      <c r="P2931" s="6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 s="7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180"/>
        <v>101</v>
      </c>
      <c r="P2932" s="6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 s="7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180"/>
        <v>106</v>
      </c>
      <c r="P2933" s="6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 s="7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180"/>
        <v>105</v>
      </c>
      <c r="P2934" s="6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 s="7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180"/>
        <v>103</v>
      </c>
      <c r="P2935" s="6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 s="7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180"/>
        <v>108</v>
      </c>
      <c r="P2936" s="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 s="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180"/>
        <v>101</v>
      </c>
      <c r="P2937" s="6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 s="7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180"/>
        <v>128</v>
      </c>
      <c r="P2938" s="6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7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180"/>
        <v>133</v>
      </c>
      <c r="P2939" s="6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 s="7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180"/>
        <v>101</v>
      </c>
      <c r="P2940" s="6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 s="7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180"/>
        <v>103</v>
      </c>
      <c r="P2941" s="6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 s="7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180"/>
        <v>107</v>
      </c>
      <c r="P2942" s="6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 s="7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180"/>
        <v>0</v>
      </c>
      <c r="P2943" s="6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 s="7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180"/>
        <v>20</v>
      </c>
      <c r="P2944" s="6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 s="7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180"/>
        <v>0</v>
      </c>
      <c r="P2945" s="6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 s="7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180"/>
        <v>1</v>
      </c>
      <c r="P2946" s="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 s="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184">IFERROR(ROUND(E2947/D2947*100,0), 0)</f>
        <v>0</v>
      </c>
      <c r="P2947" s="6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 s="7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184"/>
        <v>0</v>
      </c>
      <c r="P2948" s="6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 s="7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184"/>
        <v>4</v>
      </c>
      <c r="P2949" s="6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 s="7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184"/>
        <v>0</v>
      </c>
      <c r="P2950" s="6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 s="7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184"/>
        <v>3</v>
      </c>
      <c r="P2951" s="6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 s="7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184"/>
        <v>0</v>
      </c>
      <c r="P2952" s="6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 s="7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184"/>
        <v>2</v>
      </c>
      <c r="P2953" s="6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 s="7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184"/>
        <v>8</v>
      </c>
      <c r="P2954" s="6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 s="7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184"/>
        <v>0</v>
      </c>
      <c r="P2955" s="6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 s="7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184"/>
        <v>0</v>
      </c>
      <c r="P2956" s="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 s="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184"/>
        <v>60</v>
      </c>
      <c r="P2957" s="6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 s="7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184"/>
        <v>17</v>
      </c>
      <c r="P2958" s="6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 s="7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184"/>
        <v>2</v>
      </c>
      <c r="P2959" s="6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 s="7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184"/>
        <v>0</v>
      </c>
      <c r="P2960" s="6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 s="7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184"/>
        <v>0</v>
      </c>
      <c r="P2961" s="6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 s="7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184"/>
        <v>0</v>
      </c>
      <c r="P2962" s="6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 s="7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184"/>
        <v>110</v>
      </c>
      <c r="P2963" s="6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 s="7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184"/>
        <v>122</v>
      </c>
      <c r="P2964" s="6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 s="7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184"/>
        <v>107</v>
      </c>
      <c r="P2965" s="6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 s="7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184"/>
        <v>101</v>
      </c>
      <c r="P2966" s="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 s="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184"/>
        <v>109</v>
      </c>
      <c r="P2967" s="6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 s="7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184"/>
        <v>114</v>
      </c>
      <c r="P2968" s="6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 s="7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184"/>
        <v>114</v>
      </c>
      <c r="P2969" s="6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 s="7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184"/>
        <v>106</v>
      </c>
      <c r="P2970" s="6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 s="7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184"/>
        <v>163</v>
      </c>
      <c r="P2971" s="6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 s="7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184"/>
        <v>106</v>
      </c>
      <c r="P2972" s="6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 s="7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184"/>
        <v>100</v>
      </c>
      <c r="P2973" s="6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 s="7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184"/>
        <v>105</v>
      </c>
      <c r="P2974" s="6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 s="7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184"/>
        <v>175</v>
      </c>
      <c r="P2975" s="6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 s="7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184"/>
        <v>102</v>
      </c>
      <c r="P2976" s="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 s="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184"/>
        <v>100</v>
      </c>
      <c r="P2977" s="6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 s="7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184"/>
        <v>171</v>
      </c>
      <c r="P2978" s="6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 s="7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184"/>
        <v>114</v>
      </c>
      <c r="P2979" s="6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 s="7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184"/>
        <v>129</v>
      </c>
      <c r="P2980" s="6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 s="7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184"/>
        <v>101</v>
      </c>
      <c r="P2981" s="6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 s="7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184"/>
        <v>109</v>
      </c>
      <c r="P2982" s="6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 s="7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184"/>
        <v>129</v>
      </c>
      <c r="P2983" s="6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 s="7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184"/>
        <v>102</v>
      </c>
      <c r="P2984" s="6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 s="7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184"/>
        <v>147</v>
      </c>
      <c r="P2985" s="6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 s="7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184"/>
        <v>100</v>
      </c>
      <c r="P2986" s="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 s="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184"/>
        <v>122</v>
      </c>
      <c r="P2987" s="6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 s="7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184"/>
        <v>106</v>
      </c>
      <c r="P2988" s="6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 s="7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184"/>
        <v>110</v>
      </c>
      <c r="P2989" s="6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 s="7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184"/>
        <v>100</v>
      </c>
      <c r="P2990" s="6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 s="7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184"/>
        <v>177</v>
      </c>
      <c r="P2991" s="6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 s="7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184"/>
        <v>100</v>
      </c>
      <c r="P2992" s="6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 s="7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184"/>
        <v>103</v>
      </c>
      <c r="P2993" s="6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 s="7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184"/>
        <v>105</v>
      </c>
      <c r="P2994" s="6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 s="7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184"/>
        <v>100</v>
      </c>
      <c r="P2995" s="6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 s="7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184"/>
        <v>458</v>
      </c>
      <c r="P2996" s="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 s="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184"/>
        <v>105</v>
      </c>
      <c r="P2997" s="6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 s="7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184"/>
        <v>172</v>
      </c>
      <c r="P2998" s="6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 s="7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184"/>
        <v>104</v>
      </c>
      <c r="P2999" s="6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 s="7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184"/>
        <v>103</v>
      </c>
      <c r="P3000" s="6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 s="7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184"/>
        <v>119</v>
      </c>
      <c r="P3001" s="6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 s="7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184"/>
        <v>100</v>
      </c>
      <c r="P3002" s="6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 s="7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184"/>
        <v>319</v>
      </c>
      <c r="P3003" s="6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 s="7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184"/>
        <v>109</v>
      </c>
      <c r="P3004" s="6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 s="7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184"/>
        <v>101</v>
      </c>
      <c r="P3005" s="6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 s="7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184"/>
        <v>113</v>
      </c>
      <c r="P3006" s="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 s="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184"/>
        <v>120</v>
      </c>
      <c r="P3007" s="6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 s="7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184"/>
        <v>108</v>
      </c>
      <c r="P3008" s="6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 s="7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184"/>
        <v>180</v>
      </c>
      <c r="P3009" s="6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 s="7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184"/>
        <v>101</v>
      </c>
      <c r="P3010" s="6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 s="7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188">IFERROR(ROUND(E3011/D3011*100,0), 0)</f>
        <v>120</v>
      </c>
      <c r="P3011" s="6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 s="7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188"/>
        <v>158</v>
      </c>
      <c r="P3012" s="6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 s="7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188"/>
        <v>124</v>
      </c>
      <c r="P3013" s="6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 s="7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188"/>
        <v>117</v>
      </c>
      <c r="P3014" s="6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 s="7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188"/>
        <v>157</v>
      </c>
      <c r="P3015" s="6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 s="7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188"/>
        <v>113</v>
      </c>
      <c r="P3016" s="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 s="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188"/>
        <v>103</v>
      </c>
      <c r="P3017" s="6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 s="7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188"/>
        <v>103</v>
      </c>
      <c r="P3018" s="6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 s="7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188"/>
        <v>106</v>
      </c>
      <c r="P3019" s="6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 s="7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188"/>
        <v>101</v>
      </c>
      <c r="P3020" s="6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 s="7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188"/>
        <v>121</v>
      </c>
      <c r="P3021" s="6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 s="7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188"/>
        <v>101</v>
      </c>
      <c r="P3022" s="6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 s="7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188"/>
        <v>116</v>
      </c>
      <c r="P3023" s="6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 s="7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188"/>
        <v>101</v>
      </c>
      <c r="P3024" s="6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 s="7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188"/>
        <v>103</v>
      </c>
      <c r="P3025" s="6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 s="7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188"/>
        <v>246</v>
      </c>
      <c r="P3026" s="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 s="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188"/>
        <v>302</v>
      </c>
      <c r="P3027" s="6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 s="7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188"/>
        <v>143</v>
      </c>
      <c r="P3028" s="6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 s="7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188"/>
        <v>131</v>
      </c>
      <c r="P3029" s="6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 s="7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188"/>
        <v>168</v>
      </c>
      <c r="P3030" s="6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 s="7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188"/>
        <v>110</v>
      </c>
      <c r="P3031" s="6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 s="7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188"/>
        <v>107</v>
      </c>
      <c r="P3032" s="6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 s="7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188"/>
        <v>100</v>
      </c>
      <c r="P3033" s="6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 s="7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188"/>
        <v>127</v>
      </c>
      <c r="P3034" s="6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 s="7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188"/>
        <v>147</v>
      </c>
      <c r="P3035" s="6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 s="7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188"/>
        <v>113</v>
      </c>
      <c r="P3036" s="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 s="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188"/>
        <v>109</v>
      </c>
      <c r="P3037" s="6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 s="7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188"/>
        <v>127</v>
      </c>
      <c r="P3038" s="6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 s="7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188"/>
        <v>213</v>
      </c>
      <c r="P3039" s="6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 s="7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188"/>
        <v>101</v>
      </c>
      <c r="P3040" s="6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 s="7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188"/>
        <v>109</v>
      </c>
      <c r="P3041" s="6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 s="7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188"/>
        <v>108</v>
      </c>
      <c r="P3042" s="6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 s="7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188"/>
        <v>110</v>
      </c>
      <c r="P3043" s="6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 s="7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188"/>
        <v>128</v>
      </c>
      <c r="P3044" s="6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 s="7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188"/>
        <v>110</v>
      </c>
      <c r="P3045" s="6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 s="7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188"/>
        <v>109</v>
      </c>
      <c r="P3046" s="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 s="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188"/>
        <v>133</v>
      </c>
      <c r="P3047" s="6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 s="7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188"/>
        <v>191</v>
      </c>
      <c r="P3048" s="6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 s="7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188"/>
        <v>149</v>
      </c>
      <c r="P3049" s="6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 s="7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188"/>
        <v>166</v>
      </c>
      <c r="P3050" s="6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 s="7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188"/>
        <v>107</v>
      </c>
      <c r="P3051" s="6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 s="7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188"/>
        <v>106</v>
      </c>
      <c r="P3052" s="6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 s="7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188"/>
        <v>24</v>
      </c>
      <c r="P3053" s="6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 s="7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188"/>
        <v>0</v>
      </c>
      <c r="P3054" s="6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 s="7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188"/>
        <v>0</v>
      </c>
      <c r="P3055" s="6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 s="7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188"/>
        <v>0</v>
      </c>
      <c r="P3056" s="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 s="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188"/>
        <v>0</v>
      </c>
      <c r="P3057" s="6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 s="7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188"/>
        <v>0</v>
      </c>
      <c r="P3058" s="6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 s="7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188"/>
        <v>0</v>
      </c>
      <c r="P3059" s="6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 s="7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188"/>
        <v>0</v>
      </c>
      <c r="P3060" s="6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 s="7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188"/>
        <v>3</v>
      </c>
      <c r="P3061" s="6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 s="7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188"/>
        <v>0</v>
      </c>
      <c r="P3062" s="6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 s="7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188"/>
        <v>0</v>
      </c>
      <c r="P3063" s="6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 s="7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188"/>
        <v>67</v>
      </c>
      <c r="P3064" s="6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 s="7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188"/>
        <v>20</v>
      </c>
      <c r="P3065" s="6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 s="7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188"/>
        <v>11</v>
      </c>
      <c r="P3066" s="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 s="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188"/>
        <v>0</v>
      </c>
      <c r="P3067" s="6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 s="7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188"/>
        <v>12</v>
      </c>
      <c r="P3068" s="6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 s="7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188"/>
        <v>3</v>
      </c>
      <c r="P3069" s="6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 s="7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188"/>
        <v>0</v>
      </c>
      <c r="P3070" s="6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 s="7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188"/>
        <v>14</v>
      </c>
      <c r="P3071" s="6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 s="7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188"/>
        <v>3</v>
      </c>
      <c r="P3072" s="6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 s="7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188"/>
        <v>60</v>
      </c>
      <c r="P3073" s="6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 s="7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188"/>
        <v>0</v>
      </c>
      <c r="P3074" s="6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 s="7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192">IFERROR(ROUND(E3075/D3075*100,0), 0)</f>
        <v>0</v>
      </c>
      <c r="P3075" s="6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 s="7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0</v>
      </c>
      <c r="P3076" s="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 s="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192"/>
        <v>9</v>
      </c>
      <c r="P3077" s="6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 s="7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192"/>
        <v>15</v>
      </c>
      <c r="P3078" s="6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 s="7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192"/>
        <v>0</v>
      </c>
      <c r="P3079" s="6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 s="7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192"/>
        <v>0</v>
      </c>
      <c r="P3080" s="6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 s="7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192"/>
        <v>1</v>
      </c>
      <c r="P3081" s="6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 s="7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192"/>
        <v>0</v>
      </c>
      <c r="P3082" s="6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 s="7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192"/>
        <v>0</v>
      </c>
      <c r="P3083" s="6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 s="7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192"/>
        <v>0</v>
      </c>
      <c r="P3084" s="6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 s="7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192"/>
        <v>0</v>
      </c>
      <c r="P3085" s="6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 s="7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192"/>
        <v>12</v>
      </c>
      <c r="P3086" s="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 s="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 s="6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 s="7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192"/>
        <v>0</v>
      </c>
      <c r="P3088" s="6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 s="7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192"/>
        <v>1</v>
      </c>
      <c r="P3089" s="6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 s="7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192"/>
        <v>0</v>
      </c>
      <c r="P3090" s="6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 s="7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192"/>
        <v>23</v>
      </c>
      <c r="P3091" s="6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 s="7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192"/>
        <v>5</v>
      </c>
      <c r="P3092" s="6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 s="7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192"/>
        <v>16</v>
      </c>
      <c r="P3093" s="6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 s="7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192"/>
        <v>1</v>
      </c>
      <c r="P3094" s="6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 s="7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192"/>
        <v>23</v>
      </c>
      <c r="P3095" s="6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 s="7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192"/>
        <v>0</v>
      </c>
      <c r="P3096" s="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 s="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192"/>
        <v>0</v>
      </c>
      <c r="P3097" s="6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 s="7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192"/>
        <v>4</v>
      </c>
      <c r="P3098" s="6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 s="7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192"/>
        <v>17</v>
      </c>
      <c r="P3099" s="6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 s="7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192"/>
        <v>4</v>
      </c>
      <c r="P3100" s="6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 s="7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192"/>
        <v>14</v>
      </c>
      <c r="P3101" s="6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 s="7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192"/>
        <v>15</v>
      </c>
      <c r="P3102" s="6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 s="7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192"/>
        <v>12</v>
      </c>
      <c r="P3103" s="6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 s="7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192"/>
        <v>39</v>
      </c>
      <c r="P3104" s="6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 s="7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192"/>
        <v>0</v>
      </c>
      <c r="P3105" s="6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 s="7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192"/>
        <v>30</v>
      </c>
      <c r="P3106" s="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 s="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192"/>
        <v>42</v>
      </c>
      <c r="P3107" s="6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 s="7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192"/>
        <v>4</v>
      </c>
      <c r="P3108" s="6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 s="7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192"/>
        <v>20</v>
      </c>
      <c r="P3109" s="6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 s="7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192"/>
        <v>0</v>
      </c>
      <c r="P3110" s="6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 s="7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192"/>
        <v>25</v>
      </c>
      <c r="P3111" s="6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 s="7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192"/>
        <v>0</v>
      </c>
      <c r="P3112" s="6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 s="7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192"/>
        <v>27</v>
      </c>
      <c r="P3113" s="6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 s="7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192"/>
        <v>5</v>
      </c>
      <c r="P3114" s="6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 s="7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192"/>
        <v>4</v>
      </c>
      <c r="P3115" s="6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 s="7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192"/>
        <v>0</v>
      </c>
      <c r="P3116" s="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 s="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192"/>
        <v>3</v>
      </c>
      <c r="P3117" s="6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 s="7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192"/>
        <v>57</v>
      </c>
      <c r="P3118" s="6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 s="7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192"/>
        <v>0</v>
      </c>
      <c r="P3119" s="6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 s="7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192"/>
        <v>0</v>
      </c>
      <c r="P3120" s="6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 s="7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192"/>
        <v>0</v>
      </c>
      <c r="P3121" s="6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 s="7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192"/>
        <v>0</v>
      </c>
      <c r="P3122" s="6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 s="7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192"/>
        <v>1</v>
      </c>
      <c r="P3123" s="6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 s="7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192"/>
        <v>58</v>
      </c>
      <c r="P3124" s="6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 s="7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192"/>
        <v>68</v>
      </c>
      <c r="P3125" s="6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 s="7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192"/>
        <v>0</v>
      </c>
      <c r="P3126" s="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 s="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192"/>
        <v>0</v>
      </c>
      <c r="P3127" s="6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 s="7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192"/>
        <v>4</v>
      </c>
      <c r="P3128" s="6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 s="7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192"/>
        <v>0</v>
      </c>
      <c r="P3129" s="6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 s="7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192"/>
        <v>109</v>
      </c>
      <c r="P3130" s="6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 s="7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192"/>
        <v>1</v>
      </c>
      <c r="P3131" s="6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 s="7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192"/>
        <v>4</v>
      </c>
      <c r="P3132" s="6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 s="7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192"/>
        <v>16</v>
      </c>
      <c r="P3133" s="6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 s="7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192"/>
        <v>0</v>
      </c>
      <c r="P3134" s="6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 s="7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192"/>
        <v>108</v>
      </c>
      <c r="P3135" s="6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 s="7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192"/>
        <v>23</v>
      </c>
      <c r="P3136" s="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 s="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192"/>
        <v>21</v>
      </c>
      <c r="P3137" s="6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 s="7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192"/>
        <v>128</v>
      </c>
      <c r="P3138" s="6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 s="7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196">IFERROR(ROUND(E3139/D3139*100,0), 0)</f>
        <v>3</v>
      </c>
      <c r="P3139" s="6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 s="7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196"/>
        <v>0</v>
      </c>
      <c r="P3140" s="6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 s="7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196"/>
        <v>5</v>
      </c>
      <c r="P3141" s="6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 s="7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196"/>
        <v>1</v>
      </c>
      <c r="P3142" s="6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 s="7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196"/>
        <v>52</v>
      </c>
      <c r="P3143" s="6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 s="7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196"/>
        <v>2</v>
      </c>
      <c r="P3144" s="6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 s="7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196"/>
        <v>0</v>
      </c>
      <c r="P3145" s="6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 s="7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196"/>
        <v>75</v>
      </c>
      <c r="P3146" s="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 s="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196"/>
        <v>0</v>
      </c>
      <c r="P3147" s="6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 s="7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196"/>
        <v>11</v>
      </c>
      <c r="P3148" s="6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 s="7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196"/>
        <v>118</v>
      </c>
      <c r="P3149" s="6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 s="7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196"/>
        <v>131</v>
      </c>
      <c r="P3150" s="6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 s="7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196"/>
        <v>104</v>
      </c>
      <c r="P3151" s="6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 s="7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196"/>
        <v>101</v>
      </c>
      <c r="P3152" s="6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 s="7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196"/>
        <v>100</v>
      </c>
      <c r="P3153" s="6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 s="7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196"/>
        <v>106</v>
      </c>
      <c r="P3154" s="6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 s="7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196"/>
        <v>336</v>
      </c>
      <c r="P3155" s="6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 s="7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196"/>
        <v>113</v>
      </c>
      <c r="P3156" s="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 s="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196"/>
        <v>189</v>
      </c>
      <c r="P3157" s="6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 s="7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196"/>
        <v>102</v>
      </c>
      <c r="P3158" s="6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 s="7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196"/>
        <v>101</v>
      </c>
      <c r="P3159" s="6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 s="7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196"/>
        <v>114</v>
      </c>
      <c r="P3160" s="6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 s="7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196"/>
        <v>133</v>
      </c>
      <c r="P3161" s="6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 s="7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196"/>
        <v>102</v>
      </c>
      <c r="P3162" s="6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 s="7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196"/>
        <v>105</v>
      </c>
      <c r="P3163" s="6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 s="7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196"/>
        <v>127</v>
      </c>
      <c r="P3164" s="6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 s="7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196"/>
        <v>111</v>
      </c>
      <c r="P3165" s="6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 s="7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196"/>
        <v>107</v>
      </c>
      <c r="P3166" s="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 s="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196"/>
        <v>163</v>
      </c>
      <c r="P3167" s="6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 s="7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196"/>
        <v>160</v>
      </c>
      <c r="P3168" s="6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 s="7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196"/>
        <v>116</v>
      </c>
      <c r="P3169" s="6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 s="7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196"/>
        <v>124</v>
      </c>
      <c r="P3170" s="6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 s="7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196"/>
        <v>103</v>
      </c>
      <c r="P3171" s="6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 s="7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196"/>
        <v>112</v>
      </c>
      <c r="P3172" s="6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 s="7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196"/>
        <v>109</v>
      </c>
      <c r="P3173" s="6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 s="7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196"/>
        <v>115</v>
      </c>
      <c r="P3174" s="6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 s="7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196"/>
        <v>103</v>
      </c>
      <c r="P3175" s="6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 s="7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196"/>
        <v>101</v>
      </c>
      <c r="P3176" s="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 s="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196"/>
        <v>110</v>
      </c>
      <c r="P3177" s="6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 s="7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196"/>
        <v>115</v>
      </c>
      <c r="P3178" s="6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 s="7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196"/>
        <v>117</v>
      </c>
      <c r="P3179" s="6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 s="7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196"/>
        <v>172</v>
      </c>
      <c r="P3180" s="6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 s="7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196"/>
        <v>114</v>
      </c>
      <c r="P3181" s="6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 s="7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196"/>
        <v>120</v>
      </c>
      <c r="P3182" s="6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 s="7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196"/>
        <v>109</v>
      </c>
      <c r="P3183" s="6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 s="7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196"/>
        <v>101</v>
      </c>
      <c r="P3184" s="6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 s="7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196"/>
        <v>109</v>
      </c>
      <c r="P3185" s="6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 s="7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196"/>
        <v>107</v>
      </c>
      <c r="P3186" s="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 s="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196"/>
        <v>100</v>
      </c>
      <c r="P3187" s="6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 s="7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196"/>
        <v>102</v>
      </c>
      <c r="P3188" s="6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 s="7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196"/>
        <v>116</v>
      </c>
      <c r="P3189" s="6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 s="7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196"/>
        <v>65</v>
      </c>
      <c r="P3190" s="6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 s="7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196"/>
        <v>12</v>
      </c>
      <c r="P3191" s="6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 s="7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196"/>
        <v>0</v>
      </c>
      <c r="P3192" s="6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 s="7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196"/>
        <v>4</v>
      </c>
      <c r="P3193" s="6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 s="7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196"/>
        <v>1</v>
      </c>
      <c r="P3194" s="6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 s="7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196"/>
        <v>12</v>
      </c>
      <c r="P3195" s="6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 s="7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196"/>
        <v>0</v>
      </c>
      <c r="P3196" s="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 s="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196"/>
        <v>59</v>
      </c>
      <c r="P3197" s="6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 s="7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196"/>
        <v>0</v>
      </c>
      <c r="P3198" s="6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 s="7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196"/>
        <v>11</v>
      </c>
      <c r="P3199" s="6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 s="7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196"/>
        <v>0</v>
      </c>
      <c r="P3200" s="6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 s="7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196"/>
        <v>52</v>
      </c>
      <c r="P3201" s="6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 s="7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196"/>
        <v>0</v>
      </c>
      <c r="P3202" s="6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 s="7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00">IFERROR(ROUND(E3203/D3203*100,0), 0)</f>
        <v>1</v>
      </c>
      <c r="P3203" s="6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 s="7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00"/>
        <v>55</v>
      </c>
      <c r="P3204" s="6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 s="7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00"/>
        <v>25</v>
      </c>
      <c r="P3205" s="6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 s="7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00"/>
        <v>0</v>
      </c>
      <c r="P3206" s="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 s="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00"/>
        <v>3</v>
      </c>
      <c r="P3207" s="6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 s="7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00"/>
        <v>0</v>
      </c>
      <c r="P3208" s="6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 s="7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00"/>
        <v>46</v>
      </c>
      <c r="P3209" s="6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 s="7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00"/>
        <v>104</v>
      </c>
      <c r="P3210" s="6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 s="7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00"/>
        <v>119</v>
      </c>
      <c r="P3211" s="6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 s="7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00"/>
        <v>126</v>
      </c>
      <c r="P3212" s="6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 s="7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00"/>
        <v>120</v>
      </c>
      <c r="P3213" s="6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 s="7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00"/>
        <v>126</v>
      </c>
      <c r="P3214" s="6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 s="7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00"/>
        <v>100</v>
      </c>
      <c r="P3215" s="6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 s="7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00"/>
        <v>102</v>
      </c>
      <c r="P3216" s="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 s="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00"/>
        <v>100</v>
      </c>
      <c r="P3217" s="6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 s="7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00"/>
        <v>100</v>
      </c>
      <c r="P3218" s="6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 s="7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00"/>
        <v>116</v>
      </c>
      <c r="P3219" s="6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 s="7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00"/>
        <v>102</v>
      </c>
      <c r="P3220" s="6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 s="7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00"/>
        <v>100</v>
      </c>
      <c r="P3221" s="6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 s="7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00"/>
        <v>101</v>
      </c>
      <c r="P3222" s="6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 s="7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00"/>
        <v>103</v>
      </c>
      <c r="P3223" s="6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 s="7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00"/>
        <v>125</v>
      </c>
      <c r="P3224" s="6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 s="7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00"/>
        <v>110</v>
      </c>
      <c r="P3225" s="6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 s="7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00"/>
        <v>102</v>
      </c>
      <c r="P3226" s="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 s="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00"/>
        <v>102</v>
      </c>
      <c r="P3227" s="6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 s="7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00"/>
        <v>104</v>
      </c>
      <c r="P3228" s="6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 s="7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00"/>
        <v>125</v>
      </c>
      <c r="P3229" s="6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 s="7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00"/>
        <v>102</v>
      </c>
      <c r="P3230" s="6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 s="7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00"/>
        <v>108</v>
      </c>
      <c r="P3231" s="6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 s="7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00"/>
        <v>110</v>
      </c>
      <c r="P3232" s="6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 s="7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00"/>
        <v>161</v>
      </c>
      <c r="P3233" s="6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 s="7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00"/>
        <v>131</v>
      </c>
      <c r="P3234" s="6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 s="7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00"/>
        <v>119</v>
      </c>
      <c r="P3235" s="6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 s="7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00"/>
        <v>100</v>
      </c>
      <c r="P3236" s="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 s="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00"/>
        <v>103</v>
      </c>
      <c r="P3237" s="6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 s="7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00"/>
        <v>101</v>
      </c>
      <c r="P3238" s="6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 s="7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00"/>
        <v>101</v>
      </c>
      <c r="P3239" s="6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 s="7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00"/>
        <v>112</v>
      </c>
      <c r="P3240" s="6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 s="7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00"/>
        <v>106</v>
      </c>
      <c r="P3241" s="6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 s="7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00"/>
        <v>101</v>
      </c>
      <c r="P3242" s="6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 s="7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00"/>
        <v>115</v>
      </c>
      <c r="P3243" s="6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 s="7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00"/>
        <v>127</v>
      </c>
      <c r="P3244" s="6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 s="7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00"/>
        <v>103</v>
      </c>
      <c r="P3245" s="6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 s="7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00"/>
        <v>103</v>
      </c>
      <c r="P3246" s="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 s="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00"/>
        <v>104</v>
      </c>
      <c r="P3247" s="6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 s="7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00"/>
        <v>111</v>
      </c>
      <c r="P3248" s="6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 s="7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00"/>
        <v>106</v>
      </c>
      <c r="P3249" s="6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 s="7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00"/>
        <v>101</v>
      </c>
      <c r="P3250" s="6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 s="7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00"/>
        <v>105</v>
      </c>
      <c r="P3251" s="6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 s="7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00"/>
        <v>102</v>
      </c>
      <c r="P3252" s="6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 s="7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00"/>
        <v>111</v>
      </c>
      <c r="P3253" s="6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 s="7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00"/>
        <v>128</v>
      </c>
      <c r="P3254" s="6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 s="7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00"/>
        <v>102</v>
      </c>
      <c r="P3255" s="6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 s="7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00"/>
        <v>101</v>
      </c>
      <c r="P3256" s="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 s="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00"/>
        <v>175</v>
      </c>
      <c r="P3257" s="6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 s="7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00"/>
        <v>128</v>
      </c>
      <c r="P3258" s="6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 s="7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00"/>
        <v>106</v>
      </c>
      <c r="P3259" s="6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 s="7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00"/>
        <v>105</v>
      </c>
      <c r="P3260" s="6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 s="7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00"/>
        <v>106</v>
      </c>
      <c r="P3261" s="6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 s="7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00"/>
        <v>109</v>
      </c>
      <c r="P3262" s="6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 s="7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00"/>
        <v>100</v>
      </c>
      <c r="P3263" s="6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 s="7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00"/>
        <v>103</v>
      </c>
      <c r="P3264" s="6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 s="7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00"/>
        <v>112</v>
      </c>
      <c r="P3265" s="6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 s="7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00"/>
        <v>103</v>
      </c>
      <c r="P3266" s="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 s="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04">IFERROR(ROUND(E3267/D3267*100,0), 0)</f>
        <v>164</v>
      </c>
      <c r="P3267" s="6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 s="7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04"/>
        <v>131</v>
      </c>
      <c r="P3268" s="6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 s="7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04"/>
        <v>102</v>
      </c>
      <c r="P3269" s="6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 s="7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04"/>
        <v>128</v>
      </c>
      <c r="P3270" s="6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 s="7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04"/>
        <v>102</v>
      </c>
      <c r="P3271" s="6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 s="7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04"/>
        <v>102</v>
      </c>
      <c r="P3272" s="6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 s="7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04"/>
        <v>130</v>
      </c>
      <c r="P3273" s="6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 s="7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04"/>
        <v>154</v>
      </c>
      <c r="P3274" s="6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 s="7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04"/>
        <v>107</v>
      </c>
      <c r="P3275" s="6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 s="7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04"/>
        <v>101</v>
      </c>
      <c r="P3276" s="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 s="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04"/>
        <v>100</v>
      </c>
      <c r="P3277" s="6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 s="7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04"/>
        <v>117</v>
      </c>
      <c r="P3278" s="6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 s="7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04"/>
        <v>109</v>
      </c>
      <c r="P3279" s="6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 s="7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04"/>
        <v>103</v>
      </c>
      <c r="P3280" s="6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 s="7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04"/>
        <v>114</v>
      </c>
      <c r="P3281" s="6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 s="7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04"/>
        <v>103</v>
      </c>
      <c r="P3282" s="6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 s="7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04"/>
        <v>122</v>
      </c>
      <c r="P3283" s="6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 s="7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04"/>
        <v>103</v>
      </c>
      <c r="P3284" s="6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 s="7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04"/>
        <v>105</v>
      </c>
      <c r="P3285" s="6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 s="7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04"/>
        <v>102</v>
      </c>
      <c r="P3286" s="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 s="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04"/>
        <v>112</v>
      </c>
      <c r="P3287" s="6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 s="7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04"/>
        <v>102</v>
      </c>
      <c r="P3288" s="6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 s="7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04"/>
        <v>100</v>
      </c>
      <c r="P3289" s="6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 s="7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04"/>
        <v>100</v>
      </c>
      <c r="P3290" s="6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 s="7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04"/>
        <v>133</v>
      </c>
      <c r="P3291" s="6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 s="7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04"/>
        <v>121</v>
      </c>
      <c r="P3292" s="6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 s="7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04"/>
        <v>114</v>
      </c>
      <c r="P3293" s="6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 s="7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04"/>
        <v>286</v>
      </c>
      <c r="P3294" s="6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 s="7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04"/>
        <v>170</v>
      </c>
      <c r="P3295" s="6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 s="7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04"/>
        <v>118</v>
      </c>
      <c r="P3296" s="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 s="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04"/>
        <v>103</v>
      </c>
      <c r="P3297" s="6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 s="7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04"/>
        <v>144</v>
      </c>
      <c r="P3298" s="6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 s="7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04"/>
        <v>100</v>
      </c>
      <c r="P3299" s="6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 s="7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04"/>
        <v>102</v>
      </c>
      <c r="P3300" s="6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 s="7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04"/>
        <v>116</v>
      </c>
      <c r="P3301" s="6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 s="7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04"/>
        <v>136</v>
      </c>
      <c r="P3302" s="6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 s="7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04"/>
        <v>133</v>
      </c>
      <c r="P3303" s="6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 s="7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04"/>
        <v>103</v>
      </c>
      <c r="P3304" s="6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 s="7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04"/>
        <v>116</v>
      </c>
      <c r="P3305" s="6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 s="7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04"/>
        <v>105</v>
      </c>
      <c r="P3306" s="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 s="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04"/>
        <v>102</v>
      </c>
      <c r="P3307" s="6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 s="7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04"/>
        <v>175</v>
      </c>
      <c r="P3308" s="6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 s="7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04"/>
        <v>107</v>
      </c>
      <c r="P3309" s="6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 s="7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04"/>
        <v>122</v>
      </c>
      <c r="P3310" s="6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 s="7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04"/>
        <v>159</v>
      </c>
      <c r="P3311" s="6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 s="7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04"/>
        <v>100</v>
      </c>
      <c r="P3312" s="6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 s="7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04"/>
        <v>110</v>
      </c>
      <c r="P3313" s="6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 s="7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04"/>
        <v>100</v>
      </c>
      <c r="P3314" s="6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 s="7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04"/>
        <v>116</v>
      </c>
      <c r="P3315" s="6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 s="7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04"/>
        <v>211</v>
      </c>
      <c r="P3316" s="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 s="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04"/>
        <v>110</v>
      </c>
      <c r="P3317" s="6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 s="7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04"/>
        <v>100</v>
      </c>
      <c r="P3318" s="6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 s="7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04"/>
        <v>106</v>
      </c>
      <c r="P3319" s="6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 s="7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04"/>
        <v>126</v>
      </c>
      <c r="P3320" s="6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 s="7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04"/>
        <v>108</v>
      </c>
      <c r="P3321" s="6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 s="7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04"/>
        <v>101</v>
      </c>
      <c r="P3322" s="6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 s="7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04"/>
        <v>107</v>
      </c>
      <c r="P3323" s="6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 s="7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04"/>
        <v>102</v>
      </c>
      <c r="P3324" s="6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 s="7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04"/>
        <v>126</v>
      </c>
      <c r="P3325" s="6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 s="7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04"/>
        <v>102</v>
      </c>
      <c r="P3326" s="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 s="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04"/>
        <v>113</v>
      </c>
      <c r="P3327" s="6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 s="7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04"/>
        <v>101</v>
      </c>
      <c r="P3328" s="6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 s="7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04"/>
        <v>101</v>
      </c>
      <c r="P3329" s="6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 s="7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04"/>
        <v>146</v>
      </c>
      <c r="P3330" s="6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 s="7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08">IFERROR(ROUND(E3331/D3331*100,0), 0)</f>
        <v>117</v>
      </c>
      <c r="P3331" s="6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 s="7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08"/>
        <v>106</v>
      </c>
      <c r="P3332" s="6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 s="7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08"/>
        <v>105</v>
      </c>
      <c r="P3333" s="6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 s="7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08"/>
        <v>100</v>
      </c>
      <c r="P3334" s="6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 s="7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08"/>
        <v>105</v>
      </c>
      <c r="P3335" s="6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 s="7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08"/>
        <v>139</v>
      </c>
      <c r="P3336" s="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 s="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08"/>
        <v>100</v>
      </c>
      <c r="P3337" s="6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 s="7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08"/>
        <v>100</v>
      </c>
      <c r="P3338" s="6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 s="7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08"/>
        <v>110</v>
      </c>
      <c r="P3339" s="6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 s="7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08"/>
        <v>102</v>
      </c>
      <c r="P3340" s="6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 s="7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08"/>
        <v>104</v>
      </c>
      <c r="P3341" s="6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 s="7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08"/>
        <v>138</v>
      </c>
      <c r="P3342" s="6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 s="7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08"/>
        <v>100</v>
      </c>
      <c r="P3343" s="6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 s="7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08"/>
        <v>102</v>
      </c>
      <c r="P3344" s="6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 s="7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08"/>
        <v>171</v>
      </c>
      <c r="P3345" s="6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 s="7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08"/>
        <v>101</v>
      </c>
      <c r="P3346" s="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 s="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08"/>
        <v>130</v>
      </c>
      <c r="P3347" s="6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 s="7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08"/>
        <v>110</v>
      </c>
      <c r="P3348" s="6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 s="7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08"/>
        <v>119</v>
      </c>
      <c r="P3349" s="6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 s="7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08"/>
        <v>100</v>
      </c>
      <c r="P3350" s="6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 s="7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08"/>
        <v>153</v>
      </c>
      <c r="P3351" s="6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 s="7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08"/>
        <v>104</v>
      </c>
      <c r="P3352" s="6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 s="7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08"/>
        <v>101</v>
      </c>
      <c r="P3353" s="6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 s="7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08"/>
        <v>108</v>
      </c>
      <c r="P3354" s="6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 s="7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08"/>
        <v>315</v>
      </c>
      <c r="P3355" s="6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 s="7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08"/>
        <v>102</v>
      </c>
      <c r="P3356" s="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 s="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08"/>
        <v>126</v>
      </c>
      <c r="P3357" s="6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 s="7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08"/>
        <v>101</v>
      </c>
      <c r="P3358" s="6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 s="7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08"/>
        <v>101</v>
      </c>
      <c r="P3359" s="6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 s="7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08"/>
        <v>103</v>
      </c>
      <c r="P3360" s="6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 s="7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08"/>
        <v>106</v>
      </c>
      <c r="P3361" s="6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 s="7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08"/>
        <v>101</v>
      </c>
      <c r="P3362" s="6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 s="7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08"/>
        <v>113</v>
      </c>
      <c r="P3363" s="6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 s="7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08"/>
        <v>218</v>
      </c>
      <c r="P3364" s="6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 s="7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08"/>
        <v>101</v>
      </c>
      <c r="P3365" s="6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 s="7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08"/>
        <v>106</v>
      </c>
      <c r="P3366" s="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 s="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08"/>
        <v>104</v>
      </c>
      <c r="P3367" s="6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 s="7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08"/>
        <v>221</v>
      </c>
      <c r="P3368" s="6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 s="7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08"/>
        <v>119</v>
      </c>
      <c r="P3369" s="6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 s="7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08"/>
        <v>105</v>
      </c>
      <c r="P3370" s="6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 s="7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08"/>
        <v>104</v>
      </c>
      <c r="P3371" s="6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 s="7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08"/>
        <v>118</v>
      </c>
      <c r="P3372" s="6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 s="7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08"/>
        <v>139</v>
      </c>
      <c r="P3373" s="6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 s="7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08"/>
        <v>104</v>
      </c>
      <c r="P3374" s="6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 s="7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08"/>
        <v>100</v>
      </c>
      <c r="P3375" s="6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 s="7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08"/>
        <v>107</v>
      </c>
      <c r="P3376" s="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 s="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08"/>
        <v>100</v>
      </c>
      <c r="P3377" s="6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 s="7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08"/>
        <v>100</v>
      </c>
      <c r="P3378" s="6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 s="7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08"/>
        <v>101</v>
      </c>
      <c r="P3379" s="6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 s="7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08"/>
        <v>108</v>
      </c>
      <c r="P3380" s="6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 s="7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08"/>
        <v>104</v>
      </c>
      <c r="P3381" s="6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 s="7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08"/>
        <v>104</v>
      </c>
      <c r="P3382" s="6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 s="7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08"/>
        <v>102</v>
      </c>
      <c r="P3383" s="6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 s="7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08"/>
        <v>101</v>
      </c>
      <c r="P3384" s="6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 s="7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08"/>
        <v>112</v>
      </c>
      <c r="P3385" s="6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 s="7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08"/>
        <v>100</v>
      </c>
      <c r="P3386" s="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 s="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08"/>
        <v>100</v>
      </c>
      <c r="P3387" s="6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 s="7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08"/>
        <v>105</v>
      </c>
      <c r="P3388" s="6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 s="7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08"/>
        <v>117</v>
      </c>
      <c r="P3389" s="6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 s="7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08"/>
        <v>104</v>
      </c>
      <c r="P3390" s="6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 s="7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08"/>
        <v>115</v>
      </c>
      <c r="P3391" s="6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 s="7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08"/>
        <v>102</v>
      </c>
      <c r="P3392" s="6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 s="7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08"/>
        <v>223</v>
      </c>
      <c r="P3393" s="6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 s="7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08"/>
        <v>100</v>
      </c>
      <c r="P3394" s="6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 s="7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12">IFERROR(ROUND(E3395/D3395*100,0), 0)</f>
        <v>106</v>
      </c>
      <c r="P3395" s="6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 s="7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12"/>
        <v>142</v>
      </c>
      <c r="P3396" s="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 s="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12"/>
        <v>184</v>
      </c>
      <c r="P3397" s="6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 s="7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12"/>
        <v>104</v>
      </c>
      <c r="P3398" s="6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 s="7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12"/>
        <v>112</v>
      </c>
      <c r="P3399" s="6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 s="7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12"/>
        <v>111</v>
      </c>
      <c r="P3400" s="6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 s="7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12"/>
        <v>104</v>
      </c>
      <c r="P3401" s="6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 s="7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12"/>
        <v>100</v>
      </c>
      <c r="P3402" s="6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 s="7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12"/>
        <v>102</v>
      </c>
      <c r="P3403" s="6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 s="7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12"/>
        <v>110</v>
      </c>
      <c r="P3404" s="6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 s="7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12"/>
        <v>100</v>
      </c>
      <c r="P3405" s="6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 s="7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12"/>
        <v>122</v>
      </c>
      <c r="P3406" s="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 s="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12"/>
        <v>138</v>
      </c>
      <c r="P3407" s="6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 s="7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12"/>
        <v>100</v>
      </c>
      <c r="P3408" s="6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 s="7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12"/>
        <v>107</v>
      </c>
      <c r="P3409" s="6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 s="7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12"/>
        <v>211</v>
      </c>
      <c r="P3410" s="6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 s="7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12"/>
        <v>124</v>
      </c>
      <c r="P3411" s="6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 s="7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12"/>
        <v>109</v>
      </c>
      <c r="P3412" s="6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 s="7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12"/>
        <v>104</v>
      </c>
      <c r="P3413" s="6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 s="7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12"/>
        <v>100</v>
      </c>
      <c r="P3414" s="6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 s="7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12"/>
        <v>130</v>
      </c>
      <c r="P3415" s="6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 s="7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12"/>
        <v>104</v>
      </c>
      <c r="P3416" s="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 s="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12"/>
        <v>100</v>
      </c>
      <c r="P3417" s="6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 s="7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12"/>
        <v>120</v>
      </c>
      <c r="P3418" s="6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 s="7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12"/>
        <v>100</v>
      </c>
      <c r="P3419" s="6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 s="7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12"/>
        <v>101</v>
      </c>
      <c r="P3420" s="6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 s="7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12"/>
        <v>107</v>
      </c>
      <c r="P3421" s="6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 s="7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12"/>
        <v>138</v>
      </c>
      <c r="P3422" s="6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 s="7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12"/>
        <v>101</v>
      </c>
      <c r="P3423" s="6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 s="7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12"/>
        <v>109</v>
      </c>
      <c r="P3424" s="6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 s="7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12"/>
        <v>140</v>
      </c>
      <c r="P3425" s="6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 s="7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12"/>
        <v>104</v>
      </c>
      <c r="P3426" s="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 s="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12"/>
        <v>103</v>
      </c>
      <c r="P3427" s="6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 s="7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12"/>
        <v>108</v>
      </c>
      <c r="P3428" s="6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 s="7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12"/>
        <v>100</v>
      </c>
      <c r="P3429" s="6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 s="7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12"/>
        <v>103</v>
      </c>
      <c r="P3430" s="6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 s="7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12"/>
        <v>130</v>
      </c>
      <c r="P3431" s="6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 s="7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12"/>
        <v>109</v>
      </c>
      <c r="P3432" s="6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 s="7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12"/>
        <v>100</v>
      </c>
      <c r="P3433" s="6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 s="7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12"/>
        <v>110</v>
      </c>
      <c r="P3434" s="6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 s="7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12"/>
        <v>100</v>
      </c>
      <c r="P3435" s="6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 s="7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12"/>
        <v>106</v>
      </c>
      <c r="P3436" s="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 s="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12"/>
        <v>112</v>
      </c>
      <c r="P3437" s="6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 s="7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12"/>
        <v>106</v>
      </c>
      <c r="P3438" s="6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 s="7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12"/>
        <v>101</v>
      </c>
      <c r="P3439" s="6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 s="7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12"/>
        <v>104</v>
      </c>
      <c r="P3440" s="6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 s="7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12"/>
        <v>135</v>
      </c>
      <c r="P3441" s="6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 s="7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12"/>
        <v>105</v>
      </c>
      <c r="P3442" s="6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 s="7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12"/>
        <v>103</v>
      </c>
      <c r="P3443" s="6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 s="7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12"/>
        <v>100</v>
      </c>
      <c r="P3444" s="6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 s="7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12"/>
        <v>186</v>
      </c>
      <c r="P3445" s="6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 s="7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12"/>
        <v>289</v>
      </c>
      <c r="P3446" s="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 s="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12"/>
        <v>100</v>
      </c>
      <c r="P3447" s="6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 s="7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12"/>
        <v>108</v>
      </c>
      <c r="P3448" s="6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 s="7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12"/>
        <v>108</v>
      </c>
      <c r="P3449" s="6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 s="7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12"/>
        <v>110</v>
      </c>
      <c r="P3450" s="6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 s="7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12"/>
        <v>171</v>
      </c>
      <c r="P3451" s="6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 s="7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12"/>
        <v>152</v>
      </c>
      <c r="P3452" s="6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 s="7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12"/>
        <v>101</v>
      </c>
      <c r="P3453" s="6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 s="7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12"/>
        <v>153</v>
      </c>
      <c r="P3454" s="6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 s="7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12"/>
        <v>128</v>
      </c>
      <c r="P3455" s="6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 s="7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12"/>
        <v>101</v>
      </c>
      <c r="P3456" s="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 s="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12"/>
        <v>101</v>
      </c>
      <c r="P3457" s="6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 s="7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12"/>
        <v>191</v>
      </c>
      <c r="P3458" s="6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 s="7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16">IFERROR(ROUND(E3459/D3459*100,0), 0)</f>
        <v>140</v>
      </c>
      <c r="P3459" s="6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 s="7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16"/>
        <v>124</v>
      </c>
      <c r="P3460" s="6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 s="7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16"/>
        <v>126</v>
      </c>
      <c r="P3461" s="6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 s="7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16"/>
        <v>190</v>
      </c>
      <c r="P3462" s="6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 s="7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16"/>
        <v>139</v>
      </c>
      <c r="P3463" s="6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 s="7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16"/>
        <v>202</v>
      </c>
      <c r="P3464" s="6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 s="7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16"/>
        <v>103</v>
      </c>
      <c r="P3465" s="6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 s="7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16"/>
        <v>102</v>
      </c>
      <c r="P3466" s="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 s="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16"/>
        <v>103</v>
      </c>
      <c r="P3467" s="6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 s="7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16"/>
        <v>127</v>
      </c>
      <c r="P3468" s="6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 s="7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16"/>
        <v>101</v>
      </c>
      <c r="P3469" s="6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 s="7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16"/>
        <v>122</v>
      </c>
      <c r="P3470" s="6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 s="7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16"/>
        <v>113</v>
      </c>
      <c r="P3471" s="6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 s="7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16"/>
        <v>150</v>
      </c>
      <c r="P3472" s="6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 s="7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16"/>
        <v>215</v>
      </c>
      <c r="P3473" s="6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 s="7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16"/>
        <v>102</v>
      </c>
      <c r="P3474" s="6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 s="7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16"/>
        <v>100</v>
      </c>
      <c r="P3475" s="6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 s="7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16"/>
        <v>101</v>
      </c>
      <c r="P3476" s="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 s="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16"/>
        <v>113</v>
      </c>
      <c r="P3477" s="6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 s="7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16"/>
        <v>104</v>
      </c>
      <c r="P3478" s="6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 s="7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16"/>
        <v>115</v>
      </c>
      <c r="P3479" s="6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 s="7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16"/>
        <v>113</v>
      </c>
      <c r="P3480" s="6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 s="7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16"/>
        <v>128</v>
      </c>
      <c r="P3481" s="6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 s="7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16"/>
        <v>143</v>
      </c>
      <c r="P3482" s="6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 s="7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16"/>
        <v>119</v>
      </c>
      <c r="P3483" s="6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 s="7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16"/>
        <v>138</v>
      </c>
      <c r="P3484" s="6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 s="7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16"/>
        <v>160</v>
      </c>
      <c r="P3485" s="6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 s="7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16"/>
        <v>114</v>
      </c>
      <c r="P3486" s="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 s="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16"/>
        <v>101</v>
      </c>
      <c r="P3487" s="6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 s="7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16"/>
        <v>155</v>
      </c>
      <c r="P3488" s="6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 s="7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16"/>
        <v>128</v>
      </c>
      <c r="P3489" s="6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 s="7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16"/>
        <v>121</v>
      </c>
      <c r="P3490" s="6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 s="7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16"/>
        <v>113</v>
      </c>
      <c r="P3491" s="6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 s="7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16"/>
        <v>128</v>
      </c>
      <c r="P3492" s="6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 s="7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16"/>
        <v>158</v>
      </c>
      <c r="P3493" s="6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 s="7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16"/>
        <v>105</v>
      </c>
      <c r="P3494" s="6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 s="7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16"/>
        <v>100</v>
      </c>
      <c r="P3495" s="6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 s="7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16"/>
        <v>100</v>
      </c>
      <c r="P3496" s="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 s="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16"/>
        <v>107</v>
      </c>
      <c r="P3497" s="6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 s="7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16"/>
        <v>124</v>
      </c>
      <c r="P3498" s="6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 s="7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16"/>
        <v>109</v>
      </c>
      <c r="P3499" s="6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 s="7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16"/>
        <v>102</v>
      </c>
      <c r="P3500" s="6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 s="7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16"/>
        <v>106</v>
      </c>
      <c r="P3501" s="6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 s="7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16"/>
        <v>106</v>
      </c>
      <c r="P3502" s="6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 s="7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16"/>
        <v>101</v>
      </c>
      <c r="P3503" s="6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 s="7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16"/>
        <v>105</v>
      </c>
      <c r="P3504" s="6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 s="7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16"/>
        <v>108</v>
      </c>
      <c r="P3505" s="6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 s="7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16"/>
        <v>100</v>
      </c>
      <c r="P3506" s="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 s="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16"/>
        <v>104</v>
      </c>
      <c r="P3507" s="6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 s="7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16"/>
        <v>102</v>
      </c>
      <c r="P3508" s="6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 s="7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16"/>
        <v>104</v>
      </c>
      <c r="P3509" s="6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 s="7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16"/>
        <v>180</v>
      </c>
      <c r="P3510" s="6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 s="7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16"/>
        <v>106</v>
      </c>
      <c r="P3511" s="6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 s="7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16"/>
        <v>101</v>
      </c>
      <c r="P3512" s="6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 s="7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16"/>
        <v>101</v>
      </c>
      <c r="P3513" s="6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 s="7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16"/>
        <v>100</v>
      </c>
      <c r="P3514" s="6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 s="7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16"/>
        <v>118</v>
      </c>
      <c r="P3515" s="6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 s="7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16"/>
        <v>110</v>
      </c>
      <c r="P3516" s="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 s="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16"/>
        <v>103</v>
      </c>
      <c r="P3517" s="6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 s="7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16"/>
        <v>100</v>
      </c>
      <c r="P3518" s="6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 s="7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16"/>
        <v>100</v>
      </c>
      <c r="P3519" s="6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 s="7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16"/>
        <v>110</v>
      </c>
      <c r="P3520" s="6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 s="7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16"/>
        <v>101</v>
      </c>
      <c r="P3521" s="6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 s="7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16"/>
        <v>101</v>
      </c>
      <c r="P3522" s="6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 s="7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20">IFERROR(ROUND(E3523/D3523*100,0), 0)</f>
        <v>169</v>
      </c>
      <c r="P3523" s="6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 s="7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20"/>
        <v>100</v>
      </c>
      <c r="P3524" s="6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 s="7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20"/>
        <v>114</v>
      </c>
      <c r="P3525" s="6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 s="7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20"/>
        <v>102</v>
      </c>
      <c r="P3526" s="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 s="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20"/>
        <v>106</v>
      </c>
      <c r="P3527" s="6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 s="7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20"/>
        <v>102</v>
      </c>
      <c r="P3528" s="6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 s="7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20"/>
        <v>117</v>
      </c>
      <c r="P3529" s="6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 s="7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20"/>
        <v>101</v>
      </c>
      <c r="P3530" s="6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 s="7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20"/>
        <v>132</v>
      </c>
      <c r="P3531" s="6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 s="7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20"/>
        <v>100</v>
      </c>
      <c r="P3532" s="6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 s="7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20"/>
        <v>128</v>
      </c>
      <c r="P3533" s="6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 s="7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20"/>
        <v>119</v>
      </c>
      <c r="P3534" s="6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 s="7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20"/>
        <v>126</v>
      </c>
      <c r="P3535" s="6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 s="7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20"/>
        <v>156</v>
      </c>
      <c r="P3536" s="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 s="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20"/>
        <v>103</v>
      </c>
      <c r="P3537" s="6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 s="7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20"/>
        <v>153</v>
      </c>
      <c r="P3538" s="6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 s="7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20"/>
        <v>180</v>
      </c>
      <c r="P3539" s="6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 s="7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20"/>
        <v>128</v>
      </c>
      <c r="P3540" s="6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 s="7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20"/>
        <v>120</v>
      </c>
      <c r="P3541" s="6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 s="7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20"/>
        <v>123</v>
      </c>
      <c r="P3542" s="6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 s="7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20"/>
        <v>105</v>
      </c>
      <c r="P3543" s="6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 s="7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20"/>
        <v>102</v>
      </c>
      <c r="P3544" s="6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 s="7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20"/>
        <v>105</v>
      </c>
      <c r="P3545" s="6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 s="7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20"/>
        <v>100</v>
      </c>
      <c r="P3546" s="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 s="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20"/>
        <v>100</v>
      </c>
      <c r="P3547" s="6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 s="7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20"/>
        <v>102</v>
      </c>
      <c r="P3548" s="6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 s="7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20"/>
        <v>114</v>
      </c>
      <c r="P3549" s="6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 s="7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20"/>
        <v>102</v>
      </c>
      <c r="P3550" s="6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 s="7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20"/>
        <v>102</v>
      </c>
      <c r="P3551" s="6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 s="7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20"/>
        <v>105</v>
      </c>
      <c r="P3552" s="6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 s="7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20"/>
        <v>102</v>
      </c>
      <c r="P3553" s="6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 s="7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20"/>
        <v>100</v>
      </c>
      <c r="P3554" s="6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 s="7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20"/>
        <v>106</v>
      </c>
      <c r="P3555" s="6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 s="7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20"/>
        <v>113</v>
      </c>
      <c r="P3556" s="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 s="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20"/>
        <v>100</v>
      </c>
      <c r="P3557" s="6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 s="7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20"/>
        <v>100</v>
      </c>
      <c r="P3558" s="6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 s="7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20"/>
        <v>100</v>
      </c>
      <c r="P3559" s="6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 s="7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20"/>
        <v>144</v>
      </c>
      <c r="P3560" s="6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 s="7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20"/>
        <v>104</v>
      </c>
      <c r="P3561" s="6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 s="7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20"/>
        <v>108</v>
      </c>
      <c r="P3562" s="6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 s="7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20"/>
        <v>102</v>
      </c>
      <c r="P3563" s="6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 s="7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20"/>
        <v>149</v>
      </c>
      <c r="P3564" s="6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 s="7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20"/>
        <v>105</v>
      </c>
      <c r="P3565" s="6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 s="7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20"/>
        <v>101</v>
      </c>
      <c r="P3566" s="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 s="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20"/>
        <v>131</v>
      </c>
      <c r="P3567" s="6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 s="7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20"/>
        <v>105</v>
      </c>
      <c r="P3568" s="6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 s="7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20"/>
        <v>109</v>
      </c>
      <c r="P3569" s="6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 s="7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20"/>
        <v>111</v>
      </c>
      <c r="P3570" s="6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 s="7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20"/>
        <v>100</v>
      </c>
      <c r="P3571" s="6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 s="7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20"/>
        <v>114</v>
      </c>
      <c r="P3572" s="6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 s="7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20"/>
        <v>122</v>
      </c>
      <c r="P3573" s="6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 s="7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20"/>
        <v>100</v>
      </c>
      <c r="P3574" s="6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 s="7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20"/>
        <v>103</v>
      </c>
      <c r="P3575" s="6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 s="7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20"/>
        <v>106</v>
      </c>
      <c r="P3576" s="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 s="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20"/>
        <v>101</v>
      </c>
      <c r="P3577" s="6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 s="7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20"/>
        <v>100</v>
      </c>
      <c r="P3578" s="6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 s="7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20"/>
        <v>130</v>
      </c>
      <c r="P3579" s="6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 s="7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20"/>
        <v>100</v>
      </c>
      <c r="P3580" s="6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 s="7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20"/>
        <v>100</v>
      </c>
      <c r="P3581" s="6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 s="7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20"/>
        <v>114</v>
      </c>
      <c r="P3582" s="6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 s="7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20"/>
        <v>100</v>
      </c>
      <c r="P3583" s="6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 s="7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20"/>
        <v>287</v>
      </c>
      <c r="P3584" s="6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 s="7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20"/>
        <v>109</v>
      </c>
      <c r="P3585" s="6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 s="7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20"/>
        <v>116</v>
      </c>
      <c r="P3586" s="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 s="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24">IFERROR(ROUND(E3587/D3587*100,0), 0)</f>
        <v>119</v>
      </c>
      <c r="P3587" s="6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 s="7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24"/>
        <v>109</v>
      </c>
      <c r="P3588" s="6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 s="7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24"/>
        <v>127</v>
      </c>
      <c r="P3589" s="6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 s="7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24"/>
        <v>101</v>
      </c>
      <c r="P3590" s="6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 s="7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24"/>
        <v>128</v>
      </c>
      <c r="P3591" s="6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 s="7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24"/>
        <v>100</v>
      </c>
      <c r="P3592" s="6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 s="7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24"/>
        <v>175</v>
      </c>
      <c r="P3593" s="6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 s="7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24"/>
        <v>127</v>
      </c>
      <c r="P3594" s="6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 s="7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24"/>
        <v>111</v>
      </c>
      <c r="P3595" s="6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 s="7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24"/>
        <v>126</v>
      </c>
      <c r="P3596" s="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 s="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24"/>
        <v>119</v>
      </c>
      <c r="P3597" s="6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 s="7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24"/>
        <v>108</v>
      </c>
      <c r="P3598" s="6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 s="7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24"/>
        <v>103</v>
      </c>
      <c r="P3599" s="6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 s="7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24"/>
        <v>110</v>
      </c>
      <c r="P3600" s="6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 s="7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24"/>
        <v>202</v>
      </c>
      <c r="P3601" s="6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 s="7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24"/>
        <v>130</v>
      </c>
      <c r="P3602" s="6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 s="7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24"/>
        <v>104</v>
      </c>
      <c r="P3603" s="6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 s="7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24"/>
        <v>100</v>
      </c>
      <c r="P3604" s="6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 s="7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24"/>
        <v>171</v>
      </c>
      <c r="P3605" s="6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 s="7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24"/>
        <v>113</v>
      </c>
      <c r="P3606" s="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4" hidden="1" x14ac:dyDescent="0.2">
      <c r="A3607" s="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24"/>
        <v>184</v>
      </c>
      <c r="P3607" s="6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 s="7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24"/>
        <v>130</v>
      </c>
      <c r="P3608" s="6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 s="7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24"/>
        <v>105</v>
      </c>
      <c r="P3609" s="6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 s="7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24"/>
        <v>100</v>
      </c>
      <c r="P3610" s="6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 s="7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24"/>
        <v>153</v>
      </c>
      <c r="P3611" s="6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 s="7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24"/>
        <v>162</v>
      </c>
      <c r="P3612" s="6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 s="7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24"/>
        <v>136</v>
      </c>
      <c r="P3613" s="6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 s="7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24"/>
        <v>144</v>
      </c>
      <c r="P3614" s="6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 s="7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24"/>
        <v>100</v>
      </c>
      <c r="P3615" s="6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 s="7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24"/>
        <v>101</v>
      </c>
      <c r="P3616" s="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 s="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24"/>
        <v>107</v>
      </c>
      <c r="P3617" s="6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 s="7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24"/>
        <v>125</v>
      </c>
      <c r="P3618" s="6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 s="7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24"/>
        <v>119</v>
      </c>
      <c r="P3619" s="6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 s="7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24"/>
        <v>101</v>
      </c>
      <c r="P3620" s="6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 s="7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24"/>
        <v>113</v>
      </c>
      <c r="P3621" s="6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 s="7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24"/>
        <v>105</v>
      </c>
      <c r="P3622" s="6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 s="7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24"/>
        <v>110</v>
      </c>
      <c r="P3623" s="6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 s="7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24"/>
        <v>100</v>
      </c>
      <c r="P3624" s="6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 s="7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24"/>
        <v>120</v>
      </c>
      <c r="P3625" s="6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 s="7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24"/>
        <v>105</v>
      </c>
      <c r="P3626" s="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 s="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24"/>
        <v>103</v>
      </c>
      <c r="P3627" s="6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 s="7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24"/>
        <v>102</v>
      </c>
      <c r="P3628" s="6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 s="7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24"/>
        <v>100</v>
      </c>
      <c r="P3629" s="6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 s="7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24"/>
        <v>0</v>
      </c>
      <c r="P3630" s="6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 s="7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0</v>
      </c>
      <c r="P3631" s="6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 s="7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24"/>
        <v>0</v>
      </c>
      <c r="P3632" s="6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 s="7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24"/>
        <v>51</v>
      </c>
      <c r="P3633" s="6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 s="7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24"/>
        <v>20</v>
      </c>
      <c r="P3634" s="6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 s="7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24"/>
        <v>35</v>
      </c>
      <c r="P3635" s="6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 s="7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24"/>
        <v>4</v>
      </c>
      <c r="P3636" s="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 s="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24"/>
        <v>36</v>
      </c>
      <c r="P3637" s="6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 s="7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24"/>
        <v>0</v>
      </c>
      <c r="P3638" s="6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 s="7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24"/>
        <v>31</v>
      </c>
      <c r="P3639" s="6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 s="7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24"/>
        <v>7</v>
      </c>
      <c r="P3640" s="6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 s="7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24"/>
        <v>0</v>
      </c>
      <c r="P3641" s="6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 s="7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24"/>
        <v>6</v>
      </c>
      <c r="P3642" s="6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 s="7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24"/>
        <v>0</v>
      </c>
      <c r="P3643" s="6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 s="7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24"/>
        <v>2</v>
      </c>
      <c r="P3644" s="6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 s="7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24"/>
        <v>0</v>
      </c>
      <c r="P3645" s="6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 s="7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24"/>
        <v>16</v>
      </c>
      <c r="P3646" s="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 s="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24"/>
        <v>0</v>
      </c>
      <c r="P3647" s="6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 s="7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24"/>
        <v>5</v>
      </c>
      <c r="P3648" s="6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 s="7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24"/>
        <v>6</v>
      </c>
      <c r="P3649" s="6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 s="7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24"/>
        <v>100</v>
      </c>
      <c r="P3650" s="6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 s="7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28">IFERROR(ROUND(E3651/D3651*100,0), 0)</f>
        <v>104</v>
      </c>
      <c r="P3651" s="6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 s="7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28"/>
        <v>100</v>
      </c>
      <c r="P3652" s="6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 s="7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28"/>
        <v>104</v>
      </c>
      <c r="P3653" s="6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 s="7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28"/>
        <v>251</v>
      </c>
      <c r="P3654" s="6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 s="7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28"/>
        <v>101</v>
      </c>
      <c r="P3655" s="6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 s="7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28"/>
        <v>174</v>
      </c>
      <c r="P3656" s="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 s="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28"/>
        <v>116</v>
      </c>
      <c r="P3657" s="6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 s="7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28"/>
        <v>106</v>
      </c>
      <c r="P3658" s="6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 s="7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28"/>
        <v>111</v>
      </c>
      <c r="P3659" s="6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 s="7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28"/>
        <v>101</v>
      </c>
      <c r="P3660" s="6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 s="7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28"/>
        <v>102</v>
      </c>
      <c r="P3661" s="6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 s="7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28"/>
        <v>100</v>
      </c>
      <c r="P3662" s="6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 s="7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28"/>
        <v>111</v>
      </c>
      <c r="P3663" s="6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 s="7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28"/>
        <v>101</v>
      </c>
      <c r="P3664" s="6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 s="7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28"/>
        <v>104</v>
      </c>
      <c r="P3665" s="6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 s="7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28"/>
        <v>109</v>
      </c>
      <c r="P3666" s="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 s="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28"/>
        <v>115</v>
      </c>
      <c r="P3667" s="6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 s="7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28"/>
        <v>100</v>
      </c>
      <c r="P3668" s="6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 s="7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28"/>
        <v>103</v>
      </c>
      <c r="P3669" s="6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 s="7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28"/>
        <v>104</v>
      </c>
      <c r="P3670" s="6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 s="7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28"/>
        <v>138</v>
      </c>
      <c r="P3671" s="6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 s="7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28"/>
        <v>110</v>
      </c>
      <c r="P3672" s="6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 s="7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28"/>
        <v>101</v>
      </c>
      <c r="P3673" s="6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 s="7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28"/>
        <v>102</v>
      </c>
      <c r="P3674" s="6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 s="7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28"/>
        <v>114</v>
      </c>
      <c r="P3675" s="6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 s="7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28"/>
        <v>100</v>
      </c>
      <c r="P3676" s="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 s="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28"/>
        <v>140</v>
      </c>
      <c r="P3677" s="6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 s="7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28"/>
        <v>129</v>
      </c>
      <c r="P3678" s="6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 s="7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28"/>
        <v>103</v>
      </c>
      <c r="P3679" s="6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 s="7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28"/>
        <v>103</v>
      </c>
      <c r="P3680" s="6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 s="7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28"/>
        <v>110</v>
      </c>
      <c r="P3681" s="6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 s="7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28"/>
        <v>113</v>
      </c>
      <c r="P3682" s="6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 s="7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28"/>
        <v>112</v>
      </c>
      <c r="P3683" s="6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 s="7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28"/>
        <v>139</v>
      </c>
      <c r="P3684" s="6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 s="7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28"/>
        <v>111</v>
      </c>
      <c r="P3685" s="6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 s="7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28"/>
        <v>139</v>
      </c>
      <c r="P3686" s="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 s="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28"/>
        <v>106</v>
      </c>
      <c r="P3687" s="6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 s="7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28"/>
        <v>101</v>
      </c>
      <c r="P3688" s="6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 s="7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28"/>
        <v>100</v>
      </c>
      <c r="P3689" s="6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 s="7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28"/>
        <v>109</v>
      </c>
      <c r="P3690" s="6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 s="7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28"/>
        <v>118</v>
      </c>
      <c r="P3691" s="6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 s="7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28"/>
        <v>120</v>
      </c>
      <c r="P3692" s="6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 s="7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28"/>
        <v>128</v>
      </c>
      <c r="P3693" s="6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 s="7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28"/>
        <v>126</v>
      </c>
      <c r="P3694" s="6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 s="7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28"/>
        <v>129</v>
      </c>
      <c r="P3695" s="6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 s="7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28"/>
        <v>107</v>
      </c>
      <c r="P3696" s="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 s="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28"/>
        <v>100</v>
      </c>
      <c r="P3697" s="6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 s="7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28"/>
        <v>155</v>
      </c>
      <c r="P3698" s="6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 s="7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28"/>
        <v>108</v>
      </c>
      <c r="P3699" s="6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 s="7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28"/>
        <v>111</v>
      </c>
      <c r="P3700" s="6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 s="7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28"/>
        <v>101</v>
      </c>
      <c r="P3701" s="6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 s="7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28"/>
        <v>121</v>
      </c>
      <c r="P3702" s="6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 s="7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28"/>
        <v>100</v>
      </c>
      <c r="P3703" s="6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 s="7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28"/>
        <v>109</v>
      </c>
      <c r="P3704" s="6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 s="7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28"/>
        <v>123</v>
      </c>
      <c r="P3705" s="6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 s="7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28"/>
        <v>136</v>
      </c>
      <c r="P3706" s="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 s="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28"/>
        <v>103</v>
      </c>
      <c r="P3707" s="6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 s="7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28"/>
        <v>121</v>
      </c>
      <c r="P3708" s="6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 s="7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28"/>
        <v>186</v>
      </c>
      <c r="P3709" s="6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 s="7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28"/>
        <v>300</v>
      </c>
      <c r="P3710" s="6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 s="7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28"/>
        <v>108</v>
      </c>
      <c r="P3711" s="6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 s="7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28"/>
        <v>141</v>
      </c>
      <c r="P3712" s="6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 s="7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28"/>
        <v>114</v>
      </c>
      <c r="P3713" s="6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 s="7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28"/>
        <v>154</v>
      </c>
      <c r="P3714" s="6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 s="7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32">IFERROR(ROUND(E3715/D3715*100,0), 0)</f>
        <v>102</v>
      </c>
      <c r="P3715" s="6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 s="7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32"/>
        <v>102</v>
      </c>
      <c r="P3716" s="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 s="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32"/>
        <v>103</v>
      </c>
      <c r="P3717" s="6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 s="7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32"/>
        <v>156</v>
      </c>
      <c r="P3718" s="6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 s="7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32"/>
        <v>101</v>
      </c>
      <c r="P3719" s="6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 s="7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32"/>
        <v>239</v>
      </c>
      <c r="P3720" s="6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 s="7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32"/>
        <v>210</v>
      </c>
      <c r="P3721" s="6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 s="7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32"/>
        <v>105</v>
      </c>
      <c r="P3722" s="6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 s="7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32"/>
        <v>101</v>
      </c>
      <c r="P3723" s="6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 s="7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32"/>
        <v>111</v>
      </c>
      <c r="P3724" s="6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 s="7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32"/>
        <v>102</v>
      </c>
      <c r="P3725" s="6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 s="7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32"/>
        <v>103</v>
      </c>
      <c r="P3726" s="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 s="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32"/>
        <v>127</v>
      </c>
      <c r="P3727" s="6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 s="7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32"/>
        <v>339</v>
      </c>
      <c r="P3728" s="6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 s="7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32"/>
        <v>101</v>
      </c>
      <c r="P3729" s="6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 s="7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32"/>
        <v>9</v>
      </c>
      <c r="P3730" s="6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 s="7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32"/>
        <v>7</v>
      </c>
      <c r="P3731" s="6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 s="7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32"/>
        <v>10</v>
      </c>
      <c r="P3732" s="6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 s="7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32"/>
        <v>11</v>
      </c>
      <c r="P3733" s="6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 s="7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32"/>
        <v>15</v>
      </c>
      <c r="P3734" s="6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 s="7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32"/>
        <v>0</v>
      </c>
      <c r="P3735" s="6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 s="7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32"/>
        <v>28</v>
      </c>
      <c r="P3736" s="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 s="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32"/>
        <v>13</v>
      </c>
      <c r="P3737" s="6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 s="7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32"/>
        <v>1</v>
      </c>
      <c r="P3738" s="6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 s="7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32"/>
        <v>21</v>
      </c>
      <c r="P3739" s="6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 s="7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32"/>
        <v>18</v>
      </c>
      <c r="P3740" s="6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 s="7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32"/>
        <v>20</v>
      </c>
      <c r="P3741" s="6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 s="7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32"/>
        <v>18</v>
      </c>
      <c r="P3742" s="6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 s="7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32"/>
        <v>0</v>
      </c>
      <c r="P3743" s="6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 s="7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32"/>
        <v>2</v>
      </c>
      <c r="P3744" s="6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 s="7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32"/>
        <v>0</v>
      </c>
      <c r="P3745" s="6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 s="7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32"/>
        <v>0</v>
      </c>
      <c r="P3746" s="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 s="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32"/>
        <v>10</v>
      </c>
      <c r="P3747" s="6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 s="7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32"/>
        <v>2</v>
      </c>
      <c r="P3748" s="6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 s="7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32"/>
        <v>1</v>
      </c>
      <c r="P3749" s="6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 s="7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32"/>
        <v>104</v>
      </c>
      <c r="P3750" s="6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 s="7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32"/>
        <v>105</v>
      </c>
      <c r="P3751" s="6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 s="7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32"/>
        <v>100</v>
      </c>
      <c r="P3752" s="6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 s="7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32"/>
        <v>133</v>
      </c>
      <c r="P3753" s="6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 s="7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32"/>
        <v>113</v>
      </c>
      <c r="P3754" s="6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 s="7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32"/>
        <v>103</v>
      </c>
      <c r="P3755" s="6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 s="7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32"/>
        <v>120</v>
      </c>
      <c r="P3756" s="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 s="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32"/>
        <v>130</v>
      </c>
      <c r="P3757" s="6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 s="7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32"/>
        <v>101</v>
      </c>
      <c r="P3758" s="6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 s="7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32"/>
        <v>109</v>
      </c>
      <c r="P3759" s="6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 s="7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32"/>
        <v>102</v>
      </c>
      <c r="P3760" s="6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 s="7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32"/>
        <v>110</v>
      </c>
      <c r="P3761" s="6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 s="7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32"/>
        <v>101</v>
      </c>
      <c r="P3762" s="6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7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32"/>
        <v>100</v>
      </c>
      <c r="P3763" s="6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 s="7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32"/>
        <v>106</v>
      </c>
      <c r="P3764" s="6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 s="7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32"/>
        <v>100</v>
      </c>
      <c r="P3765" s="6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 s="7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32"/>
        <v>100</v>
      </c>
      <c r="P3766" s="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 s="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32"/>
        <v>113</v>
      </c>
      <c r="P3767" s="6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 s="7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32"/>
        <v>103</v>
      </c>
      <c r="P3768" s="6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 s="7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32"/>
        <v>117</v>
      </c>
      <c r="P3769" s="6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 s="7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32"/>
        <v>108</v>
      </c>
      <c r="P3770" s="6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 s="7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32"/>
        <v>100</v>
      </c>
      <c r="P3771" s="6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 s="7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32"/>
        <v>100</v>
      </c>
      <c r="P3772" s="6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 s="7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32"/>
        <v>146</v>
      </c>
      <c r="P3773" s="6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 s="7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32"/>
        <v>110</v>
      </c>
      <c r="P3774" s="6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 s="7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32"/>
        <v>108</v>
      </c>
      <c r="P3775" s="6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 s="7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32"/>
        <v>100</v>
      </c>
      <c r="P3776" s="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 s="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32"/>
        <v>100</v>
      </c>
      <c r="P3777" s="6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 s="7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32"/>
        <v>107</v>
      </c>
      <c r="P3778" s="6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 s="7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36">IFERROR(ROUND(E3779/D3779*100,0), 0)</f>
        <v>143</v>
      </c>
      <c r="P3779" s="6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 s="7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36"/>
        <v>105</v>
      </c>
      <c r="P3780" s="6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 s="7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36"/>
        <v>104</v>
      </c>
      <c r="P3781" s="6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 s="7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36"/>
        <v>120</v>
      </c>
      <c r="P3782" s="6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 s="7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36"/>
        <v>110</v>
      </c>
      <c r="P3783" s="6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 s="7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36"/>
        <v>102</v>
      </c>
      <c r="P3784" s="6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 s="7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36"/>
        <v>129</v>
      </c>
      <c r="P3785" s="6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 s="7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36"/>
        <v>115</v>
      </c>
      <c r="P3786" s="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 s="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36"/>
        <v>151</v>
      </c>
      <c r="P3787" s="6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 s="7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36"/>
        <v>111</v>
      </c>
      <c r="P3788" s="6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 s="7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36"/>
        <v>100</v>
      </c>
      <c r="P3789" s="6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 s="7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36"/>
        <v>1</v>
      </c>
      <c r="P3790" s="6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 s="7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36"/>
        <v>3</v>
      </c>
      <c r="P3791" s="6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 s="7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36"/>
        <v>0</v>
      </c>
      <c r="P3792" s="6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 s="7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36"/>
        <v>0</v>
      </c>
      <c r="P3793" s="6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 s="7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36"/>
        <v>0</v>
      </c>
      <c r="P3794" s="6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 s="7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36"/>
        <v>60</v>
      </c>
      <c r="P3795" s="6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 s="7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36"/>
        <v>1</v>
      </c>
      <c r="P3796" s="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 s="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36"/>
        <v>2</v>
      </c>
      <c r="P3797" s="6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 s="7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36"/>
        <v>0</v>
      </c>
      <c r="P3798" s="6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 s="7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36"/>
        <v>90</v>
      </c>
      <c r="P3799" s="6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 s="7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36"/>
        <v>1</v>
      </c>
      <c r="P3800" s="6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 s="7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36"/>
        <v>4</v>
      </c>
      <c r="P3801" s="6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 s="7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36"/>
        <v>4</v>
      </c>
      <c r="P3802" s="6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 s="7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36"/>
        <v>9</v>
      </c>
      <c r="P3803" s="6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 s="7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36"/>
        <v>0</v>
      </c>
      <c r="P3804" s="6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 s="7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36"/>
        <v>20</v>
      </c>
      <c r="P3805" s="6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 s="7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36"/>
        <v>0</v>
      </c>
      <c r="P3806" s="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 s="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36"/>
        <v>0</v>
      </c>
      <c r="P3807" s="6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 s="7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36"/>
        <v>0</v>
      </c>
      <c r="P3808" s="6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 s="7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36"/>
        <v>30</v>
      </c>
      <c r="P3809" s="6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 s="7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36"/>
        <v>100</v>
      </c>
      <c r="P3810" s="6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 s="7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36"/>
        <v>101</v>
      </c>
      <c r="P3811" s="6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 s="7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36"/>
        <v>122</v>
      </c>
      <c r="P3812" s="6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 s="7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36"/>
        <v>330</v>
      </c>
      <c r="P3813" s="6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 s="7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36"/>
        <v>110</v>
      </c>
      <c r="P3814" s="6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 s="7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36"/>
        <v>101</v>
      </c>
      <c r="P3815" s="6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 s="7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36"/>
        <v>140</v>
      </c>
      <c r="P3816" s="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 s="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36"/>
        <v>100</v>
      </c>
      <c r="P3817" s="6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 s="7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36"/>
        <v>119</v>
      </c>
      <c r="P3818" s="6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 s="7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36"/>
        <v>107</v>
      </c>
      <c r="P3819" s="6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 s="7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36"/>
        <v>228</v>
      </c>
      <c r="P3820" s="6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 s="7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36"/>
        <v>106</v>
      </c>
      <c r="P3821" s="6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 s="7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36"/>
        <v>143</v>
      </c>
      <c r="P3822" s="6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 s="7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36"/>
        <v>105</v>
      </c>
      <c r="P3823" s="6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 s="7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36"/>
        <v>110</v>
      </c>
      <c r="P3824" s="6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 s="7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36"/>
        <v>106</v>
      </c>
      <c r="P3825" s="6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 s="7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36"/>
        <v>108</v>
      </c>
      <c r="P3826" s="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 s="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36"/>
        <v>105</v>
      </c>
      <c r="P3827" s="6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 s="7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36"/>
        <v>119</v>
      </c>
      <c r="P3828" s="6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 s="7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36"/>
        <v>153</v>
      </c>
      <c r="P3829" s="6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 s="7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36"/>
        <v>100</v>
      </c>
      <c r="P3830" s="6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 s="7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36"/>
        <v>100</v>
      </c>
      <c r="P3831" s="6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 s="7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36"/>
        <v>225</v>
      </c>
      <c r="P3832" s="6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 s="7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36"/>
        <v>106</v>
      </c>
      <c r="P3833" s="6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 s="7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36"/>
        <v>105</v>
      </c>
      <c r="P3834" s="6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 s="7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36"/>
        <v>117</v>
      </c>
      <c r="P3835" s="6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 s="7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36"/>
        <v>109</v>
      </c>
      <c r="P3836" s="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 s="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36"/>
        <v>160</v>
      </c>
      <c r="P3837" s="6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 s="7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36"/>
        <v>113</v>
      </c>
      <c r="P3838" s="6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 s="7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36"/>
        <v>102</v>
      </c>
      <c r="P3839" s="6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 s="7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36"/>
        <v>101</v>
      </c>
      <c r="P3840" s="6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 s="7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36"/>
        <v>101</v>
      </c>
      <c r="P3841" s="6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 s="7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36"/>
        <v>6500</v>
      </c>
      <c r="P3842" s="6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 s="7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240">IFERROR(ROUND(E3843/D3843*100,0), 0)</f>
        <v>9</v>
      </c>
      <c r="P3843" s="6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 s="7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240"/>
        <v>22</v>
      </c>
      <c r="P3844" s="6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 s="7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240"/>
        <v>21</v>
      </c>
      <c r="P3845" s="6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 s="7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240"/>
        <v>41</v>
      </c>
      <c r="P3846" s="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 s="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240"/>
        <v>2</v>
      </c>
      <c r="P3847" s="6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 s="7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240"/>
        <v>3</v>
      </c>
      <c r="P3848" s="6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 s="7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240"/>
        <v>16</v>
      </c>
      <c r="P3849" s="6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 s="7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240"/>
        <v>16</v>
      </c>
      <c r="P3850" s="6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 s="7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240"/>
        <v>7</v>
      </c>
      <c r="P3851" s="6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 s="7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240"/>
        <v>4</v>
      </c>
      <c r="P3852" s="6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 s="7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240"/>
        <v>34</v>
      </c>
      <c r="P3853" s="6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 s="7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240"/>
        <v>0</v>
      </c>
      <c r="P3854" s="6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 s="7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240"/>
        <v>0</v>
      </c>
      <c r="P3855" s="6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 s="7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240"/>
        <v>16</v>
      </c>
      <c r="P3856" s="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 s="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240"/>
        <v>3</v>
      </c>
      <c r="P3857" s="6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 s="7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240"/>
        <v>0</v>
      </c>
      <c r="P3858" s="6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 s="7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240"/>
        <v>5</v>
      </c>
      <c r="P3859" s="6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 s="7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240"/>
        <v>2</v>
      </c>
      <c r="P3860" s="6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 s="7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240"/>
        <v>0</v>
      </c>
      <c r="P3861" s="6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 s="7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240"/>
        <v>18</v>
      </c>
      <c r="P3862" s="6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 s="7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240"/>
        <v>5</v>
      </c>
      <c r="P3863" s="6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 s="7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240"/>
        <v>0</v>
      </c>
      <c r="P3864" s="6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 s="7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240"/>
        <v>0</v>
      </c>
      <c r="P3865" s="6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 s="7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240"/>
        <v>1</v>
      </c>
      <c r="P3866" s="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 s="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240"/>
        <v>27</v>
      </c>
      <c r="P3867" s="6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 s="7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240"/>
        <v>1</v>
      </c>
      <c r="P3868" s="6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 s="7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240"/>
        <v>13</v>
      </c>
      <c r="P3869" s="6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 s="7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240"/>
        <v>0</v>
      </c>
      <c r="P3870" s="6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 s="7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240"/>
        <v>3</v>
      </c>
      <c r="P3871" s="6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 s="7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240"/>
        <v>15</v>
      </c>
      <c r="P3872" s="6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 s="7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240"/>
        <v>3</v>
      </c>
      <c r="P3873" s="6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 s="7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240"/>
        <v>0</v>
      </c>
      <c r="P3874" s="6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 s="7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240"/>
        <v>0</v>
      </c>
      <c r="P3875" s="6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 s="7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240"/>
        <v>0</v>
      </c>
      <c r="P3876" s="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 s="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240"/>
        <v>0</v>
      </c>
      <c r="P3877" s="6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 s="7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240"/>
        <v>53</v>
      </c>
      <c r="P3878" s="6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 s="7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240"/>
        <v>5</v>
      </c>
      <c r="P3879" s="6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 s="7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40"/>
        <v>0</v>
      </c>
      <c r="P3880" s="6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 s="7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240"/>
        <v>0</v>
      </c>
      <c r="P3881" s="6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 s="7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240"/>
        <v>13</v>
      </c>
      <c r="P3882" s="6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 s="7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240"/>
        <v>5</v>
      </c>
      <c r="P3883" s="6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 s="7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240"/>
        <v>0</v>
      </c>
      <c r="P3884" s="6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 s="7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240"/>
        <v>0</v>
      </c>
      <c r="P3885" s="6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 s="7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240"/>
        <v>0</v>
      </c>
      <c r="P3886" s="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 s="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240"/>
        <v>0</v>
      </c>
      <c r="P3887" s="6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 s="7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240"/>
        <v>0</v>
      </c>
      <c r="P3888" s="6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 s="7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240"/>
        <v>2</v>
      </c>
      <c r="P3889" s="6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 s="7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240"/>
        <v>27</v>
      </c>
      <c r="P3890" s="6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 s="7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240"/>
        <v>1</v>
      </c>
      <c r="P3891" s="6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 s="7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240"/>
        <v>17</v>
      </c>
      <c r="P3892" s="6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 s="7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240"/>
        <v>33</v>
      </c>
      <c r="P3893" s="6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 s="7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240"/>
        <v>0</v>
      </c>
      <c r="P3894" s="6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 s="7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240"/>
        <v>22</v>
      </c>
      <c r="P3895" s="6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 s="7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240"/>
        <v>3</v>
      </c>
      <c r="P3896" s="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 s="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240"/>
        <v>5</v>
      </c>
      <c r="P3897" s="6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 s="7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240"/>
        <v>11</v>
      </c>
      <c r="P3898" s="6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 s="7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240"/>
        <v>18</v>
      </c>
      <c r="P3899" s="6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 s="7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240"/>
        <v>33</v>
      </c>
      <c r="P3900" s="6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 s="7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240"/>
        <v>1</v>
      </c>
      <c r="P3901" s="6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 s="7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240"/>
        <v>5</v>
      </c>
      <c r="P3902" s="6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 s="7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240"/>
        <v>1</v>
      </c>
      <c r="P3903" s="6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 s="7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240"/>
        <v>49</v>
      </c>
      <c r="P3904" s="6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 s="7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240"/>
        <v>0</v>
      </c>
      <c r="P3905" s="6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 s="7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240"/>
        <v>0</v>
      </c>
      <c r="P3906" s="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 s="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244">IFERROR(ROUND(E3907/D3907*100,0), 0)</f>
        <v>12</v>
      </c>
      <c r="P3907" s="6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 s="7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244"/>
        <v>67</v>
      </c>
      <c r="P3908" s="6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 s="7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244"/>
        <v>15</v>
      </c>
      <c r="P3909" s="6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 s="7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244"/>
        <v>9</v>
      </c>
      <c r="P3910" s="6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 s="7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244"/>
        <v>0</v>
      </c>
      <c r="P3911" s="6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 s="7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244"/>
        <v>3</v>
      </c>
      <c r="P3912" s="6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 s="7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244"/>
        <v>37</v>
      </c>
      <c r="P3913" s="6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 s="7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244"/>
        <v>0</v>
      </c>
      <c r="P3914" s="6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 s="7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244"/>
        <v>10</v>
      </c>
      <c r="P3915" s="6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 s="7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244"/>
        <v>36</v>
      </c>
      <c r="P3916" s="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 s="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244"/>
        <v>0</v>
      </c>
      <c r="P3917" s="6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 s="7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244"/>
        <v>0</v>
      </c>
      <c r="P3918" s="6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 s="7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244"/>
        <v>0</v>
      </c>
      <c r="P3919" s="6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 s="7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244"/>
        <v>0</v>
      </c>
      <c r="P3920" s="6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 s="7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244"/>
        <v>2</v>
      </c>
      <c r="P3921" s="6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 s="7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244"/>
        <v>5</v>
      </c>
      <c r="P3922" s="6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 s="7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44"/>
        <v>0</v>
      </c>
      <c r="P3923" s="6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 s="7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244"/>
        <v>8</v>
      </c>
      <c r="P3924" s="6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 s="7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244"/>
        <v>12</v>
      </c>
      <c r="P3925" s="6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 s="7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244"/>
        <v>15</v>
      </c>
      <c r="P3926" s="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 s="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244"/>
        <v>10</v>
      </c>
      <c r="P3927" s="6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 s="7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244"/>
        <v>0</v>
      </c>
      <c r="P3928" s="6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 s="7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244"/>
        <v>1</v>
      </c>
      <c r="P3929" s="6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 s="7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244"/>
        <v>13</v>
      </c>
      <c r="P3930" s="6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 s="7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244"/>
        <v>2</v>
      </c>
      <c r="P3931" s="6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 s="7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44"/>
        <v>0</v>
      </c>
      <c r="P3932" s="6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 s="7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244"/>
        <v>0</v>
      </c>
      <c r="P3933" s="6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 s="7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244"/>
        <v>0</v>
      </c>
      <c r="P3934" s="6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 s="7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244"/>
        <v>16</v>
      </c>
      <c r="P3935" s="6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 s="7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244"/>
        <v>11</v>
      </c>
      <c r="P3936" s="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 s="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244"/>
        <v>44</v>
      </c>
      <c r="P3937" s="6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 s="7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244"/>
        <v>0</v>
      </c>
      <c r="P3938" s="6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 s="7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244"/>
        <v>86</v>
      </c>
      <c r="P3939" s="6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 s="7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244"/>
        <v>12</v>
      </c>
      <c r="P3940" s="6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 s="7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244"/>
        <v>0</v>
      </c>
      <c r="P3941" s="6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 s="7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244"/>
        <v>0</v>
      </c>
      <c r="P3942" s="6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64" hidden="1" x14ac:dyDescent="0.2">
      <c r="A3943" s="7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44"/>
        <v>1</v>
      </c>
      <c r="P3943" s="6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 s="7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244"/>
        <v>0</v>
      </c>
      <c r="P3944" s="6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 s="7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244"/>
        <v>36</v>
      </c>
      <c r="P3945" s="6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 s="7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244"/>
        <v>0</v>
      </c>
      <c r="P3946" s="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 s="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44"/>
        <v>0</v>
      </c>
      <c r="P3947" s="6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 s="7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244"/>
        <v>3</v>
      </c>
      <c r="P3948" s="6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 s="7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244"/>
        <v>3</v>
      </c>
      <c r="P3949" s="6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 s="7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244"/>
        <v>0</v>
      </c>
      <c r="P3950" s="6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 s="7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244"/>
        <v>16</v>
      </c>
      <c r="P3951" s="6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 s="7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244"/>
        <v>1</v>
      </c>
      <c r="P3952" s="6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 s="7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244"/>
        <v>0</v>
      </c>
      <c r="P3953" s="6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 s="7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244"/>
        <v>0</v>
      </c>
      <c r="P3954" s="6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 s="7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244"/>
        <v>0</v>
      </c>
      <c r="P3955" s="6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 s="7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244"/>
        <v>0</v>
      </c>
      <c r="P3956" s="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 s="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244"/>
        <v>24</v>
      </c>
      <c r="P3957" s="6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 s="7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244"/>
        <v>0</v>
      </c>
      <c r="P3958" s="6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 s="7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244"/>
        <v>0</v>
      </c>
      <c r="P3959" s="6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 s="7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244"/>
        <v>32</v>
      </c>
      <c r="P3960" s="6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 s="7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244"/>
        <v>24</v>
      </c>
      <c r="P3961" s="6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 s="7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244"/>
        <v>2</v>
      </c>
      <c r="P3962" s="6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 s="7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244"/>
        <v>0</v>
      </c>
      <c r="P3963" s="6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 s="7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244"/>
        <v>3</v>
      </c>
      <c r="P3964" s="6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 s="7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244"/>
        <v>0</v>
      </c>
      <c r="P3965" s="6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 s="7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244"/>
        <v>6</v>
      </c>
      <c r="P3966" s="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 s="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244"/>
        <v>14</v>
      </c>
      <c r="P3967" s="6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 s="7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244"/>
        <v>1</v>
      </c>
      <c r="P3968" s="6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 s="7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244"/>
        <v>24</v>
      </c>
      <c r="P3969" s="6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 s="7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244"/>
        <v>11</v>
      </c>
      <c r="P3970" s="6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 s="7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248">IFERROR(ROUND(E3971/D3971*100,0), 0)</f>
        <v>7</v>
      </c>
      <c r="P3971" s="6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 s="7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248"/>
        <v>0</v>
      </c>
      <c r="P3972" s="6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 s="7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248"/>
        <v>1</v>
      </c>
      <c r="P3973" s="6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 s="7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248"/>
        <v>21</v>
      </c>
      <c r="P3974" s="6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 s="7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248"/>
        <v>78</v>
      </c>
      <c r="P3975" s="6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 s="7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248"/>
        <v>32</v>
      </c>
      <c r="P3976" s="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 s="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248"/>
        <v>0</v>
      </c>
      <c r="P3977" s="6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 s="7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248"/>
        <v>48</v>
      </c>
      <c r="P3978" s="6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 s="7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248"/>
        <v>1</v>
      </c>
      <c r="P3979" s="6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 s="7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248"/>
        <v>11</v>
      </c>
      <c r="P3980" s="6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 s="7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248"/>
        <v>2</v>
      </c>
      <c r="P3981" s="6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 s="7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248"/>
        <v>18</v>
      </c>
      <c r="P3982" s="6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 s="7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248"/>
        <v>4</v>
      </c>
      <c r="P3983" s="6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 s="7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248"/>
        <v>20</v>
      </c>
      <c r="P3984" s="6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 s="7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248"/>
        <v>35</v>
      </c>
      <c r="P3985" s="6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 s="7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248"/>
        <v>6</v>
      </c>
      <c r="P3986" s="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 s="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248"/>
        <v>32</v>
      </c>
      <c r="P3987" s="6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 s="7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248"/>
        <v>10</v>
      </c>
      <c r="P3988" s="6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 s="7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248"/>
        <v>38</v>
      </c>
      <c r="P3989" s="6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 s="7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248"/>
        <v>2</v>
      </c>
      <c r="P3990" s="6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 s="7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248"/>
        <v>0</v>
      </c>
      <c r="P3991" s="6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 s="7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248"/>
        <v>4</v>
      </c>
      <c r="P3992" s="6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 s="7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248"/>
        <v>20</v>
      </c>
      <c r="P3993" s="6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 s="7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248"/>
        <v>5</v>
      </c>
      <c r="P3994" s="6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 s="7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248"/>
        <v>0</v>
      </c>
      <c r="P3995" s="6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 s="7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248"/>
        <v>0</v>
      </c>
      <c r="P3996" s="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 s="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248"/>
        <v>35</v>
      </c>
      <c r="P3997" s="6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 s="7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248"/>
        <v>17</v>
      </c>
      <c r="P3998" s="6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 s="7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248"/>
        <v>0</v>
      </c>
      <c r="P3999" s="6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 s="7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248"/>
        <v>57</v>
      </c>
      <c r="P4000" s="6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 s="7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248"/>
        <v>17</v>
      </c>
      <c r="P4001" s="6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 s="7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248"/>
        <v>0</v>
      </c>
      <c r="P4002" s="6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 s="7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248"/>
        <v>38</v>
      </c>
      <c r="P4003" s="6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 s="7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248"/>
        <v>2</v>
      </c>
      <c r="P4004" s="6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 s="7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248"/>
        <v>10</v>
      </c>
      <c r="P4005" s="6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 s="7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248"/>
        <v>0</v>
      </c>
      <c r="P4006" s="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 s="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248"/>
        <v>1</v>
      </c>
      <c r="P4007" s="6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 s="7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248"/>
        <v>0</v>
      </c>
      <c r="P4008" s="6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 s="7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248"/>
        <v>0</v>
      </c>
      <c r="P4009" s="6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 s="7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248"/>
        <v>6</v>
      </c>
      <c r="P4010" s="6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 s="7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248"/>
        <v>4</v>
      </c>
      <c r="P4011" s="6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 s="7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248"/>
        <v>24</v>
      </c>
      <c r="P4012" s="6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 s="7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248"/>
        <v>8</v>
      </c>
      <c r="P4013" s="6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 s="7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48"/>
        <v>0</v>
      </c>
      <c r="P4014" s="6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 s="7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248"/>
        <v>1</v>
      </c>
      <c r="P4015" s="6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 s="7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48"/>
        <v>0</v>
      </c>
      <c r="P4016" s="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 s="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248"/>
        <v>0</v>
      </c>
      <c r="P4017" s="6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 s="7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248"/>
        <v>14</v>
      </c>
      <c r="P4018" s="6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 s="7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248"/>
        <v>1</v>
      </c>
      <c r="P4019" s="6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 s="7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248"/>
        <v>9</v>
      </c>
      <c r="P4020" s="6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 s="7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248"/>
        <v>1</v>
      </c>
      <c r="P4021" s="6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 s="7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248"/>
        <v>17</v>
      </c>
      <c r="P4022" s="6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 s="7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248"/>
        <v>1</v>
      </c>
      <c r="P4023" s="6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 s="7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248"/>
        <v>70</v>
      </c>
      <c r="P4024" s="6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 s="7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48"/>
        <v>0</v>
      </c>
      <c r="P4025" s="6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 s="7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248"/>
        <v>1</v>
      </c>
      <c r="P4026" s="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 s="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248"/>
        <v>5</v>
      </c>
      <c r="P4027" s="6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 s="7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48"/>
        <v>0</v>
      </c>
      <c r="P4028" s="6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 s="7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248"/>
        <v>7</v>
      </c>
      <c r="P4029" s="6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 s="7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248"/>
        <v>28</v>
      </c>
      <c r="P4030" s="6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 s="7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48"/>
        <v>0</v>
      </c>
      <c r="P4031" s="6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 s="7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248"/>
        <v>16</v>
      </c>
      <c r="P4032" s="6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 s="7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48"/>
        <v>0</v>
      </c>
      <c r="P4033" s="6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 s="7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248"/>
        <v>7</v>
      </c>
      <c r="P4034" s="6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 s="7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252">IFERROR(ROUND(E4035/D4035*100,0), 0)</f>
        <v>26</v>
      </c>
      <c r="P4035" s="6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 s="7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252"/>
        <v>1</v>
      </c>
      <c r="P4036" s="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 s="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252"/>
        <v>37</v>
      </c>
      <c r="P4037" s="6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 s="7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252"/>
        <v>47</v>
      </c>
      <c r="P4038" s="6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 s="7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252"/>
        <v>11</v>
      </c>
      <c r="P4039" s="6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 s="7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252"/>
        <v>12</v>
      </c>
      <c r="P4040" s="6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 s="7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252"/>
        <v>60</v>
      </c>
      <c r="P4041" s="6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 s="7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252"/>
        <v>31</v>
      </c>
      <c r="P4042" s="6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 s="7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252"/>
        <v>0</v>
      </c>
      <c r="P4043" s="6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 s="7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252"/>
        <v>0</v>
      </c>
      <c r="P4044" s="6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 s="7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252"/>
        <v>0</v>
      </c>
      <c r="P4045" s="6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 s="7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52"/>
        <v>38</v>
      </c>
      <c r="P4046" s="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 s="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52"/>
        <v>0</v>
      </c>
      <c r="P4047" s="6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 s="7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252"/>
        <v>8</v>
      </c>
      <c r="P4048" s="6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 s="7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252"/>
        <v>2</v>
      </c>
      <c r="P4049" s="6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 s="7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252"/>
        <v>18</v>
      </c>
      <c r="P4050" s="6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 s="7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252"/>
        <v>0</v>
      </c>
      <c r="P4051" s="6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 s="7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252"/>
        <v>0</v>
      </c>
      <c r="P4052" s="6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 s="7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252"/>
        <v>0</v>
      </c>
      <c r="P4053" s="6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 s="7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252"/>
        <v>38</v>
      </c>
      <c r="P4054" s="6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 s="7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252"/>
        <v>22</v>
      </c>
      <c r="P4055" s="6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 s="7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252"/>
        <v>0</v>
      </c>
      <c r="P4056" s="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 s="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252"/>
        <v>18</v>
      </c>
      <c r="P4057" s="6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 s="7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252"/>
        <v>53</v>
      </c>
      <c r="P4058" s="6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 s="7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252"/>
        <v>22</v>
      </c>
      <c r="P4059" s="6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 s="7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252"/>
        <v>3</v>
      </c>
      <c r="P4060" s="6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 s="7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252"/>
        <v>3</v>
      </c>
      <c r="P4061" s="6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 s="7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252"/>
        <v>3</v>
      </c>
      <c r="P4062" s="6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 s="7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52"/>
        <v>0</v>
      </c>
      <c r="P4063" s="6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 s="7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252"/>
        <v>2</v>
      </c>
      <c r="P4064" s="6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 s="7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252"/>
        <v>1</v>
      </c>
      <c r="P4065" s="6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 s="7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252"/>
        <v>19</v>
      </c>
      <c r="P4066" s="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 s="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252"/>
        <v>1</v>
      </c>
      <c r="P4067" s="6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 s="7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252"/>
        <v>0</v>
      </c>
      <c r="P4068" s="6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 s="7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252"/>
        <v>61</v>
      </c>
      <c r="P4069" s="6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 s="7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252"/>
        <v>1</v>
      </c>
      <c r="P4070" s="6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 s="7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252"/>
        <v>34</v>
      </c>
      <c r="P4071" s="6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 s="7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252"/>
        <v>17</v>
      </c>
      <c r="P4072" s="6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 s="7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52"/>
        <v>0</v>
      </c>
      <c r="P4073" s="6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 s="7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252"/>
        <v>0</v>
      </c>
      <c r="P4074" s="6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 s="7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252"/>
        <v>1</v>
      </c>
      <c r="P4075" s="6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 s="7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252"/>
        <v>27</v>
      </c>
      <c r="P4076" s="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 s="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252"/>
        <v>29</v>
      </c>
      <c r="P4077" s="6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 s="7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252"/>
        <v>0</v>
      </c>
      <c r="P4078" s="6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 s="7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252"/>
        <v>9</v>
      </c>
      <c r="P4079" s="6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 s="7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252"/>
        <v>0</v>
      </c>
      <c r="P4080" s="6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 s="7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52"/>
        <v>0</v>
      </c>
      <c r="P4081" s="6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 s="7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52"/>
        <v>0</v>
      </c>
      <c r="P4082" s="6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 s="7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252"/>
        <v>16</v>
      </c>
      <c r="P4083" s="6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 s="7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252"/>
        <v>2</v>
      </c>
      <c r="P4084" s="6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 s="7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252"/>
        <v>22</v>
      </c>
      <c r="P4085" s="6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 s="7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252"/>
        <v>0</v>
      </c>
      <c r="P4086" s="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 s="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252"/>
        <v>0</v>
      </c>
      <c r="P4087" s="6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 s="7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252"/>
        <v>5</v>
      </c>
      <c r="P4088" s="6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 s="7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52"/>
        <v>0</v>
      </c>
      <c r="P4089" s="6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 s="7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52"/>
        <v>11</v>
      </c>
      <c r="P4090" s="6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 s="7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252"/>
        <v>5</v>
      </c>
      <c r="P4091" s="6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 s="7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252"/>
        <v>3</v>
      </c>
      <c r="P4092" s="6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 s="7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252"/>
        <v>13</v>
      </c>
      <c r="P4093" s="6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 s="7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52"/>
        <v>0</v>
      </c>
      <c r="P4094" s="6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 s="7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252"/>
        <v>2</v>
      </c>
      <c r="P4095" s="6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 s="7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252"/>
        <v>37</v>
      </c>
      <c r="P4096" s="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 s="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252"/>
        <v>3</v>
      </c>
      <c r="P4097" s="6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 s="7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252"/>
        <v>11</v>
      </c>
      <c r="P4098" s="6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 s="7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256">IFERROR(ROUND(E4099/D4099*100,0), 0)</f>
        <v>0</v>
      </c>
      <c r="P4099" s="6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 s="7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256"/>
        <v>0</v>
      </c>
      <c r="P4100" s="6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 s="7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256"/>
        <v>1</v>
      </c>
      <c r="P4101" s="6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 s="7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56"/>
        <v>0</v>
      </c>
      <c r="P4102" s="6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 s="7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256"/>
        <v>0</v>
      </c>
      <c r="P4103" s="6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 s="7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256"/>
        <v>27</v>
      </c>
      <c r="P4104" s="6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 s="7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256"/>
        <v>10</v>
      </c>
      <c r="P4105" s="6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 s="7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256"/>
        <v>21</v>
      </c>
      <c r="P4106" s="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 s="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256"/>
        <v>7</v>
      </c>
      <c r="P4107" s="6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 s="7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256"/>
        <v>71</v>
      </c>
      <c r="P4108" s="6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 s="7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256"/>
        <v>2</v>
      </c>
      <c r="P4109" s="6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 s="7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256"/>
        <v>2</v>
      </c>
      <c r="P4110" s="6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 s="7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56"/>
        <v>0</v>
      </c>
      <c r="P4111" s="6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 s="7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256"/>
        <v>29</v>
      </c>
      <c r="P4112" s="6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 s="7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256"/>
        <v>3</v>
      </c>
      <c r="P4113" s="6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 s="7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56"/>
        <v>0</v>
      </c>
      <c r="P4114" s="6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 s="7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56"/>
        <v>0</v>
      </c>
      <c r="P4115" s="6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5372355B-A518-884C-9844-6132376C82F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6" operator="containsText" text="canceled">
      <formula>NOT(ISERROR(SEARCH("canceled",F1)))</formula>
    </cfRule>
    <cfRule type="containsText" dxfId="8" priority="7" operator="containsText" text="cancelled">
      <formula>NOT(ISERROR(SEARCH("cancelled",F1)))</formula>
    </cfRule>
    <cfRule type="containsText" dxfId="7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18E99"/>
        <color theme="8"/>
      </colorScale>
    </cfRule>
    <cfRule type="colorScale" priority="2">
      <colorScale>
        <cfvo type="min"/>
        <cfvo type="percent" val="90"/>
        <color rgb="FFF18E99"/>
        <color rgb="FF0070C0"/>
      </colorScale>
    </cfRule>
    <cfRule type="colorScale" priority="4">
      <colorScale>
        <cfvo type="min"/>
        <cfvo type="max"/>
        <color rgb="FFFF0000"/>
        <color theme="8"/>
      </colorScale>
    </cfRule>
    <cfRule type="colorScale" priority="5">
      <colorScale>
        <cfvo type="min"/>
        <cfvo type="max"/>
        <color rgb="FFF18E99"/>
        <color theme="8" tint="0.59999389629810485"/>
      </colorScale>
    </cfRule>
  </conditionalFormatting>
  <conditionalFormatting sqref="O1:P1 R1:T1"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08E8-4443-1A41-A008-DFD5630BB49F}">
  <dimension ref="A1:T251"/>
  <sheetViews>
    <sheetView workbookViewId="0">
      <selection activeCell="C3" sqref="C3"/>
    </sheetView>
  </sheetViews>
  <sheetFormatPr baseColWidth="10" defaultRowHeight="15" x14ac:dyDescent="0.2"/>
  <cols>
    <col min="2" max="2" width="11.5" bestFit="1" customWidth="1"/>
    <col min="3" max="3" width="35.332031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19" t="s">
        <v>8359</v>
      </c>
      <c r="S1" s="23" t="s">
        <v>8365</v>
      </c>
      <c r="T1" s="23" t="s">
        <v>8366</v>
      </c>
    </row>
    <row r="2" spans="1:20" ht="45" customHeight="1" x14ac:dyDescent="0.2">
      <c r="A2" s="24">
        <v>2843</v>
      </c>
      <c r="B2" s="25" t="s">
        <v>2843</v>
      </c>
      <c r="C2" s="25" t="s">
        <v>6953</v>
      </c>
      <c r="D2" s="26">
        <v>1200</v>
      </c>
      <c r="E2" s="26">
        <v>0</v>
      </c>
      <c r="F2" s="27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7">
        <v>0</v>
      </c>
      <c r="P2" s="26">
        <v>0</v>
      </c>
      <c r="Q2" s="28" t="s">
        <v>8315</v>
      </c>
      <c r="R2" s="24" t="s">
        <v>8316</v>
      </c>
      <c r="S2" s="29">
        <v>42492</v>
      </c>
      <c r="T2" s="29">
        <v>42534</v>
      </c>
    </row>
    <row r="3" spans="1:20" ht="65" customHeight="1" x14ac:dyDescent="0.2">
      <c r="A3" s="24">
        <v>2845</v>
      </c>
      <c r="B3" s="25" t="s">
        <v>2845</v>
      </c>
      <c r="C3" s="25" t="s">
        <v>6955</v>
      </c>
      <c r="D3" s="26">
        <v>7500</v>
      </c>
      <c r="E3" s="26">
        <v>2366</v>
      </c>
      <c r="F3" s="27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30">
        <v>32</v>
      </c>
      <c r="P3" s="26">
        <v>60.67</v>
      </c>
      <c r="Q3" s="28" t="s">
        <v>8315</v>
      </c>
      <c r="R3" s="24" t="s">
        <v>8316</v>
      </c>
      <c r="S3" s="29">
        <v>42103</v>
      </c>
      <c r="T3" s="29">
        <v>42163</v>
      </c>
    </row>
    <row r="4" spans="1:20" ht="79" customHeight="1" x14ac:dyDescent="0.2">
      <c r="A4" s="24">
        <v>2846</v>
      </c>
      <c r="B4" s="25" t="s">
        <v>2846</v>
      </c>
      <c r="C4" s="25" t="s">
        <v>6956</v>
      </c>
      <c r="D4" s="26">
        <v>8000</v>
      </c>
      <c r="E4" s="26">
        <v>0</v>
      </c>
      <c r="F4" s="27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7">
        <v>0</v>
      </c>
      <c r="P4" s="26">
        <v>0</v>
      </c>
      <c r="Q4" s="28" t="s">
        <v>8315</v>
      </c>
      <c r="R4" s="24" t="s">
        <v>8316</v>
      </c>
      <c r="S4" s="29">
        <v>42108</v>
      </c>
      <c r="T4" s="29">
        <v>42153</v>
      </c>
    </row>
    <row r="5" spans="1:20" ht="64" x14ac:dyDescent="0.2">
      <c r="A5" s="24">
        <v>2847</v>
      </c>
      <c r="B5" s="25" t="s">
        <v>2847</v>
      </c>
      <c r="C5" s="25" t="s">
        <v>6957</v>
      </c>
      <c r="D5" s="26">
        <v>2000</v>
      </c>
      <c r="E5" s="26">
        <v>0</v>
      </c>
      <c r="F5" s="27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7">
        <v>0</v>
      </c>
      <c r="P5" s="26">
        <v>0</v>
      </c>
      <c r="Q5" s="28" t="s">
        <v>8315</v>
      </c>
      <c r="R5" s="24" t="s">
        <v>8316</v>
      </c>
      <c r="S5" s="29">
        <v>42453</v>
      </c>
      <c r="T5" s="29">
        <v>42513</v>
      </c>
    </row>
    <row r="6" spans="1:20" ht="96" x14ac:dyDescent="0.2">
      <c r="A6" s="24">
        <v>2848</v>
      </c>
      <c r="B6" s="25" t="s">
        <v>2848</v>
      </c>
      <c r="C6" s="25" t="s">
        <v>6958</v>
      </c>
      <c r="D6" s="26">
        <v>35000</v>
      </c>
      <c r="E6" s="26">
        <v>70</v>
      </c>
      <c r="F6" s="27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7">
        <v>0</v>
      </c>
      <c r="P6" s="26">
        <v>23.33</v>
      </c>
      <c r="Q6" s="28" t="s">
        <v>8315</v>
      </c>
      <c r="R6" s="24" t="s">
        <v>8316</v>
      </c>
      <c r="S6" s="29">
        <v>42123</v>
      </c>
      <c r="T6" s="29">
        <v>42153</v>
      </c>
    </row>
    <row r="7" spans="1:20" ht="64" x14ac:dyDescent="0.2">
      <c r="A7" s="24">
        <v>2850</v>
      </c>
      <c r="B7" s="25" t="s">
        <v>2850</v>
      </c>
      <c r="C7" s="25" t="s">
        <v>6960</v>
      </c>
      <c r="D7" s="26">
        <v>8000</v>
      </c>
      <c r="E7" s="26">
        <v>311</v>
      </c>
      <c r="F7" s="27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31">
        <v>4</v>
      </c>
      <c r="P7" s="26">
        <v>23.92</v>
      </c>
      <c r="Q7" s="28" t="s">
        <v>8315</v>
      </c>
      <c r="R7" s="24" t="s">
        <v>8316</v>
      </c>
      <c r="S7" s="29">
        <v>41858</v>
      </c>
      <c r="T7" s="29">
        <v>41888</v>
      </c>
    </row>
    <row r="8" spans="1:20" ht="48" x14ac:dyDescent="0.2">
      <c r="A8" s="24">
        <v>2852</v>
      </c>
      <c r="B8" s="25" t="s">
        <v>2852</v>
      </c>
      <c r="C8" s="25" t="s">
        <v>6962</v>
      </c>
      <c r="D8" s="26">
        <v>5000</v>
      </c>
      <c r="E8" s="26">
        <v>95</v>
      </c>
      <c r="F8" s="27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32">
        <v>2</v>
      </c>
      <c r="P8" s="26">
        <v>15.83</v>
      </c>
      <c r="Q8" s="28" t="s">
        <v>8315</v>
      </c>
      <c r="R8" s="24" t="s">
        <v>8316</v>
      </c>
      <c r="S8" s="29">
        <v>41781</v>
      </c>
      <c r="T8" s="29">
        <v>41811</v>
      </c>
    </row>
    <row r="9" spans="1:20" ht="64" x14ac:dyDescent="0.2">
      <c r="A9" s="24">
        <v>2855</v>
      </c>
      <c r="B9" s="25" t="s">
        <v>2855</v>
      </c>
      <c r="C9" s="25" t="s">
        <v>6965</v>
      </c>
      <c r="D9" s="26">
        <v>600</v>
      </c>
      <c r="E9" s="26">
        <v>300</v>
      </c>
      <c r="F9" s="27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33">
        <v>50</v>
      </c>
      <c r="P9" s="26">
        <v>60</v>
      </c>
      <c r="Q9" s="28" t="s">
        <v>8315</v>
      </c>
      <c r="R9" s="24" t="s">
        <v>8316</v>
      </c>
      <c r="S9" s="29">
        <v>42370</v>
      </c>
      <c r="T9" s="29">
        <v>42398</v>
      </c>
    </row>
    <row r="10" spans="1:20" ht="4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6">
        <v>146</v>
      </c>
      <c r="F10" s="27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34">
        <v>5</v>
      </c>
      <c r="P10" s="26">
        <v>24.33</v>
      </c>
      <c r="Q10" s="28" t="s">
        <v>8315</v>
      </c>
      <c r="R10" s="24" t="s">
        <v>8316</v>
      </c>
      <c r="S10" s="29">
        <v>42165</v>
      </c>
      <c r="T10" s="29">
        <v>42224</v>
      </c>
    </row>
    <row r="11" spans="1:20" ht="64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6">
        <v>266</v>
      </c>
      <c r="F11" s="27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35">
        <v>7</v>
      </c>
      <c r="P11" s="26">
        <v>29.56</v>
      </c>
      <c r="Q11" s="28" t="s">
        <v>8315</v>
      </c>
      <c r="R11" s="24" t="s">
        <v>8316</v>
      </c>
      <c r="S11" s="29">
        <v>42480</v>
      </c>
      <c r="T11" s="29">
        <v>42540</v>
      </c>
    </row>
    <row r="12" spans="1:20" ht="48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6">
        <v>55</v>
      </c>
      <c r="F12" s="27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7">
        <v>0</v>
      </c>
      <c r="P12" s="26">
        <v>18.329999999999998</v>
      </c>
      <c r="Q12" s="28" t="s">
        <v>8315</v>
      </c>
      <c r="R12" s="24" t="s">
        <v>8316</v>
      </c>
      <c r="S12" s="29">
        <v>41784</v>
      </c>
      <c r="T12" s="29">
        <v>41814</v>
      </c>
    </row>
    <row r="13" spans="1:20" ht="64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6">
        <v>20</v>
      </c>
      <c r="F13" s="27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7">
        <v>0</v>
      </c>
      <c r="P13" s="26">
        <v>20</v>
      </c>
      <c r="Q13" s="28" t="s">
        <v>8315</v>
      </c>
      <c r="R13" s="24" t="s">
        <v>8316</v>
      </c>
      <c r="S13" s="29">
        <v>41831</v>
      </c>
      <c r="T13" s="29">
        <v>41891</v>
      </c>
    </row>
    <row r="14" spans="1:20" ht="48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6">
        <v>0</v>
      </c>
      <c r="F14" s="27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7">
        <v>0</v>
      </c>
      <c r="P14" s="26">
        <v>0</v>
      </c>
      <c r="Q14" s="28" t="s">
        <v>8315</v>
      </c>
      <c r="R14" s="24" t="s">
        <v>8316</v>
      </c>
      <c r="S14" s="29">
        <v>41950</v>
      </c>
      <c r="T14" s="29">
        <v>42010</v>
      </c>
    </row>
    <row r="15" spans="1:20" ht="64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6">
        <v>45</v>
      </c>
      <c r="F15" s="27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7">
        <v>1</v>
      </c>
      <c r="P15" s="26">
        <v>22.5</v>
      </c>
      <c r="Q15" s="28" t="s">
        <v>8315</v>
      </c>
      <c r="R15" s="24" t="s">
        <v>8316</v>
      </c>
      <c r="S15" s="29">
        <v>42627</v>
      </c>
      <c r="T15" s="29">
        <v>42657</v>
      </c>
    </row>
    <row r="16" spans="1:20" ht="6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6">
        <v>504</v>
      </c>
      <c r="F16" s="27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36">
        <v>20</v>
      </c>
      <c r="P16" s="26">
        <v>50.4</v>
      </c>
      <c r="Q16" s="28" t="s">
        <v>8315</v>
      </c>
      <c r="R16" s="24" t="s">
        <v>8316</v>
      </c>
      <c r="S16" s="29">
        <v>42531</v>
      </c>
      <c r="T16" s="29">
        <v>42555</v>
      </c>
    </row>
    <row r="17" spans="1:20" ht="6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6">
        <v>6301.76</v>
      </c>
      <c r="F17" s="27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37">
        <v>42</v>
      </c>
      <c r="P17" s="26">
        <v>105.03</v>
      </c>
      <c r="Q17" s="28" t="s">
        <v>8315</v>
      </c>
      <c r="R17" s="24" t="s">
        <v>8316</v>
      </c>
      <c r="S17" s="29">
        <v>42618</v>
      </c>
      <c r="T17" s="29">
        <v>42648</v>
      </c>
    </row>
    <row r="18" spans="1:20" ht="96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6">
        <v>177</v>
      </c>
      <c r="F18" s="27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7">
        <v>1</v>
      </c>
      <c r="P18" s="26">
        <v>35.4</v>
      </c>
      <c r="Q18" s="28" t="s">
        <v>8315</v>
      </c>
      <c r="R18" s="24" t="s">
        <v>8316</v>
      </c>
      <c r="S18" s="29">
        <v>42540</v>
      </c>
      <c r="T18" s="29">
        <v>42570</v>
      </c>
    </row>
    <row r="19" spans="1:20" ht="80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6">
        <v>750</v>
      </c>
      <c r="F19" s="27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38">
        <v>15</v>
      </c>
      <c r="P19" s="26">
        <v>83.33</v>
      </c>
      <c r="Q19" s="28" t="s">
        <v>8315</v>
      </c>
      <c r="R19" s="24" t="s">
        <v>8316</v>
      </c>
      <c r="S19" s="29">
        <v>41746</v>
      </c>
      <c r="T19" s="29">
        <v>41776</v>
      </c>
    </row>
    <row r="20" spans="1:20" ht="48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6">
        <v>467</v>
      </c>
      <c r="F20" s="27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34">
        <v>5</v>
      </c>
      <c r="P20" s="26">
        <v>35.92</v>
      </c>
      <c r="Q20" s="28" t="s">
        <v>8315</v>
      </c>
      <c r="R20" s="24" t="s">
        <v>8316</v>
      </c>
      <c r="S20" s="29">
        <v>41974</v>
      </c>
      <c r="T20" s="29">
        <v>41994</v>
      </c>
    </row>
    <row r="21" spans="1:20" ht="48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6">
        <v>0</v>
      </c>
      <c r="F21" s="27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7">
        <v>0</v>
      </c>
      <c r="P21" s="26">
        <v>0</v>
      </c>
      <c r="Q21" s="28" t="s">
        <v>8315</v>
      </c>
      <c r="R21" s="24" t="s">
        <v>8316</v>
      </c>
      <c r="S21" s="29">
        <v>42115</v>
      </c>
      <c r="T21" s="29">
        <v>42175</v>
      </c>
    </row>
    <row r="22" spans="1:20" ht="6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6">
        <v>953</v>
      </c>
      <c r="F22" s="27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39">
        <v>38</v>
      </c>
      <c r="P22" s="26">
        <v>119.13</v>
      </c>
      <c r="Q22" s="28" t="s">
        <v>8315</v>
      </c>
      <c r="R22" s="24" t="s">
        <v>8316</v>
      </c>
      <c r="S22" s="29">
        <v>42002</v>
      </c>
      <c r="T22" s="29">
        <v>42032</v>
      </c>
    </row>
    <row r="23" spans="1:20" ht="64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6">
        <v>271</v>
      </c>
      <c r="F23" s="27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34">
        <v>5</v>
      </c>
      <c r="P23" s="26">
        <v>90.33</v>
      </c>
      <c r="Q23" s="28" t="s">
        <v>8315</v>
      </c>
      <c r="R23" s="24" t="s">
        <v>8316</v>
      </c>
      <c r="S23" s="29">
        <v>42722</v>
      </c>
      <c r="T23" s="29">
        <v>42752</v>
      </c>
    </row>
    <row r="24" spans="1:20" ht="64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6">
        <v>7</v>
      </c>
      <c r="F24" s="27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7">
        <v>0</v>
      </c>
      <c r="P24" s="26">
        <v>2.33</v>
      </c>
      <c r="Q24" s="28" t="s">
        <v>8315</v>
      </c>
      <c r="R24" s="24" t="s">
        <v>8316</v>
      </c>
      <c r="S24" s="29">
        <v>42465</v>
      </c>
      <c r="T24" s="29">
        <v>42495</v>
      </c>
    </row>
    <row r="25" spans="1:20" ht="64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6">
        <v>0</v>
      </c>
      <c r="F25" s="27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7">
        <v>0</v>
      </c>
      <c r="P25" s="26">
        <v>0</v>
      </c>
      <c r="Q25" s="28" t="s">
        <v>8315</v>
      </c>
      <c r="R25" s="24" t="s">
        <v>8316</v>
      </c>
      <c r="S25" s="29">
        <v>42171</v>
      </c>
      <c r="T25" s="29">
        <v>42201</v>
      </c>
    </row>
    <row r="26" spans="1:20" ht="64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6">
        <v>650</v>
      </c>
      <c r="F26" s="27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40">
        <v>11</v>
      </c>
      <c r="P26" s="26">
        <v>108.33</v>
      </c>
      <c r="Q26" s="28" t="s">
        <v>8315</v>
      </c>
      <c r="R26" s="24" t="s">
        <v>8316</v>
      </c>
      <c r="S26" s="29">
        <v>42672</v>
      </c>
      <c r="T26" s="29">
        <v>42704</v>
      </c>
    </row>
    <row r="27" spans="1:20" ht="64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6">
        <v>29</v>
      </c>
      <c r="F27" s="27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7">
        <v>0</v>
      </c>
      <c r="P27" s="26">
        <v>29</v>
      </c>
      <c r="Q27" s="28" t="s">
        <v>8315</v>
      </c>
      <c r="R27" s="24" t="s">
        <v>8316</v>
      </c>
      <c r="S27" s="29">
        <v>42359</v>
      </c>
      <c r="T27" s="29">
        <v>42389</v>
      </c>
    </row>
    <row r="28" spans="1:20" ht="64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6">
        <v>2800</v>
      </c>
      <c r="F28" s="27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41">
        <v>23</v>
      </c>
      <c r="P28" s="26">
        <v>96.55</v>
      </c>
      <c r="Q28" s="28" t="s">
        <v>8315</v>
      </c>
      <c r="R28" s="24" t="s">
        <v>8316</v>
      </c>
      <c r="S28" s="29">
        <v>42192</v>
      </c>
      <c r="T28" s="29">
        <v>42236</v>
      </c>
    </row>
    <row r="29" spans="1:20" ht="80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6">
        <v>0</v>
      </c>
      <c r="F29" s="27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7">
        <v>0</v>
      </c>
      <c r="P29" s="26">
        <v>0</v>
      </c>
      <c r="Q29" s="28" t="s">
        <v>8315</v>
      </c>
      <c r="R29" s="24" t="s">
        <v>8316</v>
      </c>
      <c r="S29" s="29">
        <v>41916</v>
      </c>
      <c r="T29" s="29">
        <v>41976</v>
      </c>
    </row>
    <row r="30" spans="1:20" ht="96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6">
        <v>252</v>
      </c>
      <c r="F30" s="27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42">
        <v>34</v>
      </c>
      <c r="P30" s="26">
        <v>63</v>
      </c>
      <c r="Q30" s="28" t="s">
        <v>8315</v>
      </c>
      <c r="R30" s="24" t="s">
        <v>8316</v>
      </c>
      <c r="S30" s="29">
        <v>42461</v>
      </c>
      <c r="T30" s="29">
        <v>42491</v>
      </c>
    </row>
    <row r="31" spans="1:20" ht="6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6">
        <v>1908</v>
      </c>
      <c r="F31" s="27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43">
        <v>19</v>
      </c>
      <c r="P31" s="26">
        <v>381.6</v>
      </c>
      <c r="Q31" s="28" t="s">
        <v>8315</v>
      </c>
      <c r="R31" s="24" t="s">
        <v>8316</v>
      </c>
      <c r="S31" s="29">
        <v>42370</v>
      </c>
      <c r="T31" s="29">
        <v>42406</v>
      </c>
    </row>
    <row r="32" spans="1:20" ht="6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6">
        <v>185</v>
      </c>
      <c r="F32" s="27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7">
        <v>0</v>
      </c>
      <c r="P32" s="26">
        <v>46.25</v>
      </c>
      <c r="Q32" s="28" t="s">
        <v>8315</v>
      </c>
      <c r="R32" s="24" t="s">
        <v>8316</v>
      </c>
      <c r="S32" s="29">
        <v>41948</v>
      </c>
      <c r="T32" s="29">
        <v>41978</v>
      </c>
    </row>
    <row r="33" spans="1:20" ht="32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6">
        <v>130</v>
      </c>
      <c r="F33" s="27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44">
        <v>33</v>
      </c>
      <c r="P33" s="26">
        <v>26</v>
      </c>
      <c r="Q33" s="28" t="s">
        <v>8315</v>
      </c>
      <c r="R33" s="24" t="s">
        <v>8316</v>
      </c>
      <c r="S33" s="29">
        <v>42047</v>
      </c>
      <c r="T33" s="29">
        <v>42077</v>
      </c>
    </row>
    <row r="34" spans="1:20" ht="64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6">
        <v>10</v>
      </c>
      <c r="F34" s="27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34">
        <v>5</v>
      </c>
      <c r="P34" s="26">
        <v>10</v>
      </c>
      <c r="Q34" s="28" t="s">
        <v>8315</v>
      </c>
      <c r="R34" s="24" t="s">
        <v>8316</v>
      </c>
      <c r="S34" s="29">
        <v>42261</v>
      </c>
      <c r="T34" s="29">
        <v>42266</v>
      </c>
    </row>
    <row r="35" spans="1:20" ht="6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6">
        <v>5</v>
      </c>
      <c r="F35" s="27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7">
        <v>0</v>
      </c>
      <c r="P35" s="26">
        <v>5</v>
      </c>
      <c r="Q35" s="28" t="s">
        <v>8315</v>
      </c>
      <c r="R35" s="24" t="s">
        <v>8316</v>
      </c>
      <c r="S35" s="29">
        <v>41985</v>
      </c>
      <c r="T35" s="29">
        <v>42015</v>
      </c>
    </row>
    <row r="36" spans="1:20" ht="80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6">
        <v>0</v>
      </c>
      <c r="F36" s="27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7">
        <v>0</v>
      </c>
      <c r="P36" s="26">
        <v>0</v>
      </c>
      <c r="Q36" s="28" t="s">
        <v>8315</v>
      </c>
      <c r="R36" s="24" t="s">
        <v>8316</v>
      </c>
      <c r="S36" s="29">
        <v>41922</v>
      </c>
      <c r="T36" s="29">
        <v>41930</v>
      </c>
    </row>
    <row r="37" spans="1:20" ht="4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6">
        <v>1142</v>
      </c>
      <c r="F37" s="27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39">
        <v>38</v>
      </c>
      <c r="P37" s="26">
        <v>81.569999999999993</v>
      </c>
      <c r="Q37" s="28" t="s">
        <v>8315</v>
      </c>
      <c r="R37" s="24" t="s">
        <v>8316</v>
      </c>
      <c r="S37" s="29">
        <v>41850</v>
      </c>
      <c r="T37" s="29">
        <v>41880</v>
      </c>
    </row>
    <row r="38" spans="1:20" ht="6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6">
        <v>21</v>
      </c>
      <c r="F38" s="27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7">
        <v>1</v>
      </c>
      <c r="P38" s="26">
        <v>7</v>
      </c>
      <c r="Q38" s="28" t="s">
        <v>8315</v>
      </c>
      <c r="R38" s="24" t="s">
        <v>8316</v>
      </c>
      <c r="S38" s="29">
        <v>41831</v>
      </c>
      <c r="T38" s="29">
        <v>41860</v>
      </c>
    </row>
    <row r="39" spans="1:20" ht="64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6">
        <v>273</v>
      </c>
      <c r="F39" s="27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45">
        <v>3</v>
      </c>
      <c r="P39" s="26">
        <v>27.3</v>
      </c>
      <c r="Q39" s="28" t="s">
        <v>8315</v>
      </c>
      <c r="R39" s="24" t="s">
        <v>8316</v>
      </c>
      <c r="S39" s="29">
        <v>42415</v>
      </c>
      <c r="T39" s="29">
        <v>42475</v>
      </c>
    </row>
    <row r="40" spans="1:20" ht="48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6">
        <v>500</v>
      </c>
      <c r="F40" s="27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46">
        <v>9</v>
      </c>
      <c r="P40" s="26">
        <v>29.41</v>
      </c>
      <c r="Q40" s="28" t="s">
        <v>8315</v>
      </c>
      <c r="R40" s="24" t="s">
        <v>8316</v>
      </c>
      <c r="S40" s="29">
        <v>41869</v>
      </c>
      <c r="T40" s="29">
        <v>41876</v>
      </c>
    </row>
    <row r="41" spans="1:20" ht="48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6">
        <v>25</v>
      </c>
      <c r="F41" s="27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7">
        <v>1</v>
      </c>
      <c r="P41" s="26">
        <v>12.5</v>
      </c>
      <c r="Q41" s="28" t="s">
        <v>8315</v>
      </c>
      <c r="R41" s="24" t="s">
        <v>8316</v>
      </c>
      <c r="S41" s="29">
        <v>41953</v>
      </c>
      <c r="T41" s="29">
        <v>42013</v>
      </c>
    </row>
    <row r="42" spans="1:20" ht="64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6">
        <v>0</v>
      </c>
      <c r="F42" s="27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7">
        <v>0</v>
      </c>
      <c r="P42" s="26">
        <v>0</v>
      </c>
      <c r="Q42" s="28" t="s">
        <v>8315</v>
      </c>
      <c r="R42" s="24" t="s">
        <v>8316</v>
      </c>
      <c r="S42" s="29">
        <v>42037</v>
      </c>
      <c r="T42" s="29">
        <v>42097</v>
      </c>
    </row>
    <row r="43" spans="1:20" ht="96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6">
        <v>23</v>
      </c>
      <c r="F43" s="27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34">
        <v>5</v>
      </c>
      <c r="P43" s="26">
        <v>5.75</v>
      </c>
      <c r="Q43" s="28" t="s">
        <v>8315</v>
      </c>
      <c r="R43" s="24" t="s">
        <v>8316</v>
      </c>
      <c r="S43" s="29">
        <v>41811</v>
      </c>
      <c r="T43" s="29">
        <v>41812</v>
      </c>
    </row>
    <row r="44" spans="1:20" ht="80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6">
        <v>625</v>
      </c>
      <c r="F44" s="27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47">
        <v>21</v>
      </c>
      <c r="P44" s="26">
        <v>52.08</v>
      </c>
      <c r="Q44" s="28" t="s">
        <v>8315</v>
      </c>
      <c r="R44" s="24" t="s">
        <v>8316</v>
      </c>
      <c r="S44" s="29">
        <v>42701</v>
      </c>
      <c r="T44" s="29">
        <v>42716</v>
      </c>
    </row>
    <row r="45" spans="1:20" ht="64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6">
        <v>550</v>
      </c>
      <c r="F45" s="27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34">
        <v>5</v>
      </c>
      <c r="P45" s="26">
        <v>183.33</v>
      </c>
      <c r="Q45" s="28" t="s">
        <v>8315</v>
      </c>
      <c r="R45" s="24" t="s">
        <v>8316</v>
      </c>
      <c r="S45" s="29">
        <v>42258</v>
      </c>
      <c r="T45" s="29">
        <v>42288</v>
      </c>
    </row>
    <row r="46" spans="1:20" ht="48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6">
        <v>316</v>
      </c>
      <c r="F46" s="27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31">
        <v>4</v>
      </c>
      <c r="P46" s="26">
        <v>26.33</v>
      </c>
      <c r="Q46" s="28" t="s">
        <v>8315</v>
      </c>
      <c r="R46" s="24" t="s">
        <v>8316</v>
      </c>
      <c r="S46" s="29">
        <v>42278</v>
      </c>
      <c r="T46" s="29">
        <v>42308</v>
      </c>
    </row>
    <row r="47" spans="1:20" ht="48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6">
        <v>0</v>
      </c>
      <c r="F47" s="27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7">
        <v>0</v>
      </c>
      <c r="P47" s="26">
        <v>0</v>
      </c>
      <c r="Q47" s="28" t="s">
        <v>8315</v>
      </c>
      <c r="R47" s="24" t="s">
        <v>8316</v>
      </c>
      <c r="S47" s="29">
        <v>42515</v>
      </c>
      <c r="T47" s="29">
        <v>42575</v>
      </c>
    </row>
    <row r="48" spans="1:20" ht="6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6">
        <v>3405</v>
      </c>
      <c r="F48" s="27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48">
        <v>62</v>
      </c>
      <c r="P48" s="26">
        <v>486.43</v>
      </c>
      <c r="Q48" s="28" t="s">
        <v>8315</v>
      </c>
      <c r="R48" s="24" t="s">
        <v>8316</v>
      </c>
      <c r="S48" s="29">
        <v>41830</v>
      </c>
      <c r="T48" s="29">
        <v>41860</v>
      </c>
    </row>
    <row r="49" spans="1:20" ht="48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6">
        <v>6</v>
      </c>
      <c r="F49" s="27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7">
        <v>1</v>
      </c>
      <c r="P49" s="26">
        <v>3</v>
      </c>
      <c r="Q49" s="28" t="s">
        <v>8315</v>
      </c>
      <c r="R49" s="24" t="s">
        <v>8316</v>
      </c>
      <c r="S49" s="29">
        <v>41982</v>
      </c>
      <c r="T49" s="29">
        <v>42042</v>
      </c>
    </row>
    <row r="50" spans="1:20" ht="8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6">
        <v>25</v>
      </c>
      <c r="F50" s="27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7">
        <v>0</v>
      </c>
      <c r="P50" s="26">
        <v>25</v>
      </c>
      <c r="Q50" s="28" t="s">
        <v>8315</v>
      </c>
      <c r="R50" s="24" t="s">
        <v>8316</v>
      </c>
      <c r="S50" s="29">
        <v>42210</v>
      </c>
      <c r="T50" s="29">
        <v>42240</v>
      </c>
    </row>
    <row r="51" spans="1:20" ht="96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6">
        <v>39</v>
      </c>
      <c r="F51" s="27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7">
        <v>1</v>
      </c>
      <c r="P51" s="26">
        <v>9.75</v>
      </c>
      <c r="Q51" s="28" t="s">
        <v>8315</v>
      </c>
      <c r="R51" s="24" t="s">
        <v>8316</v>
      </c>
      <c r="S51" s="29">
        <v>42196</v>
      </c>
      <c r="T51" s="29">
        <v>42256</v>
      </c>
    </row>
    <row r="52" spans="1:20" ht="80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6">
        <v>622</v>
      </c>
      <c r="F52" s="27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49">
        <v>18</v>
      </c>
      <c r="P52" s="26">
        <v>36.590000000000003</v>
      </c>
      <c r="Q52" s="28" t="s">
        <v>8315</v>
      </c>
      <c r="R52" s="24" t="s">
        <v>8316</v>
      </c>
      <c r="S52" s="29">
        <v>42606</v>
      </c>
      <c r="T52" s="29">
        <v>42620</v>
      </c>
    </row>
    <row r="53" spans="1:20" ht="64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6">
        <v>565</v>
      </c>
      <c r="F53" s="27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46">
        <v>9</v>
      </c>
      <c r="P53" s="26">
        <v>80.709999999999994</v>
      </c>
      <c r="Q53" s="28" t="s">
        <v>8315</v>
      </c>
      <c r="R53" s="24" t="s">
        <v>8316</v>
      </c>
      <c r="S53" s="29">
        <v>42199</v>
      </c>
      <c r="T53" s="29">
        <v>42217</v>
      </c>
    </row>
    <row r="54" spans="1:20" ht="64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6">
        <v>2</v>
      </c>
      <c r="F54" s="27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7">
        <v>0</v>
      </c>
      <c r="P54" s="26">
        <v>1</v>
      </c>
      <c r="Q54" s="28" t="s">
        <v>8315</v>
      </c>
      <c r="R54" s="24" t="s">
        <v>8316</v>
      </c>
      <c r="S54" s="29">
        <v>42444</v>
      </c>
      <c r="T54" s="29">
        <v>42504</v>
      </c>
    </row>
    <row r="55" spans="1:20" ht="6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6">
        <v>264</v>
      </c>
      <c r="F55" s="27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45">
        <v>3</v>
      </c>
      <c r="P55" s="26">
        <v>52.8</v>
      </c>
      <c r="Q55" s="28" t="s">
        <v>8315</v>
      </c>
      <c r="R55" s="24" t="s">
        <v>8316</v>
      </c>
      <c r="S55" s="29">
        <v>42499</v>
      </c>
      <c r="T55" s="29">
        <v>42529</v>
      </c>
    </row>
    <row r="56" spans="1:20" ht="64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6">
        <v>20</v>
      </c>
      <c r="F56" s="27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7">
        <v>0</v>
      </c>
      <c r="P56" s="26">
        <v>20</v>
      </c>
      <c r="Q56" s="28" t="s">
        <v>8315</v>
      </c>
      <c r="R56" s="24" t="s">
        <v>8316</v>
      </c>
      <c r="S56" s="29">
        <v>41929</v>
      </c>
      <c r="T56" s="29">
        <v>41968</v>
      </c>
    </row>
    <row r="57" spans="1:20" ht="80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6">
        <v>657</v>
      </c>
      <c r="F57" s="27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50">
        <v>37</v>
      </c>
      <c r="P57" s="26">
        <v>46.93</v>
      </c>
      <c r="Q57" s="28" t="s">
        <v>8315</v>
      </c>
      <c r="R57" s="24" t="s">
        <v>8316</v>
      </c>
      <c r="S57" s="29">
        <v>42142</v>
      </c>
      <c r="T57" s="29">
        <v>42182</v>
      </c>
    </row>
    <row r="58" spans="1:20" ht="48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6">
        <v>2030</v>
      </c>
      <c r="F58" s="27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51">
        <v>14</v>
      </c>
      <c r="P58" s="26">
        <v>78.08</v>
      </c>
      <c r="Q58" s="28" t="s">
        <v>8315</v>
      </c>
      <c r="R58" s="24" t="s">
        <v>8316</v>
      </c>
      <c r="S58" s="29">
        <v>42354</v>
      </c>
      <c r="T58" s="29">
        <v>42384</v>
      </c>
    </row>
    <row r="59" spans="1:20" ht="4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6">
        <v>2</v>
      </c>
      <c r="F59" s="27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7">
        <v>0</v>
      </c>
      <c r="P59" s="26">
        <v>1</v>
      </c>
      <c r="Q59" s="28" t="s">
        <v>8315</v>
      </c>
      <c r="R59" s="24" t="s">
        <v>8316</v>
      </c>
      <c r="S59" s="29">
        <v>41828</v>
      </c>
      <c r="T59" s="29">
        <v>41888</v>
      </c>
    </row>
    <row r="60" spans="1:20" ht="48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6">
        <v>437</v>
      </c>
      <c r="F60" s="27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52">
        <v>22</v>
      </c>
      <c r="P60" s="26">
        <v>48.56</v>
      </c>
      <c r="Q60" s="28" t="s">
        <v>8315</v>
      </c>
      <c r="R60" s="24" t="s">
        <v>8316</v>
      </c>
      <c r="S60" s="29">
        <v>42245</v>
      </c>
      <c r="T60" s="29">
        <v>42263</v>
      </c>
    </row>
    <row r="61" spans="1:20" ht="64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6">
        <v>1362</v>
      </c>
      <c r="F61" s="27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53">
        <v>27</v>
      </c>
      <c r="P61" s="26">
        <v>68.099999999999994</v>
      </c>
      <c r="Q61" s="28" t="s">
        <v>8315</v>
      </c>
      <c r="R61" s="24" t="s">
        <v>8316</v>
      </c>
      <c r="S61" s="29">
        <v>42278</v>
      </c>
      <c r="T61" s="29">
        <v>42306</v>
      </c>
    </row>
    <row r="62" spans="1:20" ht="48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6">
        <v>51</v>
      </c>
      <c r="F62" s="27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46">
        <v>9</v>
      </c>
      <c r="P62" s="26">
        <v>8.5</v>
      </c>
      <c r="Q62" s="28" t="s">
        <v>8315</v>
      </c>
      <c r="R62" s="24" t="s">
        <v>8316</v>
      </c>
      <c r="S62" s="29">
        <v>41826</v>
      </c>
      <c r="T62" s="29">
        <v>41856</v>
      </c>
    </row>
    <row r="63" spans="1:20" ht="64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6">
        <v>1862</v>
      </c>
      <c r="F63" s="27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46">
        <v>9</v>
      </c>
      <c r="P63" s="26">
        <v>60.06</v>
      </c>
      <c r="Q63" s="28" t="s">
        <v>8315</v>
      </c>
      <c r="R63" s="24" t="s">
        <v>8316</v>
      </c>
      <c r="S63" s="29">
        <v>42205</v>
      </c>
      <c r="T63" s="29">
        <v>42235</v>
      </c>
    </row>
    <row r="64" spans="1:20" ht="64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6">
        <v>362</v>
      </c>
      <c r="F64" s="27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35">
        <v>7</v>
      </c>
      <c r="P64" s="26">
        <v>72.400000000000006</v>
      </c>
      <c r="Q64" s="28" t="s">
        <v>8315</v>
      </c>
      <c r="R64" s="24" t="s">
        <v>8316</v>
      </c>
      <c r="S64" s="29">
        <v>42041</v>
      </c>
      <c r="T64" s="29">
        <v>42086</v>
      </c>
    </row>
    <row r="65" spans="1:20" ht="64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6">
        <v>100</v>
      </c>
      <c r="F65" s="27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54">
        <v>10</v>
      </c>
      <c r="P65" s="26">
        <v>100</v>
      </c>
      <c r="Q65" s="28" t="s">
        <v>8315</v>
      </c>
      <c r="R65" s="24" t="s">
        <v>8316</v>
      </c>
      <c r="S65" s="29">
        <v>42203</v>
      </c>
      <c r="T65" s="29">
        <v>42233</v>
      </c>
    </row>
    <row r="66" spans="1:20" ht="48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6">
        <v>620</v>
      </c>
      <c r="F66" s="27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40">
        <v>11</v>
      </c>
      <c r="P66" s="26">
        <v>51.67</v>
      </c>
      <c r="Q66" s="28" t="s">
        <v>8315</v>
      </c>
      <c r="R66" s="24" t="s">
        <v>8316</v>
      </c>
      <c r="S66" s="29">
        <v>41983</v>
      </c>
      <c r="T66" s="29">
        <v>42014</v>
      </c>
    </row>
    <row r="67" spans="1:20" ht="48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6">
        <v>0</v>
      </c>
      <c r="F67" s="27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7">
        <v>0</v>
      </c>
      <c r="P67" s="26">
        <v>0</v>
      </c>
      <c r="Q67" s="28" t="s">
        <v>8315</v>
      </c>
      <c r="R67" s="24" t="s">
        <v>8316</v>
      </c>
      <c r="S67" s="29">
        <v>42103</v>
      </c>
      <c r="T67" s="29">
        <v>42112</v>
      </c>
    </row>
    <row r="68" spans="1:20" ht="6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6">
        <v>427</v>
      </c>
      <c r="F68" s="27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55">
        <v>28</v>
      </c>
      <c r="P68" s="26">
        <v>61</v>
      </c>
      <c r="Q68" s="28" t="s">
        <v>8315</v>
      </c>
      <c r="R68" s="24" t="s">
        <v>8316</v>
      </c>
      <c r="S68" s="29">
        <v>42089</v>
      </c>
      <c r="T68" s="29">
        <v>42149</v>
      </c>
    </row>
    <row r="69" spans="1:20" ht="48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6">
        <v>150</v>
      </c>
      <c r="F69" s="27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47">
        <v>21</v>
      </c>
      <c r="P69" s="26">
        <v>37.5</v>
      </c>
      <c r="Q69" s="28" t="s">
        <v>8315</v>
      </c>
      <c r="R69" s="24" t="s">
        <v>8316</v>
      </c>
      <c r="S69" s="29">
        <v>42297</v>
      </c>
      <c r="T69" s="29">
        <v>42320</v>
      </c>
    </row>
    <row r="70" spans="1:20" ht="6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6">
        <v>358</v>
      </c>
      <c r="F70" s="27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49">
        <v>18</v>
      </c>
      <c r="P70" s="26">
        <v>25.57</v>
      </c>
      <c r="Q70" s="28" t="s">
        <v>8315</v>
      </c>
      <c r="R70" s="24" t="s">
        <v>8316</v>
      </c>
      <c r="S70" s="29">
        <v>41833</v>
      </c>
      <c r="T70" s="29">
        <v>41863</v>
      </c>
    </row>
    <row r="71" spans="1:20" ht="48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6">
        <v>0</v>
      </c>
      <c r="F71" s="27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7">
        <v>0</v>
      </c>
      <c r="P71" s="26">
        <v>0</v>
      </c>
      <c r="Q71" s="28" t="s">
        <v>8315</v>
      </c>
      <c r="R71" s="24" t="s">
        <v>8316</v>
      </c>
      <c r="S71" s="29">
        <v>42325</v>
      </c>
      <c r="T71" s="29">
        <v>42355</v>
      </c>
    </row>
    <row r="72" spans="1:20" ht="64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6">
        <v>100</v>
      </c>
      <c r="F72" s="27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32">
        <v>2</v>
      </c>
      <c r="P72" s="26">
        <v>25</v>
      </c>
      <c r="Q72" s="28" t="s">
        <v>8315</v>
      </c>
      <c r="R72" s="24" t="s">
        <v>8316</v>
      </c>
      <c r="S72" s="29">
        <v>41858</v>
      </c>
      <c r="T72" s="29">
        <v>41888</v>
      </c>
    </row>
    <row r="73" spans="1:20" ht="48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6">
        <v>0</v>
      </c>
      <c r="F73" s="27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7">
        <v>0</v>
      </c>
      <c r="P73" s="26">
        <v>0</v>
      </c>
      <c r="Q73" s="28" t="s">
        <v>8315</v>
      </c>
      <c r="R73" s="24" t="s">
        <v>8316</v>
      </c>
      <c r="S73" s="29">
        <v>41793</v>
      </c>
      <c r="T73" s="29">
        <v>41823</v>
      </c>
    </row>
    <row r="74" spans="1:20" ht="64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6">
        <v>0</v>
      </c>
      <c r="F74" s="27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7">
        <v>0</v>
      </c>
      <c r="P74" s="26">
        <v>0</v>
      </c>
      <c r="Q74" s="28" t="s">
        <v>8315</v>
      </c>
      <c r="R74" s="24" t="s">
        <v>8316</v>
      </c>
      <c r="S74" s="29">
        <v>41793</v>
      </c>
      <c r="T74" s="29">
        <v>41825</v>
      </c>
    </row>
    <row r="75" spans="1:20" ht="48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6">
        <v>10</v>
      </c>
      <c r="F75" s="27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54">
        <v>10</v>
      </c>
      <c r="P75" s="26">
        <v>10</v>
      </c>
      <c r="Q75" s="28" t="s">
        <v>8315</v>
      </c>
      <c r="R75" s="24" t="s">
        <v>8316</v>
      </c>
      <c r="S75" s="29">
        <v>41831</v>
      </c>
      <c r="T75" s="29">
        <v>41861</v>
      </c>
    </row>
    <row r="76" spans="1:20" ht="64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6">
        <v>202</v>
      </c>
      <c r="F76" s="27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32">
        <v>2</v>
      </c>
      <c r="P76" s="26">
        <v>202</v>
      </c>
      <c r="Q76" s="28" t="s">
        <v>8315</v>
      </c>
      <c r="R76" s="24" t="s">
        <v>8316</v>
      </c>
      <c r="S76" s="29">
        <v>42621</v>
      </c>
      <c r="T76" s="29">
        <v>42651</v>
      </c>
    </row>
    <row r="77" spans="1:20" ht="64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6">
        <v>872</v>
      </c>
      <c r="F77" s="27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46">
        <v>9</v>
      </c>
      <c r="P77" s="26">
        <v>25.65</v>
      </c>
      <c r="Q77" s="28" t="s">
        <v>8315</v>
      </c>
      <c r="R77" s="24" t="s">
        <v>8316</v>
      </c>
      <c r="S77" s="29">
        <v>41780</v>
      </c>
      <c r="T77" s="29">
        <v>41840</v>
      </c>
    </row>
    <row r="78" spans="1:20" ht="64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6">
        <v>1065</v>
      </c>
      <c r="F78" s="27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47">
        <v>21</v>
      </c>
      <c r="P78" s="26">
        <v>56.05</v>
      </c>
      <c r="Q78" s="28" t="s">
        <v>8315</v>
      </c>
      <c r="R78" s="24" t="s">
        <v>8316</v>
      </c>
      <c r="S78" s="29">
        <v>41766</v>
      </c>
      <c r="T78" s="29">
        <v>41791</v>
      </c>
    </row>
    <row r="79" spans="1:20" ht="96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6">
        <v>4066</v>
      </c>
      <c r="F79" s="27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56">
        <v>41</v>
      </c>
      <c r="P79" s="26">
        <v>81.319999999999993</v>
      </c>
      <c r="Q79" s="28" t="s">
        <v>8315</v>
      </c>
      <c r="R79" s="24" t="s">
        <v>8316</v>
      </c>
      <c r="S79" s="29">
        <v>41766</v>
      </c>
      <c r="T79" s="29">
        <v>41793</v>
      </c>
    </row>
    <row r="80" spans="1:20" ht="64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6">
        <v>842</v>
      </c>
      <c r="F80" s="27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32">
        <v>2</v>
      </c>
      <c r="P80" s="26">
        <v>70.17</v>
      </c>
      <c r="Q80" s="28" t="s">
        <v>8315</v>
      </c>
      <c r="R80" s="24" t="s">
        <v>8316</v>
      </c>
      <c r="S80" s="29">
        <v>42248</v>
      </c>
      <c r="T80" s="29">
        <v>42278</v>
      </c>
    </row>
    <row r="81" spans="1:20" ht="48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6">
        <v>189</v>
      </c>
      <c r="F81" s="27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45">
        <v>3</v>
      </c>
      <c r="P81" s="26">
        <v>23.63</v>
      </c>
      <c r="Q81" s="28" t="s">
        <v>8315</v>
      </c>
      <c r="R81" s="24" t="s">
        <v>8316</v>
      </c>
      <c r="S81" s="29">
        <v>41885</v>
      </c>
      <c r="T81" s="29">
        <v>41916</v>
      </c>
    </row>
    <row r="82" spans="1:20" ht="48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6">
        <v>1697</v>
      </c>
      <c r="F82" s="27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57">
        <v>16</v>
      </c>
      <c r="P82" s="26">
        <v>188.56</v>
      </c>
      <c r="Q82" s="28" t="s">
        <v>8315</v>
      </c>
      <c r="R82" s="24" t="s">
        <v>8316</v>
      </c>
      <c r="S82" s="29">
        <v>42159</v>
      </c>
      <c r="T82" s="29">
        <v>42204</v>
      </c>
    </row>
    <row r="83" spans="1:20" ht="96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6">
        <v>2129</v>
      </c>
      <c r="F83" s="27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57">
        <v>16</v>
      </c>
      <c r="P83" s="26">
        <v>49.51</v>
      </c>
      <c r="Q83" s="28" t="s">
        <v>8315</v>
      </c>
      <c r="R83" s="24" t="s">
        <v>8316</v>
      </c>
      <c r="S83" s="29">
        <v>42265</v>
      </c>
      <c r="T83" s="29">
        <v>42295</v>
      </c>
    </row>
    <row r="84" spans="1:20" ht="48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6">
        <v>38</v>
      </c>
      <c r="F84" s="27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31">
        <v>4</v>
      </c>
      <c r="P84" s="26">
        <v>9.5</v>
      </c>
      <c r="Q84" s="28" t="s">
        <v>8315</v>
      </c>
      <c r="R84" s="24" t="s">
        <v>8316</v>
      </c>
      <c r="S84" s="29">
        <v>41975</v>
      </c>
      <c r="T84" s="29">
        <v>42005</v>
      </c>
    </row>
    <row r="85" spans="1:20" ht="80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6">
        <v>20</v>
      </c>
      <c r="F85" s="27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7">
        <v>0</v>
      </c>
      <c r="P85" s="26">
        <v>10</v>
      </c>
      <c r="Q85" s="28" t="s">
        <v>8315</v>
      </c>
      <c r="R85" s="24" t="s">
        <v>8316</v>
      </c>
      <c r="S85" s="29">
        <v>42065</v>
      </c>
      <c r="T85" s="29">
        <v>42090</v>
      </c>
    </row>
    <row r="86" spans="1:20" ht="48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6">
        <v>26</v>
      </c>
      <c r="F86" s="27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7">
        <v>0</v>
      </c>
      <c r="P86" s="26">
        <v>13</v>
      </c>
      <c r="Q86" s="28" t="s">
        <v>8315</v>
      </c>
      <c r="R86" s="24" t="s">
        <v>8316</v>
      </c>
      <c r="S86" s="29">
        <v>41848</v>
      </c>
      <c r="T86" s="29">
        <v>41883</v>
      </c>
    </row>
    <row r="87" spans="1:20" ht="48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6">
        <v>1788</v>
      </c>
      <c r="F87" s="27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57">
        <v>16</v>
      </c>
      <c r="P87" s="26">
        <v>89.4</v>
      </c>
      <c r="Q87" s="28" t="s">
        <v>8315</v>
      </c>
      <c r="R87" s="24" t="s">
        <v>8316</v>
      </c>
      <c r="S87" s="29">
        <v>42103</v>
      </c>
      <c r="T87" s="29">
        <v>42133</v>
      </c>
    </row>
    <row r="88" spans="1:20" ht="96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6">
        <v>25</v>
      </c>
      <c r="F88" s="27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45">
        <v>3</v>
      </c>
      <c r="P88" s="26">
        <v>25</v>
      </c>
      <c r="Q88" s="28" t="s">
        <v>8315</v>
      </c>
      <c r="R88" s="24" t="s">
        <v>8316</v>
      </c>
      <c r="S88" s="29">
        <v>42059</v>
      </c>
      <c r="T88" s="29">
        <v>42089</v>
      </c>
    </row>
    <row r="89" spans="1:20" ht="6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6">
        <v>1</v>
      </c>
      <c r="F89" s="27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7">
        <v>0</v>
      </c>
      <c r="P89" s="26">
        <v>1</v>
      </c>
      <c r="Q89" s="28" t="s">
        <v>8315</v>
      </c>
      <c r="R89" s="24" t="s">
        <v>8316</v>
      </c>
      <c r="S89" s="29">
        <v>42041</v>
      </c>
      <c r="T89" s="29">
        <v>42071</v>
      </c>
    </row>
    <row r="90" spans="1:20" ht="4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6">
        <v>260</v>
      </c>
      <c r="F90" s="27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34">
        <v>5</v>
      </c>
      <c r="P90" s="26">
        <v>65</v>
      </c>
      <c r="Q90" s="28" t="s">
        <v>8315</v>
      </c>
      <c r="R90" s="24" t="s">
        <v>8316</v>
      </c>
      <c r="S90" s="29">
        <v>41829</v>
      </c>
      <c r="T90" s="29">
        <v>41852</v>
      </c>
    </row>
    <row r="91" spans="1:20" ht="48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6">
        <v>1</v>
      </c>
      <c r="F91" s="27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7">
        <v>0</v>
      </c>
      <c r="P91" s="26">
        <v>1</v>
      </c>
      <c r="Q91" s="28" t="s">
        <v>8315</v>
      </c>
      <c r="R91" s="24" t="s">
        <v>8316</v>
      </c>
      <c r="S91" s="29">
        <v>41789</v>
      </c>
      <c r="T91" s="29">
        <v>41815</v>
      </c>
    </row>
    <row r="92" spans="1:20" ht="80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6">
        <v>1060</v>
      </c>
      <c r="F92" s="27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49">
        <v>18</v>
      </c>
      <c r="P92" s="26">
        <v>81.540000000000006</v>
      </c>
      <c r="Q92" s="28" t="s">
        <v>8315</v>
      </c>
      <c r="R92" s="24" t="s">
        <v>8316</v>
      </c>
      <c r="S92" s="29">
        <v>41833</v>
      </c>
      <c r="T92" s="29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6">
        <v>100</v>
      </c>
      <c r="F93" s="27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34">
        <v>5</v>
      </c>
      <c r="P93" s="26">
        <v>100</v>
      </c>
      <c r="Q93" s="28" t="s">
        <v>8315</v>
      </c>
      <c r="R93" s="24" t="s">
        <v>8316</v>
      </c>
      <c r="S93" s="29">
        <v>41914</v>
      </c>
      <c r="T93" s="29">
        <v>41955</v>
      </c>
    </row>
    <row r="94" spans="1:20" ht="4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6">
        <v>1</v>
      </c>
      <c r="F94" s="27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7">
        <v>0</v>
      </c>
      <c r="P94" s="26">
        <v>1</v>
      </c>
      <c r="Q94" s="28" t="s">
        <v>8315</v>
      </c>
      <c r="R94" s="24" t="s">
        <v>8316</v>
      </c>
      <c r="S94" s="29">
        <v>42611</v>
      </c>
      <c r="T94" s="29">
        <v>42625</v>
      </c>
    </row>
    <row r="95" spans="1:20" ht="64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6">
        <v>0</v>
      </c>
      <c r="F95" s="27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7">
        <v>0</v>
      </c>
      <c r="P95" s="26">
        <v>0</v>
      </c>
      <c r="Q95" s="28" t="s">
        <v>8315</v>
      </c>
      <c r="R95" s="24" t="s">
        <v>8316</v>
      </c>
      <c r="S95" s="29">
        <v>42253</v>
      </c>
      <c r="T95" s="29">
        <v>42313</v>
      </c>
    </row>
    <row r="96" spans="1:20" ht="64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6">
        <v>60</v>
      </c>
      <c r="F96" s="27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7">
        <v>1</v>
      </c>
      <c r="P96" s="26">
        <v>20</v>
      </c>
      <c r="Q96" s="28" t="s">
        <v>8315</v>
      </c>
      <c r="R96" s="24" t="s">
        <v>8316</v>
      </c>
      <c r="S96" s="29">
        <v>42295</v>
      </c>
      <c r="T96" s="29">
        <v>42325</v>
      </c>
    </row>
    <row r="97" spans="1:20" ht="96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6">
        <v>11</v>
      </c>
      <c r="F97" s="27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7">
        <v>1</v>
      </c>
      <c r="P97" s="26">
        <v>5.5</v>
      </c>
      <c r="Q97" s="28" t="s">
        <v>8315</v>
      </c>
      <c r="R97" s="24" t="s">
        <v>8316</v>
      </c>
      <c r="S97" s="29">
        <v>42402</v>
      </c>
      <c r="T97" s="29">
        <v>42452</v>
      </c>
    </row>
    <row r="98" spans="1:20" ht="48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6">
        <v>251</v>
      </c>
      <c r="F98" s="27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58">
        <v>13</v>
      </c>
      <c r="P98" s="26">
        <v>50.2</v>
      </c>
      <c r="Q98" s="28" t="s">
        <v>8315</v>
      </c>
      <c r="R98" s="24" t="s">
        <v>8316</v>
      </c>
      <c r="S98" s="29">
        <v>42509</v>
      </c>
      <c r="T98" s="29">
        <v>42539</v>
      </c>
    </row>
    <row r="99" spans="1:20" ht="8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6">
        <v>118</v>
      </c>
      <c r="F99" s="27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7">
        <v>1</v>
      </c>
      <c r="P99" s="26">
        <v>13.11</v>
      </c>
      <c r="Q99" s="28" t="s">
        <v>8315</v>
      </c>
      <c r="R99" s="24" t="s">
        <v>8316</v>
      </c>
      <c r="S99" s="29">
        <v>41977</v>
      </c>
      <c r="T99" s="29">
        <v>42008</v>
      </c>
    </row>
    <row r="100" spans="1:20" ht="64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6">
        <v>2524</v>
      </c>
      <c r="F100" s="27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59">
        <v>17</v>
      </c>
      <c r="P100" s="26">
        <v>315.5</v>
      </c>
      <c r="Q100" s="28" t="s">
        <v>8315</v>
      </c>
      <c r="R100" s="24" t="s">
        <v>8316</v>
      </c>
      <c r="S100" s="29">
        <v>42171</v>
      </c>
      <c r="T100" s="29">
        <v>42231</v>
      </c>
    </row>
    <row r="101" spans="1:20" ht="48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6">
        <v>260</v>
      </c>
      <c r="F101" s="27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44">
        <v>33</v>
      </c>
      <c r="P101" s="26">
        <v>37.14</v>
      </c>
      <c r="Q101" s="28" t="s">
        <v>8315</v>
      </c>
      <c r="R101" s="24" t="s">
        <v>8316</v>
      </c>
      <c r="S101" s="29">
        <v>42056</v>
      </c>
      <c r="T101" s="29">
        <v>42086</v>
      </c>
    </row>
    <row r="102" spans="1:20" ht="80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6">
        <v>0</v>
      </c>
      <c r="F102" s="27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7">
        <v>0</v>
      </c>
      <c r="P102" s="26">
        <v>0</v>
      </c>
      <c r="Q102" s="28" t="s">
        <v>8315</v>
      </c>
      <c r="R102" s="24" t="s">
        <v>8316</v>
      </c>
      <c r="S102" s="29">
        <v>41867</v>
      </c>
      <c r="T102" s="29">
        <v>41875</v>
      </c>
    </row>
    <row r="103" spans="1:20" ht="6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6">
        <v>10775</v>
      </c>
      <c r="F103" s="27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52">
        <v>22</v>
      </c>
      <c r="P103" s="26">
        <v>128.27000000000001</v>
      </c>
      <c r="Q103" s="28" t="s">
        <v>8315</v>
      </c>
      <c r="R103" s="24" t="s">
        <v>8316</v>
      </c>
      <c r="S103" s="29">
        <v>41779</v>
      </c>
      <c r="T103" s="29">
        <v>41821</v>
      </c>
    </row>
    <row r="104" spans="1:20" ht="64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6">
        <v>520</v>
      </c>
      <c r="F104" s="27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45">
        <v>3</v>
      </c>
      <c r="P104" s="26">
        <v>47.27</v>
      </c>
      <c r="Q104" s="28" t="s">
        <v>8315</v>
      </c>
      <c r="R104" s="24" t="s">
        <v>8316</v>
      </c>
      <c r="S104" s="29">
        <v>42679</v>
      </c>
      <c r="T104" s="29">
        <v>42710</v>
      </c>
    </row>
    <row r="105" spans="1:20" ht="6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6">
        <v>50</v>
      </c>
      <c r="F105" s="27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34">
        <v>5</v>
      </c>
      <c r="P105" s="26">
        <v>50</v>
      </c>
      <c r="Q105" s="28" t="s">
        <v>8315</v>
      </c>
      <c r="R105" s="24" t="s">
        <v>8316</v>
      </c>
      <c r="S105" s="29">
        <v>42032</v>
      </c>
      <c r="T105" s="29">
        <v>42063</v>
      </c>
    </row>
    <row r="106" spans="1:20" ht="4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6">
        <v>170</v>
      </c>
      <c r="F106" s="27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40">
        <v>11</v>
      </c>
      <c r="P106" s="26">
        <v>42.5</v>
      </c>
      <c r="Q106" s="28" t="s">
        <v>8315</v>
      </c>
      <c r="R106" s="24" t="s">
        <v>8316</v>
      </c>
      <c r="S106" s="29">
        <v>41793</v>
      </c>
      <c r="T106" s="29">
        <v>41807</v>
      </c>
    </row>
    <row r="107" spans="1:20" ht="96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6">
        <v>125</v>
      </c>
      <c r="F107" s="27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7">
        <v>1</v>
      </c>
      <c r="P107" s="26">
        <v>62.5</v>
      </c>
      <c r="Q107" s="28" t="s">
        <v>8315</v>
      </c>
      <c r="R107" s="24" t="s">
        <v>8316</v>
      </c>
      <c r="S107" s="29">
        <v>41843</v>
      </c>
      <c r="T107" s="29">
        <v>41863</v>
      </c>
    </row>
    <row r="108" spans="1:20" ht="6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6">
        <v>135</v>
      </c>
      <c r="F108" s="27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34">
        <v>5</v>
      </c>
      <c r="P108" s="26">
        <v>27</v>
      </c>
      <c r="Q108" s="28" t="s">
        <v>8315</v>
      </c>
      <c r="R108" s="24" t="s">
        <v>8316</v>
      </c>
      <c r="S108" s="29">
        <v>42136</v>
      </c>
      <c r="T108" s="29">
        <v>42166</v>
      </c>
    </row>
    <row r="109" spans="1:20" ht="64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6">
        <v>25</v>
      </c>
      <c r="F109" s="27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7">
        <v>1</v>
      </c>
      <c r="P109" s="26">
        <v>25</v>
      </c>
      <c r="Q109" s="28" t="s">
        <v>8315</v>
      </c>
      <c r="R109" s="24" t="s">
        <v>8316</v>
      </c>
      <c r="S109" s="29">
        <v>42317</v>
      </c>
      <c r="T109" s="29">
        <v>42357</v>
      </c>
    </row>
    <row r="110" spans="1:20" ht="64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6">
        <v>0</v>
      </c>
      <c r="F110" s="27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7">
        <v>0</v>
      </c>
      <c r="P110" s="26">
        <v>0</v>
      </c>
      <c r="Q110" s="28" t="s">
        <v>8315</v>
      </c>
      <c r="R110" s="24" t="s">
        <v>8316</v>
      </c>
      <c r="S110" s="29">
        <v>42186</v>
      </c>
      <c r="T110" s="29">
        <v>42230</v>
      </c>
    </row>
    <row r="111" spans="1:20" ht="64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6">
        <v>3</v>
      </c>
      <c r="F111" s="27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7">
        <v>0</v>
      </c>
      <c r="P111" s="26">
        <v>1.5</v>
      </c>
      <c r="Q111" s="28" t="s">
        <v>8315</v>
      </c>
      <c r="R111" s="24" t="s">
        <v>8316</v>
      </c>
      <c r="S111" s="29">
        <v>42095</v>
      </c>
      <c r="T111" s="29">
        <v>42109</v>
      </c>
    </row>
    <row r="112" spans="1:20" ht="8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6">
        <v>153</v>
      </c>
      <c r="F112" s="27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38">
        <v>15</v>
      </c>
      <c r="P112" s="26">
        <v>38.25</v>
      </c>
      <c r="Q112" s="28" t="s">
        <v>8315</v>
      </c>
      <c r="R112" s="24" t="s">
        <v>8316</v>
      </c>
      <c r="S112" s="29">
        <v>41906</v>
      </c>
      <c r="T112" s="29">
        <v>41938</v>
      </c>
    </row>
    <row r="113" spans="1:20" ht="64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6">
        <v>65</v>
      </c>
      <c r="F113" s="27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46">
        <v>9</v>
      </c>
      <c r="P113" s="26">
        <v>16.25</v>
      </c>
      <c r="Q113" s="28" t="s">
        <v>8315</v>
      </c>
      <c r="R113" s="24" t="s">
        <v>8316</v>
      </c>
      <c r="S113" s="29">
        <v>41834</v>
      </c>
      <c r="T113" s="29">
        <v>41849</v>
      </c>
    </row>
    <row r="114" spans="1:20" ht="48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6">
        <v>135</v>
      </c>
      <c r="F114" s="27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7">
        <v>0</v>
      </c>
      <c r="P114" s="26">
        <v>33.75</v>
      </c>
      <c r="Q114" s="28" t="s">
        <v>8315</v>
      </c>
      <c r="R114" s="24" t="s">
        <v>8316</v>
      </c>
      <c r="S114" s="29">
        <v>41863</v>
      </c>
      <c r="T114" s="29">
        <v>41893</v>
      </c>
    </row>
    <row r="115" spans="1:20" ht="64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6">
        <v>185</v>
      </c>
      <c r="F115" s="27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45">
        <v>3</v>
      </c>
      <c r="P115" s="26">
        <v>61.67</v>
      </c>
      <c r="Q115" s="28" t="s">
        <v>8315</v>
      </c>
      <c r="R115" s="24" t="s">
        <v>8316</v>
      </c>
      <c r="S115" s="29">
        <v>42224</v>
      </c>
      <c r="T115" s="29">
        <v>42254</v>
      </c>
    </row>
    <row r="116" spans="1:20" ht="48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6">
        <v>2993</v>
      </c>
      <c r="F116" s="27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50">
        <v>37</v>
      </c>
      <c r="P116" s="26">
        <v>83.14</v>
      </c>
      <c r="Q116" s="28" t="s">
        <v>8315</v>
      </c>
      <c r="R116" s="24" t="s">
        <v>8316</v>
      </c>
      <c r="S116" s="29">
        <v>41939</v>
      </c>
      <c r="T116" s="29">
        <v>41969</v>
      </c>
    </row>
    <row r="117" spans="1:20" ht="48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6">
        <v>1</v>
      </c>
      <c r="F117" s="27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7">
        <v>0</v>
      </c>
      <c r="P117" s="26">
        <v>1</v>
      </c>
      <c r="Q117" s="28" t="s">
        <v>8315</v>
      </c>
      <c r="R117" s="24" t="s">
        <v>8316</v>
      </c>
      <c r="S117" s="29">
        <v>42059</v>
      </c>
      <c r="T117" s="29">
        <v>42119</v>
      </c>
    </row>
    <row r="118" spans="1:20" ht="80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6">
        <v>1000</v>
      </c>
      <c r="F118" s="27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54">
        <v>10</v>
      </c>
      <c r="P118" s="26">
        <v>142.86000000000001</v>
      </c>
      <c r="Q118" s="28" t="s">
        <v>8315</v>
      </c>
      <c r="R118" s="24" t="s">
        <v>8316</v>
      </c>
      <c r="S118" s="29">
        <v>42308</v>
      </c>
      <c r="T118" s="29">
        <v>42338</v>
      </c>
    </row>
    <row r="119" spans="1:20" ht="64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6">
        <v>61</v>
      </c>
      <c r="F119" s="27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60">
        <v>8</v>
      </c>
      <c r="P119" s="26">
        <v>10.17</v>
      </c>
      <c r="Q119" s="28" t="s">
        <v>8315</v>
      </c>
      <c r="R119" s="24" t="s">
        <v>8316</v>
      </c>
      <c r="S119" s="29">
        <v>42020</v>
      </c>
      <c r="T119" s="29">
        <v>42065</v>
      </c>
    </row>
    <row r="120" spans="1:20" ht="96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6">
        <v>2290</v>
      </c>
      <c r="F120" s="27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38">
        <v>15</v>
      </c>
      <c r="P120" s="26">
        <v>57.25</v>
      </c>
      <c r="Q120" s="28" t="s">
        <v>8315</v>
      </c>
      <c r="R120" s="24" t="s">
        <v>8316</v>
      </c>
      <c r="S120" s="29">
        <v>41786</v>
      </c>
      <c r="T120" s="29">
        <v>41816</v>
      </c>
    </row>
    <row r="121" spans="1:20" ht="48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6">
        <v>15</v>
      </c>
      <c r="F121" s="27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54">
        <v>10</v>
      </c>
      <c r="P121" s="26">
        <v>5</v>
      </c>
      <c r="Q121" s="28" t="s">
        <v>8315</v>
      </c>
      <c r="R121" s="24" t="s">
        <v>8316</v>
      </c>
      <c r="S121" s="29">
        <v>41820</v>
      </c>
      <c r="T121" s="29">
        <v>41850</v>
      </c>
    </row>
    <row r="122" spans="1:20" ht="6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6">
        <v>651</v>
      </c>
      <c r="F122" s="27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58">
        <v>13</v>
      </c>
      <c r="P122" s="26">
        <v>93</v>
      </c>
      <c r="Q122" s="28" t="s">
        <v>8315</v>
      </c>
      <c r="R122" s="24" t="s">
        <v>8316</v>
      </c>
      <c r="S122" s="29">
        <v>42265</v>
      </c>
      <c r="T122" s="29">
        <v>42293</v>
      </c>
    </row>
    <row r="123" spans="1:20" ht="80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6">
        <v>453</v>
      </c>
      <c r="F123" s="27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32">
        <v>2</v>
      </c>
      <c r="P123" s="26">
        <v>32.36</v>
      </c>
      <c r="Q123" s="28" t="s">
        <v>8315</v>
      </c>
      <c r="R123" s="24" t="s">
        <v>8316</v>
      </c>
      <c r="S123" s="29">
        <v>42601</v>
      </c>
      <c r="T123" s="29">
        <v>42631</v>
      </c>
    </row>
    <row r="124" spans="1:20" ht="4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6">
        <v>0</v>
      </c>
      <c r="F124" s="27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7">
        <v>0</v>
      </c>
      <c r="P124" s="26">
        <v>0</v>
      </c>
      <c r="Q124" s="28" t="s">
        <v>8315</v>
      </c>
      <c r="R124" s="24" t="s">
        <v>8316</v>
      </c>
      <c r="S124" s="29">
        <v>42228</v>
      </c>
      <c r="T124" s="29">
        <v>42253</v>
      </c>
    </row>
    <row r="125" spans="1:20" ht="80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6">
        <v>1</v>
      </c>
      <c r="F125" s="27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7">
        <v>0</v>
      </c>
      <c r="P125" s="26">
        <v>1</v>
      </c>
      <c r="Q125" s="28" t="s">
        <v>8315</v>
      </c>
      <c r="R125" s="24" t="s">
        <v>8316</v>
      </c>
      <c r="S125" s="29">
        <v>42415</v>
      </c>
      <c r="T125" s="29">
        <v>42445</v>
      </c>
    </row>
    <row r="126" spans="1:20" ht="48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6">
        <v>1102</v>
      </c>
      <c r="F126" s="27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57">
        <v>16</v>
      </c>
      <c r="P126" s="26">
        <v>91.83</v>
      </c>
      <c r="Q126" s="28" t="s">
        <v>8315</v>
      </c>
      <c r="R126" s="24" t="s">
        <v>8316</v>
      </c>
      <c r="S126" s="29">
        <v>42538</v>
      </c>
      <c r="T126" s="29">
        <v>42568</v>
      </c>
    </row>
    <row r="127" spans="1:20" ht="4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6">
        <v>550</v>
      </c>
      <c r="F127" s="27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40">
        <v>11</v>
      </c>
      <c r="P127" s="26">
        <v>45.83</v>
      </c>
      <c r="Q127" s="28" t="s">
        <v>8315</v>
      </c>
      <c r="R127" s="24" t="s">
        <v>8316</v>
      </c>
      <c r="S127" s="29">
        <v>42233</v>
      </c>
      <c r="T127" s="29">
        <v>42278</v>
      </c>
    </row>
    <row r="128" spans="1:20" ht="64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6">
        <v>0</v>
      </c>
      <c r="F128" s="27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7">
        <v>0</v>
      </c>
      <c r="P128" s="26">
        <v>0</v>
      </c>
      <c r="Q128" s="28" t="s">
        <v>8315</v>
      </c>
      <c r="R128" s="24" t="s">
        <v>8316</v>
      </c>
      <c r="S128" s="29">
        <v>42675</v>
      </c>
      <c r="T128" s="29">
        <v>42705</v>
      </c>
    </row>
    <row r="129" spans="1:20" ht="48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6">
        <v>2485</v>
      </c>
      <c r="F129" s="27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61">
        <v>86</v>
      </c>
      <c r="P129" s="26">
        <v>248.5</v>
      </c>
      <c r="Q129" s="28" t="s">
        <v>8315</v>
      </c>
      <c r="R129" s="24" t="s">
        <v>8316</v>
      </c>
      <c r="S129" s="29">
        <v>42534</v>
      </c>
      <c r="T129" s="29">
        <v>42562</v>
      </c>
    </row>
    <row r="130" spans="1:20" ht="48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6">
        <v>397</v>
      </c>
      <c r="F130" s="27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62">
        <v>12</v>
      </c>
      <c r="P130" s="26">
        <v>79.400000000000006</v>
      </c>
      <c r="Q130" s="28" t="s">
        <v>8315</v>
      </c>
      <c r="R130" s="24" t="s">
        <v>8316</v>
      </c>
      <c r="S130" s="29">
        <v>42151</v>
      </c>
      <c r="T130" s="29">
        <v>42182</v>
      </c>
    </row>
    <row r="131" spans="1:20" ht="4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6">
        <v>11</v>
      </c>
      <c r="F131" s="27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7">
        <v>0</v>
      </c>
      <c r="P131" s="26">
        <v>5.5</v>
      </c>
      <c r="Q131" s="28" t="s">
        <v>8315</v>
      </c>
      <c r="R131" s="24" t="s">
        <v>8316</v>
      </c>
      <c r="S131" s="29">
        <v>41961</v>
      </c>
      <c r="T131" s="29">
        <v>42006</v>
      </c>
    </row>
    <row r="132" spans="1:20" ht="80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6">
        <v>50</v>
      </c>
      <c r="F132" s="27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7">
        <v>1</v>
      </c>
      <c r="P132" s="26">
        <v>25</v>
      </c>
      <c r="Q132" s="28" t="s">
        <v>8315</v>
      </c>
      <c r="R132" s="24" t="s">
        <v>8316</v>
      </c>
      <c r="S132" s="29">
        <v>41940</v>
      </c>
      <c r="T132" s="29">
        <v>41968</v>
      </c>
    </row>
    <row r="133" spans="1:20" ht="4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6">
        <v>0</v>
      </c>
      <c r="F133" s="27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7">
        <v>0</v>
      </c>
      <c r="P133" s="26">
        <v>0</v>
      </c>
      <c r="Q133" s="28" t="s">
        <v>8315</v>
      </c>
      <c r="R133" s="24" t="s">
        <v>8316</v>
      </c>
      <c r="S133" s="29">
        <v>42111</v>
      </c>
      <c r="T133" s="29">
        <v>42171</v>
      </c>
    </row>
    <row r="134" spans="1:20" ht="80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6">
        <v>1782</v>
      </c>
      <c r="F134" s="27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63">
        <v>36</v>
      </c>
      <c r="P134" s="26">
        <v>137.08000000000001</v>
      </c>
      <c r="Q134" s="28" t="s">
        <v>8315</v>
      </c>
      <c r="R134" s="24" t="s">
        <v>8316</v>
      </c>
      <c r="S134" s="29">
        <v>42279</v>
      </c>
      <c r="T134" s="29">
        <v>42310</v>
      </c>
    </row>
    <row r="135" spans="1:20" ht="6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6">
        <v>0</v>
      </c>
      <c r="F135" s="27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7">
        <v>0</v>
      </c>
      <c r="P135" s="26">
        <v>0</v>
      </c>
      <c r="Q135" s="28" t="s">
        <v>8315</v>
      </c>
      <c r="R135" s="24" t="s">
        <v>8316</v>
      </c>
      <c r="S135" s="29">
        <v>42213</v>
      </c>
      <c r="T135" s="29">
        <v>42243</v>
      </c>
    </row>
    <row r="136" spans="1:20" ht="6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6">
        <v>5</v>
      </c>
      <c r="F136" s="27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7">
        <v>0</v>
      </c>
      <c r="P136" s="26">
        <v>5</v>
      </c>
      <c r="Q136" s="28" t="s">
        <v>8315</v>
      </c>
      <c r="R136" s="24" t="s">
        <v>8316</v>
      </c>
      <c r="S136" s="29">
        <v>42109</v>
      </c>
      <c r="T136" s="29">
        <v>42139</v>
      </c>
    </row>
    <row r="137" spans="1:20" ht="64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6">
        <v>195</v>
      </c>
      <c r="F137" s="27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45">
        <v>3</v>
      </c>
      <c r="P137" s="26">
        <v>39</v>
      </c>
      <c r="Q137" s="28" t="s">
        <v>8315</v>
      </c>
      <c r="R137" s="24" t="s">
        <v>8316</v>
      </c>
      <c r="S137" s="29">
        <v>42031</v>
      </c>
      <c r="T137" s="29">
        <v>42063</v>
      </c>
    </row>
    <row r="138" spans="1:20" ht="64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6">
        <v>101</v>
      </c>
      <c r="F138" s="27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45">
        <v>3</v>
      </c>
      <c r="P138" s="26">
        <v>50.5</v>
      </c>
      <c r="Q138" s="28" t="s">
        <v>8315</v>
      </c>
      <c r="R138" s="24" t="s">
        <v>8316</v>
      </c>
      <c r="S138" s="29">
        <v>42615</v>
      </c>
      <c r="T138" s="29">
        <v>42645</v>
      </c>
    </row>
    <row r="139" spans="1:20" ht="64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6">
        <v>25</v>
      </c>
      <c r="F139" s="27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7">
        <v>1</v>
      </c>
      <c r="P139" s="26">
        <v>25</v>
      </c>
      <c r="Q139" s="28" t="s">
        <v>8315</v>
      </c>
      <c r="R139" s="24" t="s">
        <v>8316</v>
      </c>
      <c r="S139" s="29">
        <v>42439</v>
      </c>
      <c r="T139" s="29">
        <v>42468</v>
      </c>
    </row>
    <row r="140" spans="1:20" ht="64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6">
        <v>25</v>
      </c>
      <c r="F140" s="27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7">
        <v>0</v>
      </c>
      <c r="P140" s="26">
        <v>25</v>
      </c>
      <c r="Q140" s="28" t="s">
        <v>8315</v>
      </c>
      <c r="R140" s="24" t="s">
        <v>8316</v>
      </c>
      <c r="S140" s="29">
        <v>42243</v>
      </c>
      <c r="T140" s="29">
        <v>42303</v>
      </c>
    </row>
    <row r="141" spans="1:20" ht="48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6">
        <v>0</v>
      </c>
      <c r="F141" s="27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7">
        <v>0</v>
      </c>
      <c r="P141" s="26">
        <v>0</v>
      </c>
      <c r="Q141" s="28" t="s">
        <v>8315</v>
      </c>
      <c r="R141" s="24" t="s">
        <v>8316</v>
      </c>
      <c r="S141" s="29">
        <v>42550</v>
      </c>
      <c r="T141" s="29">
        <v>42580</v>
      </c>
    </row>
    <row r="142" spans="1:20" ht="96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6">
        <v>425</v>
      </c>
      <c r="F142" s="27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64">
        <v>24</v>
      </c>
      <c r="P142" s="26">
        <v>53.13</v>
      </c>
      <c r="Q142" s="28" t="s">
        <v>8315</v>
      </c>
      <c r="R142" s="24" t="s">
        <v>8316</v>
      </c>
      <c r="S142" s="29">
        <v>42306</v>
      </c>
      <c r="T142" s="29">
        <v>42336</v>
      </c>
    </row>
    <row r="143" spans="1:20" ht="64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6">
        <v>0</v>
      </c>
      <c r="F143" s="27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7">
        <v>0</v>
      </c>
      <c r="P143" s="26">
        <v>0</v>
      </c>
      <c r="Q143" s="28" t="s">
        <v>8315</v>
      </c>
      <c r="R143" s="24" t="s">
        <v>8316</v>
      </c>
      <c r="S143" s="29">
        <v>42457</v>
      </c>
      <c r="T143" s="29">
        <v>42485</v>
      </c>
    </row>
    <row r="144" spans="1:20" ht="80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6">
        <v>7</v>
      </c>
      <c r="F144" s="27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7">
        <v>0</v>
      </c>
      <c r="P144" s="26">
        <v>7</v>
      </c>
      <c r="Q144" s="28" t="s">
        <v>8315</v>
      </c>
      <c r="R144" s="24" t="s">
        <v>8316</v>
      </c>
      <c r="S144" s="29">
        <v>42513</v>
      </c>
      <c r="T144" s="29">
        <v>42559</v>
      </c>
    </row>
    <row r="145" spans="1:20" ht="64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6">
        <v>641</v>
      </c>
      <c r="F145" s="27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30">
        <v>32</v>
      </c>
      <c r="P145" s="26">
        <v>40.06</v>
      </c>
      <c r="Q145" s="28" t="s">
        <v>8315</v>
      </c>
      <c r="R145" s="24" t="s">
        <v>8316</v>
      </c>
      <c r="S145" s="29">
        <v>41816</v>
      </c>
      <c r="T145" s="29">
        <v>41853</v>
      </c>
    </row>
    <row r="146" spans="1:20" ht="96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6">
        <v>292</v>
      </c>
      <c r="F146" s="27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64">
        <v>24</v>
      </c>
      <c r="P146" s="26">
        <v>24.33</v>
      </c>
      <c r="Q146" s="28" t="s">
        <v>8315</v>
      </c>
      <c r="R146" s="24" t="s">
        <v>8316</v>
      </c>
      <c r="S146" s="29">
        <v>41880</v>
      </c>
      <c r="T146" s="29">
        <v>41910</v>
      </c>
    </row>
    <row r="147" spans="1:20" ht="64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6">
        <v>45</v>
      </c>
      <c r="F147" s="27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32">
        <v>2</v>
      </c>
      <c r="P147" s="26">
        <v>11.25</v>
      </c>
      <c r="Q147" s="28" t="s">
        <v>8315</v>
      </c>
      <c r="R147" s="24" t="s">
        <v>8316</v>
      </c>
      <c r="S147" s="29">
        <v>42342</v>
      </c>
      <c r="T147" s="29">
        <v>42372</v>
      </c>
    </row>
    <row r="148" spans="1:20" ht="48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6">
        <v>126</v>
      </c>
      <c r="F148" s="27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65">
        <v>6</v>
      </c>
      <c r="P148" s="26">
        <v>42</v>
      </c>
      <c r="Q148" s="28" t="s">
        <v>8315</v>
      </c>
      <c r="R148" s="24" t="s">
        <v>8316</v>
      </c>
      <c r="S148" s="29">
        <v>42053</v>
      </c>
      <c r="T148" s="29">
        <v>42113</v>
      </c>
    </row>
    <row r="149" spans="1:20" ht="6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6">
        <v>285</v>
      </c>
      <c r="F149" s="27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51">
        <v>14</v>
      </c>
      <c r="P149" s="26">
        <v>71.25</v>
      </c>
      <c r="Q149" s="28" t="s">
        <v>8315</v>
      </c>
      <c r="R149" s="24" t="s">
        <v>8316</v>
      </c>
      <c r="S149" s="29">
        <v>42414</v>
      </c>
      <c r="T149" s="29">
        <v>42474</v>
      </c>
    </row>
    <row r="150" spans="1:20" ht="64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6">
        <v>45</v>
      </c>
      <c r="F150" s="27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7">
        <v>1</v>
      </c>
      <c r="P150" s="26">
        <v>22.5</v>
      </c>
      <c r="Q150" s="28" t="s">
        <v>8315</v>
      </c>
      <c r="R150" s="24" t="s">
        <v>8316</v>
      </c>
      <c r="S150" s="29">
        <v>41801</v>
      </c>
      <c r="T150" s="29">
        <v>41844</v>
      </c>
    </row>
    <row r="151" spans="1:20" ht="96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6">
        <v>410</v>
      </c>
      <c r="F151" s="27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64">
        <v>24</v>
      </c>
      <c r="P151" s="26">
        <v>41</v>
      </c>
      <c r="Q151" s="28" t="s">
        <v>8315</v>
      </c>
      <c r="R151" s="24" t="s">
        <v>8316</v>
      </c>
      <c r="S151" s="29">
        <v>42770</v>
      </c>
      <c r="T151" s="29">
        <v>42800</v>
      </c>
    </row>
    <row r="152" spans="1:20" ht="48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6">
        <v>527</v>
      </c>
      <c r="F152" s="27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40">
        <v>11</v>
      </c>
      <c r="P152" s="26">
        <v>47.91</v>
      </c>
      <c r="Q152" s="28" t="s">
        <v>8315</v>
      </c>
      <c r="R152" s="24" t="s">
        <v>8316</v>
      </c>
      <c r="S152" s="29">
        <v>42452</v>
      </c>
      <c r="T152" s="29">
        <v>42512</v>
      </c>
    </row>
    <row r="153" spans="1:20" ht="64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6">
        <v>211</v>
      </c>
      <c r="F153" s="27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35">
        <v>7</v>
      </c>
      <c r="P153" s="26">
        <v>35.17</v>
      </c>
      <c r="Q153" s="28" t="s">
        <v>8315</v>
      </c>
      <c r="R153" s="24" t="s">
        <v>8316</v>
      </c>
      <c r="S153" s="29">
        <v>42601</v>
      </c>
      <c r="T153" s="29">
        <v>42611</v>
      </c>
    </row>
    <row r="154" spans="1:20" ht="6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6">
        <v>11</v>
      </c>
      <c r="F154" s="27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7">
        <v>0</v>
      </c>
      <c r="P154" s="26">
        <v>5.5</v>
      </c>
      <c r="Q154" s="28" t="s">
        <v>8315</v>
      </c>
      <c r="R154" s="24" t="s">
        <v>8316</v>
      </c>
      <c r="S154" s="29">
        <v>42447</v>
      </c>
      <c r="T154" s="29">
        <v>42477</v>
      </c>
    </row>
    <row r="155" spans="1:20" ht="64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6">
        <v>136</v>
      </c>
      <c r="F155" s="27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7">
        <v>1</v>
      </c>
      <c r="P155" s="26">
        <v>22.67</v>
      </c>
      <c r="Q155" s="28" t="s">
        <v>8315</v>
      </c>
      <c r="R155" s="24" t="s">
        <v>8316</v>
      </c>
      <c r="S155" s="29">
        <v>41811</v>
      </c>
      <c r="T155" s="29">
        <v>41841</v>
      </c>
    </row>
    <row r="156" spans="1:20" ht="48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6">
        <v>211</v>
      </c>
      <c r="F156" s="27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47">
        <v>21</v>
      </c>
      <c r="P156" s="26">
        <v>26.38</v>
      </c>
      <c r="Q156" s="28" t="s">
        <v>8315</v>
      </c>
      <c r="R156" s="24" t="s">
        <v>8316</v>
      </c>
      <c r="S156" s="29">
        <v>41981</v>
      </c>
      <c r="T156" s="29">
        <v>42041</v>
      </c>
    </row>
    <row r="157" spans="1:20" ht="64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6">
        <v>3905</v>
      </c>
      <c r="F157" s="27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66">
        <v>78</v>
      </c>
      <c r="P157" s="26">
        <v>105.54</v>
      </c>
      <c r="Q157" s="28" t="s">
        <v>8315</v>
      </c>
      <c r="R157" s="24" t="s">
        <v>8316</v>
      </c>
      <c r="S157" s="29">
        <v>42469</v>
      </c>
      <c r="T157" s="29">
        <v>42499</v>
      </c>
    </row>
    <row r="158" spans="1:20" ht="48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6">
        <v>0</v>
      </c>
      <c r="F158" s="27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7">
        <v>0</v>
      </c>
      <c r="P158" s="26">
        <v>0</v>
      </c>
      <c r="Q158" s="28" t="s">
        <v>8315</v>
      </c>
      <c r="R158" s="24" t="s">
        <v>8316</v>
      </c>
      <c r="S158" s="29">
        <v>42534</v>
      </c>
      <c r="T158" s="29">
        <v>42564</v>
      </c>
    </row>
    <row r="159" spans="1:20" ht="6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6">
        <v>620</v>
      </c>
      <c r="F159" s="27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67">
        <v>48</v>
      </c>
      <c r="P159" s="26">
        <v>62</v>
      </c>
      <c r="Q159" s="28" t="s">
        <v>8315</v>
      </c>
      <c r="R159" s="24" t="s">
        <v>8316</v>
      </c>
      <c r="S159" s="29">
        <v>41830</v>
      </c>
      <c r="T159" s="29">
        <v>41852</v>
      </c>
    </row>
    <row r="160" spans="1:20" ht="48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6">
        <v>1305</v>
      </c>
      <c r="F160" s="27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7">
        <v>1</v>
      </c>
      <c r="P160" s="26">
        <v>217.5</v>
      </c>
      <c r="Q160" s="28" t="s">
        <v>8315</v>
      </c>
      <c r="R160" s="24" t="s">
        <v>8316</v>
      </c>
      <c r="S160" s="29">
        <v>42543</v>
      </c>
      <c r="T160" s="29">
        <v>42573</v>
      </c>
    </row>
    <row r="161" spans="1:20" ht="64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6">
        <v>214</v>
      </c>
      <c r="F161" s="27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40">
        <v>11</v>
      </c>
      <c r="P161" s="26">
        <v>26.75</v>
      </c>
      <c r="Q161" s="28" t="s">
        <v>8315</v>
      </c>
      <c r="R161" s="24" t="s">
        <v>8316</v>
      </c>
      <c r="S161" s="29">
        <v>41975</v>
      </c>
      <c r="T161" s="29">
        <v>42035</v>
      </c>
    </row>
    <row r="162" spans="1:20" ht="6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6">
        <v>450</v>
      </c>
      <c r="F162" s="27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49">
        <v>18</v>
      </c>
      <c r="P162" s="26">
        <v>64.290000000000006</v>
      </c>
      <c r="Q162" s="28" t="s">
        <v>8315</v>
      </c>
      <c r="R162" s="24" t="s">
        <v>8316</v>
      </c>
      <c r="S162" s="29">
        <v>41795</v>
      </c>
      <c r="T162" s="29">
        <v>41825</v>
      </c>
    </row>
    <row r="163" spans="1:20" ht="4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6">
        <v>1225</v>
      </c>
      <c r="F163" s="27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31">
        <v>4</v>
      </c>
      <c r="P163" s="26">
        <v>175</v>
      </c>
      <c r="Q163" s="28" t="s">
        <v>8315</v>
      </c>
      <c r="R163" s="24" t="s">
        <v>8316</v>
      </c>
      <c r="S163" s="29">
        <v>42508</v>
      </c>
      <c r="T163" s="29">
        <v>42568</v>
      </c>
    </row>
    <row r="164" spans="1:20" ht="64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6">
        <v>3877</v>
      </c>
      <c r="F164" s="27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68">
        <v>35</v>
      </c>
      <c r="P164" s="26">
        <v>84.28</v>
      </c>
      <c r="Q164" s="28" t="s">
        <v>8315</v>
      </c>
      <c r="R164" s="24" t="s">
        <v>8316</v>
      </c>
      <c r="S164" s="29">
        <v>41747</v>
      </c>
      <c r="T164" s="29">
        <v>41779</v>
      </c>
    </row>
    <row r="165" spans="1:20" ht="80" x14ac:dyDescent="0.2">
      <c r="A165" s="24">
        <v>3985</v>
      </c>
      <c r="B165" s="25" t="s">
        <v>3981</v>
      </c>
      <c r="C165" s="25" t="s">
        <v>8388</v>
      </c>
      <c r="D165" s="26">
        <v>2000</v>
      </c>
      <c r="E165" s="26">
        <v>641</v>
      </c>
      <c r="F165" s="27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30">
        <v>32</v>
      </c>
      <c r="P165" s="26">
        <v>33.74</v>
      </c>
      <c r="Q165" s="28" t="s">
        <v>8315</v>
      </c>
      <c r="R165" s="24" t="s">
        <v>8316</v>
      </c>
      <c r="S165" s="29">
        <v>42399</v>
      </c>
      <c r="T165" s="29">
        <v>42420</v>
      </c>
    </row>
    <row r="166" spans="1:20" ht="64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6">
        <v>32</v>
      </c>
      <c r="F166" s="27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32">
        <v>2</v>
      </c>
      <c r="P166" s="26">
        <v>8</v>
      </c>
      <c r="Q166" s="28" t="s">
        <v>8315</v>
      </c>
      <c r="R166" s="24" t="s">
        <v>8316</v>
      </c>
      <c r="S166" s="29">
        <v>42230</v>
      </c>
      <c r="T166" s="29">
        <v>42245</v>
      </c>
    </row>
    <row r="167" spans="1:20" ht="64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6">
        <v>0</v>
      </c>
      <c r="F167" s="27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7">
        <v>0</v>
      </c>
      <c r="P167" s="26">
        <v>0</v>
      </c>
      <c r="Q167" s="28" t="s">
        <v>8315</v>
      </c>
      <c r="R167" s="24" t="s">
        <v>8316</v>
      </c>
      <c r="S167" s="29">
        <v>42286</v>
      </c>
      <c r="T167" s="29">
        <v>42316</v>
      </c>
    </row>
    <row r="168" spans="1:20" ht="80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6">
        <v>100</v>
      </c>
      <c r="F168" s="27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36">
        <v>20</v>
      </c>
      <c r="P168" s="26">
        <v>100</v>
      </c>
      <c r="Q168" s="28" t="s">
        <v>8315</v>
      </c>
      <c r="R168" s="24" t="s">
        <v>8316</v>
      </c>
      <c r="S168" s="29">
        <v>42125</v>
      </c>
      <c r="T168" s="29">
        <v>42155</v>
      </c>
    </row>
    <row r="169" spans="1:20" ht="9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6">
        <v>541</v>
      </c>
      <c r="F169" s="27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34">
        <v>5</v>
      </c>
      <c r="P169" s="26">
        <v>60.11</v>
      </c>
      <c r="Q169" s="28" t="s">
        <v>8315</v>
      </c>
      <c r="R169" s="24" t="s">
        <v>8316</v>
      </c>
      <c r="S169" s="29">
        <v>42289</v>
      </c>
      <c r="T169" s="29">
        <v>42349</v>
      </c>
    </row>
    <row r="170" spans="1:20" ht="64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6">
        <v>3</v>
      </c>
      <c r="F170" s="27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7">
        <v>0</v>
      </c>
      <c r="P170" s="26">
        <v>3</v>
      </c>
      <c r="Q170" s="28" t="s">
        <v>8315</v>
      </c>
      <c r="R170" s="24" t="s">
        <v>8316</v>
      </c>
      <c r="S170" s="29">
        <v>42107</v>
      </c>
      <c r="T170" s="29">
        <v>42137</v>
      </c>
    </row>
    <row r="171" spans="1:20" ht="48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6">
        <v>5</v>
      </c>
      <c r="F171" s="27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7">
        <v>0</v>
      </c>
      <c r="P171" s="26">
        <v>5</v>
      </c>
      <c r="Q171" s="28" t="s">
        <v>8315</v>
      </c>
      <c r="R171" s="24" t="s">
        <v>8316</v>
      </c>
      <c r="S171" s="29">
        <v>41809</v>
      </c>
      <c r="T171" s="29">
        <v>41839</v>
      </c>
    </row>
    <row r="172" spans="1:20" ht="6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6">
        <v>497</v>
      </c>
      <c r="F172" s="27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59">
        <v>17</v>
      </c>
      <c r="P172" s="26">
        <v>29.24</v>
      </c>
      <c r="Q172" s="28" t="s">
        <v>8315</v>
      </c>
      <c r="R172" s="24" t="s">
        <v>8316</v>
      </c>
      <c r="S172" s="29">
        <v>41950</v>
      </c>
      <c r="T172" s="29">
        <v>41963</v>
      </c>
    </row>
    <row r="173" spans="1:20" ht="48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6">
        <v>715</v>
      </c>
      <c r="F173" s="27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69">
        <v>57</v>
      </c>
      <c r="P173" s="26">
        <v>59.58</v>
      </c>
      <c r="Q173" s="28" t="s">
        <v>8315</v>
      </c>
      <c r="R173" s="24" t="s">
        <v>8316</v>
      </c>
      <c r="S173" s="29">
        <v>42061</v>
      </c>
      <c r="T173" s="29">
        <v>42091</v>
      </c>
    </row>
    <row r="174" spans="1:20" ht="9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6">
        <v>1156</v>
      </c>
      <c r="F174" s="27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59">
        <v>17</v>
      </c>
      <c r="P174" s="26">
        <v>82.57</v>
      </c>
      <c r="Q174" s="28" t="s">
        <v>8315</v>
      </c>
      <c r="R174" s="24" t="s">
        <v>8316</v>
      </c>
      <c r="S174" s="29">
        <v>41842</v>
      </c>
      <c r="T174" s="29">
        <v>41882</v>
      </c>
    </row>
    <row r="175" spans="1:20" ht="32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6">
        <v>10</v>
      </c>
      <c r="F175" s="27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7">
        <v>0</v>
      </c>
      <c r="P175" s="26">
        <v>10</v>
      </c>
      <c r="Q175" s="28" t="s">
        <v>8315</v>
      </c>
      <c r="R175" s="24" t="s">
        <v>8316</v>
      </c>
      <c r="S175" s="29">
        <v>42437</v>
      </c>
      <c r="T175" s="29">
        <v>42497</v>
      </c>
    </row>
    <row r="176" spans="1:20" ht="64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6">
        <v>23</v>
      </c>
      <c r="F176" s="27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32">
        <v>2</v>
      </c>
      <c r="P176" s="26">
        <v>5.75</v>
      </c>
      <c r="Q176" s="28" t="s">
        <v>8315</v>
      </c>
      <c r="R176" s="24" t="s">
        <v>8316</v>
      </c>
      <c r="S176" s="29">
        <v>41879</v>
      </c>
      <c r="T176" s="29">
        <v>41909</v>
      </c>
    </row>
    <row r="177" spans="1:20" ht="48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6">
        <v>201</v>
      </c>
      <c r="F177" s="27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54">
        <v>10</v>
      </c>
      <c r="P177" s="26">
        <v>100.5</v>
      </c>
      <c r="Q177" s="28" t="s">
        <v>8315</v>
      </c>
      <c r="R177" s="24" t="s">
        <v>8316</v>
      </c>
      <c r="S177" s="29">
        <v>42020</v>
      </c>
      <c r="T177" s="29">
        <v>42050</v>
      </c>
    </row>
    <row r="178" spans="1:20" ht="32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6">
        <v>1</v>
      </c>
      <c r="F178" s="27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7">
        <v>0</v>
      </c>
      <c r="P178" s="26">
        <v>1</v>
      </c>
      <c r="Q178" s="28" t="s">
        <v>8315</v>
      </c>
      <c r="R178" s="24" t="s">
        <v>8316</v>
      </c>
      <c r="S178" s="29">
        <v>41890</v>
      </c>
      <c r="T178" s="29">
        <v>41920</v>
      </c>
    </row>
    <row r="179" spans="1:20" ht="64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6">
        <v>40</v>
      </c>
      <c r="F179" s="27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7">
        <v>1</v>
      </c>
      <c r="P179" s="26">
        <v>20</v>
      </c>
      <c r="Q179" s="28" t="s">
        <v>8315</v>
      </c>
      <c r="R179" s="24" t="s">
        <v>8316</v>
      </c>
      <c r="S179" s="29">
        <v>41872</v>
      </c>
      <c r="T179" s="29">
        <v>41932</v>
      </c>
    </row>
    <row r="180" spans="1:20" ht="64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6">
        <v>2</v>
      </c>
      <c r="F180" s="27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7">
        <v>0</v>
      </c>
      <c r="P180" s="26">
        <v>2</v>
      </c>
      <c r="Q180" s="28" t="s">
        <v>8315</v>
      </c>
      <c r="R180" s="24" t="s">
        <v>8316</v>
      </c>
      <c r="S180" s="29">
        <v>42391</v>
      </c>
      <c r="T180" s="29">
        <v>42416</v>
      </c>
    </row>
    <row r="181" spans="1:20" ht="48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6">
        <v>5</v>
      </c>
      <c r="F181" s="27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7">
        <v>0</v>
      </c>
      <c r="P181" s="26">
        <v>5</v>
      </c>
      <c r="Q181" s="28" t="s">
        <v>8315</v>
      </c>
      <c r="R181" s="24" t="s">
        <v>8316</v>
      </c>
      <c r="S181" s="29">
        <v>41848</v>
      </c>
      <c r="T181" s="29">
        <v>41877</v>
      </c>
    </row>
    <row r="182" spans="1:20" ht="48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6">
        <v>1742</v>
      </c>
      <c r="F182" s="27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64">
        <v>24</v>
      </c>
      <c r="P182" s="26">
        <v>45.84</v>
      </c>
      <c r="Q182" s="28" t="s">
        <v>8315</v>
      </c>
      <c r="R182" s="24" t="s">
        <v>8316</v>
      </c>
      <c r="S182" s="29">
        <v>41921</v>
      </c>
      <c r="T182" s="29">
        <v>41938</v>
      </c>
    </row>
    <row r="183" spans="1:20" ht="64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6">
        <v>26</v>
      </c>
      <c r="F183" s="27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7">
        <v>1</v>
      </c>
      <c r="P183" s="26">
        <v>13</v>
      </c>
      <c r="Q183" s="28" t="s">
        <v>8315</v>
      </c>
      <c r="R183" s="24" t="s">
        <v>8316</v>
      </c>
      <c r="S183" s="29">
        <v>42021</v>
      </c>
      <c r="T183" s="29">
        <v>42051</v>
      </c>
    </row>
    <row r="184" spans="1:20" ht="48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6">
        <v>0</v>
      </c>
      <c r="F184" s="27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7">
        <v>0</v>
      </c>
      <c r="P184" s="26">
        <v>0</v>
      </c>
      <c r="Q184" s="28" t="s">
        <v>8315</v>
      </c>
      <c r="R184" s="24" t="s">
        <v>8316</v>
      </c>
      <c r="S184" s="29">
        <v>42419</v>
      </c>
      <c r="T184" s="29">
        <v>42434</v>
      </c>
    </row>
    <row r="185" spans="1:20" ht="6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6">
        <v>1</v>
      </c>
      <c r="F185" s="27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7">
        <v>0</v>
      </c>
      <c r="P185" s="26">
        <v>1</v>
      </c>
      <c r="Q185" s="28" t="s">
        <v>8315</v>
      </c>
      <c r="R185" s="24" t="s">
        <v>8316</v>
      </c>
      <c r="S185" s="29">
        <v>42174</v>
      </c>
      <c r="T185" s="29">
        <v>42204</v>
      </c>
    </row>
    <row r="186" spans="1:20" ht="80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6">
        <v>105</v>
      </c>
      <c r="F186" s="27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7">
        <v>1</v>
      </c>
      <c r="P186" s="26">
        <v>52.5</v>
      </c>
      <c r="Q186" s="28" t="s">
        <v>8315</v>
      </c>
      <c r="R186" s="24" t="s">
        <v>8316</v>
      </c>
      <c r="S186" s="29">
        <v>41856</v>
      </c>
      <c r="T186" s="29">
        <v>41886</v>
      </c>
    </row>
    <row r="187" spans="1:20" ht="4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6">
        <v>29</v>
      </c>
      <c r="F187" s="27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7">
        <v>1</v>
      </c>
      <c r="P187" s="26">
        <v>7.25</v>
      </c>
      <c r="Q187" s="28" t="s">
        <v>8315</v>
      </c>
      <c r="R187" s="24" t="s">
        <v>8316</v>
      </c>
      <c r="S187" s="29">
        <v>42417</v>
      </c>
      <c r="T187" s="29">
        <v>42475</v>
      </c>
    </row>
    <row r="188" spans="1:20" ht="48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6">
        <v>100</v>
      </c>
      <c r="F188" s="27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59">
        <v>17</v>
      </c>
      <c r="P188" s="26">
        <v>33.33</v>
      </c>
      <c r="Q188" s="28" t="s">
        <v>8315</v>
      </c>
      <c r="R188" s="24" t="s">
        <v>8316</v>
      </c>
      <c r="S188" s="29">
        <v>42057</v>
      </c>
      <c r="T188" s="29">
        <v>42087</v>
      </c>
    </row>
    <row r="189" spans="1:20" ht="48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6">
        <v>125</v>
      </c>
      <c r="F189" s="27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7">
        <v>1</v>
      </c>
      <c r="P189" s="26">
        <v>62.5</v>
      </c>
      <c r="Q189" s="28" t="s">
        <v>8315</v>
      </c>
      <c r="R189" s="24" t="s">
        <v>8316</v>
      </c>
      <c r="S189" s="29">
        <v>41878</v>
      </c>
      <c r="T189" s="29">
        <v>41938</v>
      </c>
    </row>
    <row r="190" spans="1:20" ht="64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6">
        <v>12521</v>
      </c>
      <c r="F190" s="27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70">
        <v>70</v>
      </c>
      <c r="P190" s="26">
        <v>63.56</v>
      </c>
      <c r="Q190" s="28" t="s">
        <v>8315</v>
      </c>
      <c r="R190" s="24" t="s">
        <v>8316</v>
      </c>
      <c r="S190" s="29">
        <v>41990</v>
      </c>
      <c r="T190" s="29">
        <v>42036</v>
      </c>
    </row>
    <row r="191" spans="1:20" ht="48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6">
        <v>0</v>
      </c>
      <c r="F191" s="27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7">
        <v>0</v>
      </c>
      <c r="P191" s="26">
        <v>0</v>
      </c>
      <c r="Q191" s="28" t="s">
        <v>8315</v>
      </c>
      <c r="R191" s="24" t="s">
        <v>8316</v>
      </c>
      <c r="S191" s="29">
        <v>42408</v>
      </c>
      <c r="T191" s="29">
        <v>42453</v>
      </c>
    </row>
    <row r="192" spans="1:20" ht="80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6">
        <v>10</v>
      </c>
      <c r="F192" s="27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7">
        <v>1</v>
      </c>
      <c r="P192" s="26">
        <v>10</v>
      </c>
      <c r="Q192" s="28" t="s">
        <v>8315</v>
      </c>
      <c r="R192" s="24" t="s">
        <v>8316</v>
      </c>
      <c r="S192" s="29">
        <v>42217</v>
      </c>
      <c r="T192" s="29">
        <v>42247</v>
      </c>
    </row>
    <row r="193" spans="1:20" ht="6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6">
        <v>0</v>
      </c>
      <c r="F193" s="27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7">
        <v>0</v>
      </c>
      <c r="P193" s="26">
        <v>0</v>
      </c>
      <c r="Q193" s="28" t="s">
        <v>8315</v>
      </c>
      <c r="R193" s="24" t="s">
        <v>8316</v>
      </c>
      <c r="S193" s="29">
        <v>42282</v>
      </c>
      <c r="T193" s="29">
        <v>42342</v>
      </c>
    </row>
    <row r="194" spans="1:20" ht="80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6">
        <v>215</v>
      </c>
      <c r="F194" s="27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35">
        <v>7</v>
      </c>
      <c r="P194" s="26">
        <v>30.71</v>
      </c>
      <c r="Q194" s="28" t="s">
        <v>8315</v>
      </c>
      <c r="R194" s="24" t="s">
        <v>8316</v>
      </c>
      <c r="S194" s="29">
        <v>42768</v>
      </c>
      <c r="T194" s="29">
        <v>42789</v>
      </c>
    </row>
    <row r="195" spans="1:20" ht="64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6">
        <v>561</v>
      </c>
      <c r="F195" s="27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55">
        <v>28</v>
      </c>
      <c r="P195" s="26">
        <v>51</v>
      </c>
      <c r="Q195" s="28" t="s">
        <v>8315</v>
      </c>
      <c r="R195" s="24" t="s">
        <v>8316</v>
      </c>
      <c r="S195" s="29">
        <v>41765</v>
      </c>
      <c r="T195" s="29">
        <v>41795</v>
      </c>
    </row>
    <row r="196" spans="1:20" ht="4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6">
        <v>0</v>
      </c>
      <c r="F196" s="27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7">
        <v>0</v>
      </c>
      <c r="P196" s="26">
        <v>0</v>
      </c>
      <c r="Q196" s="28" t="s">
        <v>8315</v>
      </c>
      <c r="R196" s="24" t="s">
        <v>8316</v>
      </c>
      <c r="S196" s="29">
        <v>42322</v>
      </c>
      <c r="T196" s="29">
        <v>42352</v>
      </c>
    </row>
    <row r="197" spans="1:20" ht="64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6">
        <v>400</v>
      </c>
      <c r="F197" s="27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57">
        <v>16</v>
      </c>
      <c r="P197" s="26">
        <v>66.67</v>
      </c>
      <c r="Q197" s="28" t="s">
        <v>8315</v>
      </c>
      <c r="R197" s="24" t="s">
        <v>8316</v>
      </c>
      <c r="S197" s="29">
        <v>42374</v>
      </c>
      <c r="T197" s="29">
        <v>42403</v>
      </c>
    </row>
    <row r="198" spans="1:20" ht="96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6">
        <v>0</v>
      </c>
      <c r="F198" s="27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7">
        <v>0</v>
      </c>
      <c r="P198" s="26">
        <v>0</v>
      </c>
      <c r="Q198" s="28" t="s">
        <v>8315</v>
      </c>
      <c r="R198" s="24" t="s">
        <v>8316</v>
      </c>
      <c r="S198" s="29">
        <v>41941</v>
      </c>
      <c r="T198" s="29">
        <v>41991</v>
      </c>
    </row>
    <row r="199" spans="1:20" ht="80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6">
        <v>413</v>
      </c>
      <c r="F199" s="27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35">
        <v>7</v>
      </c>
      <c r="P199" s="26">
        <v>59</v>
      </c>
      <c r="Q199" s="28" t="s">
        <v>8315</v>
      </c>
      <c r="R199" s="24" t="s">
        <v>8316</v>
      </c>
      <c r="S199" s="29">
        <v>42293</v>
      </c>
      <c r="T199" s="29">
        <v>42353</v>
      </c>
    </row>
    <row r="200" spans="1:20" ht="80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6">
        <v>200</v>
      </c>
      <c r="F200" s="27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7">
        <v>1</v>
      </c>
      <c r="P200" s="26">
        <v>100</v>
      </c>
      <c r="Q200" s="28" t="s">
        <v>8315</v>
      </c>
      <c r="R200" s="24" t="s">
        <v>8316</v>
      </c>
      <c r="S200" s="29">
        <v>42067</v>
      </c>
      <c r="T200" s="29">
        <v>42097</v>
      </c>
    </row>
    <row r="201" spans="1:20" ht="3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6">
        <v>3685</v>
      </c>
      <c r="F201" s="27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50">
        <v>37</v>
      </c>
      <c r="P201" s="26">
        <v>147.4</v>
      </c>
      <c r="Q201" s="28" t="s">
        <v>8315</v>
      </c>
      <c r="R201" s="24" t="s">
        <v>8316</v>
      </c>
      <c r="S201" s="29">
        <v>41903</v>
      </c>
      <c r="T201" s="29">
        <v>41933</v>
      </c>
    </row>
    <row r="202" spans="1:20" ht="48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6">
        <v>2823</v>
      </c>
      <c r="F202" s="27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71">
        <v>47</v>
      </c>
      <c r="P202" s="26">
        <v>166.06</v>
      </c>
      <c r="Q202" s="28" t="s">
        <v>8315</v>
      </c>
      <c r="R202" s="24" t="s">
        <v>8316</v>
      </c>
      <c r="S202" s="29">
        <v>41804</v>
      </c>
      <c r="T202" s="29">
        <v>41821</v>
      </c>
    </row>
    <row r="203" spans="1:20" ht="6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6">
        <v>80</v>
      </c>
      <c r="F203" s="27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40">
        <v>11</v>
      </c>
      <c r="P203" s="26">
        <v>40</v>
      </c>
      <c r="Q203" s="28" t="s">
        <v>8315</v>
      </c>
      <c r="R203" s="24" t="s">
        <v>8316</v>
      </c>
      <c r="S203" s="29">
        <v>42497</v>
      </c>
      <c r="T203" s="29">
        <v>42514</v>
      </c>
    </row>
    <row r="204" spans="1:20" ht="112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6">
        <v>301</v>
      </c>
      <c r="F204" s="27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62">
        <v>12</v>
      </c>
      <c r="P204" s="26">
        <v>75.25</v>
      </c>
      <c r="Q204" s="28" t="s">
        <v>8315</v>
      </c>
      <c r="R204" s="24" t="s">
        <v>8316</v>
      </c>
      <c r="S204" s="29">
        <v>41869</v>
      </c>
      <c r="T204" s="29">
        <v>41929</v>
      </c>
    </row>
    <row r="205" spans="1:20" ht="80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6">
        <v>300</v>
      </c>
      <c r="F205" s="27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72">
        <v>60</v>
      </c>
      <c r="P205" s="26">
        <v>60</v>
      </c>
      <c r="Q205" s="28" t="s">
        <v>8315</v>
      </c>
      <c r="R205" s="24" t="s">
        <v>8316</v>
      </c>
      <c r="S205" s="29">
        <v>42305</v>
      </c>
      <c r="T205" s="29">
        <v>42339</v>
      </c>
    </row>
    <row r="206" spans="1:20" ht="48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6">
        <v>2500</v>
      </c>
      <c r="F206" s="27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30">
        <v>31</v>
      </c>
      <c r="P206" s="26">
        <v>1250</v>
      </c>
      <c r="Q206" s="28" t="s">
        <v>8315</v>
      </c>
      <c r="R206" s="24" t="s">
        <v>8316</v>
      </c>
      <c r="S206" s="29">
        <v>42144</v>
      </c>
      <c r="T206" s="29">
        <v>42203</v>
      </c>
    </row>
    <row r="207" spans="1:20" ht="48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6">
        <v>21</v>
      </c>
      <c r="F207" s="27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7">
        <v>0</v>
      </c>
      <c r="P207" s="26">
        <v>7</v>
      </c>
      <c r="Q207" s="28" t="s">
        <v>8315</v>
      </c>
      <c r="R207" s="24" t="s">
        <v>8316</v>
      </c>
      <c r="S207" s="29">
        <v>41995</v>
      </c>
      <c r="T207" s="29">
        <v>42024</v>
      </c>
    </row>
    <row r="208" spans="1:20" ht="4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6">
        <v>225</v>
      </c>
      <c r="F208" s="27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39">
        <v>38</v>
      </c>
      <c r="P208" s="26">
        <v>56.25</v>
      </c>
      <c r="Q208" s="28" t="s">
        <v>8315</v>
      </c>
      <c r="R208" s="24" t="s">
        <v>8316</v>
      </c>
      <c r="S208" s="29">
        <v>42074</v>
      </c>
      <c r="T208" s="29">
        <v>42104</v>
      </c>
    </row>
    <row r="209" spans="1:20" ht="80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6">
        <v>460</v>
      </c>
      <c r="F209" s="27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60">
        <v>8</v>
      </c>
      <c r="P209" s="26">
        <v>38.33</v>
      </c>
      <c r="Q209" s="28" t="s">
        <v>8315</v>
      </c>
      <c r="R209" s="24" t="s">
        <v>8316</v>
      </c>
      <c r="S209" s="29">
        <v>41904</v>
      </c>
      <c r="T209" s="29">
        <v>41934</v>
      </c>
    </row>
    <row r="210" spans="1:20" ht="80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6">
        <v>110</v>
      </c>
      <c r="F210" s="27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32">
        <v>2</v>
      </c>
      <c r="P210" s="26">
        <v>27.5</v>
      </c>
      <c r="Q210" s="28" t="s">
        <v>8315</v>
      </c>
      <c r="R210" s="24" t="s">
        <v>8316</v>
      </c>
      <c r="S210" s="29">
        <v>41991</v>
      </c>
      <c r="T210" s="29">
        <v>42015</v>
      </c>
    </row>
    <row r="211" spans="1:20" ht="80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6">
        <v>16</v>
      </c>
      <c r="F211" s="27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7">
        <v>0</v>
      </c>
      <c r="P211" s="26">
        <v>16</v>
      </c>
      <c r="Q211" s="28" t="s">
        <v>8315</v>
      </c>
      <c r="R211" s="24" t="s">
        <v>8316</v>
      </c>
      <c r="S211" s="29">
        <v>42169</v>
      </c>
      <c r="T211" s="29">
        <v>42199</v>
      </c>
    </row>
    <row r="212" spans="1:20" ht="64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6">
        <v>1</v>
      </c>
      <c r="F212" s="27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7">
        <v>0</v>
      </c>
      <c r="P212" s="26">
        <v>1</v>
      </c>
      <c r="Q212" s="28" t="s">
        <v>8315</v>
      </c>
      <c r="R212" s="24" t="s">
        <v>8316</v>
      </c>
      <c r="S212" s="29">
        <v>41905</v>
      </c>
      <c r="T212" s="29">
        <v>41935</v>
      </c>
    </row>
    <row r="213" spans="1:20" ht="48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6">
        <v>0</v>
      </c>
      <c r="F213" s="27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7">
        <v>0</v>
      </c>
      <c r="P213" s="26">
        <v>0</v>
      </c>
      <c r="Q213" s="28" t="s">
        <v>8315</v>
      </c>
      <c r="R213" s="24" t="s">
        <v>8316</v>
      </c>
      <c r="S213" s="29">
        <v>41761</v>
      </c>
      <c r="T213" s="29">
        <v>41768</v>
      </c>
    </row>
    <row r="214" spans="1:20" ht="6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6">
        <v>1126</v>
      </c>
      <c r="F214" s="27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39">
        <v>38</v>
      </c>
      <c r="P214" s="26">
        <v>86.62</v>
      </c>
      <c r="Q214" s="28" t="s">
        <v>8315</v>
      </c>
      <c r="R214" s="24" t="s">
        <v>8316</v>
      </c>
      <c r="S214" s="29">
        <v>41865</v>
      </c>
      <c r="T214" s="29">
        <v>41925</v>
      </c>
    </row>
    <row r="215" spans="1:20" ht="64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6">
        <v>0</v>
      </c>
      <c r="F215" s="27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7">
        <v>0</v>
      </c>
      <c r="P215" s="26">
        <v>0</v>
      </c>
      <c r="Q215" s="28" t="s">
        <v>8315</v>
      </c>
      <c r="R215" s="24" t="s">
        <v>8316</v>
      </c>
      <c r="S215" s="29">
        <v>42613</v>
      </c>
      <c r="T215" s="29">
        <v>42644</v>
      </c>
    </row>
    <row r="216" spans="1:20" ht="48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6">
        <v>795</v>
      </c>
      <c r="F216" s="27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73">
        <v>53</v>
      </c>
      <c r="P216" s="26">
        <v>88.33</v>
      </c>
      <c r="Q216" s="28" t="s">
        <v>8315</v>
      </c>
      <c r="R216" s="24" t="s">
        <v>8316</v>
      </c>
      <c r="S216" s="29">
        <v>42534</v>
      </c>
      <c r="T216" s="29">
        <v>42554</v>
      </c>
    </row>
    <row r="217" spans="1:20" ht="64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6">
        <v>95</v>
      </c>
      <c r="F217" s="27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45">
        <v>3</v>
      </c>
      <c r="P217" s="26">
        <v>23.75</v>
      </c>
      <c r="Q217" s="28" t="s">
        <v>8315</v>
      </c>
      <c r="R217" s="24" t="s">
        <v>8316</v>
      </c>
      <c r="S217" s="29">
        <v>42446</v>
      </c>
      <c r="T217" s="29">
        <v>42461</v>
      </c>
    </row>
    <row r="218" spans="1:20" ht="96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6">
        <v>0</v>
      </c>
      <c r="F218" s="27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7">
        <v>0</v>
      </c>
      <c r="P218" s="26">
        <v>0</v>
      </c>
      <c r="Q218" s="28" t="s">
        <v>8315</v>
      </c>
      <c r="R218" s="24" t="s">
        <v>8316</v>
      </c>
      <c r="S218" s="29">
        <v>42421</v>
      </c>
      <c r="T218" s="29">
        <v>42481</v>
      </c>
    </row>
    <row r="219" spans="1:20" ht="96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6">
        <v>490</v>
      </c>
      <c r="F219" s="27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32">
        <v>2</v>
      </c>
      <c r="P219" s="26">
        <v>163.33000000000001</v>
      </c>
      <c r="Q219" s="28" t="s">
        <v>8315</v>
      </c>
      <c r="R219" s="24" t="s">
        <v>8316</v>
      </c>
      <c r="S219" s="29">
        <v>42523</v>
      </c>
      <c r="T219" s="29">
        <v>42553</v>
      </c>
    </row>
    <row r="220" spans="1:20" ht="6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6">
        <v>27</v>
      </c>
      <c r="F220" s="27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7">
        <v>1</v>
      </c>
      <c r="P220" s="26">
        <v>6.75</v>
      </c>
      <c r="Q220" s="28" t="s">
        <v>8315</v>
      </c>
      <c r="R220" s="24" t="s">
        <v>8316</v>
      </c>
      <c r="S220" s="29">
        <v>41833</v>
      </c>
      <c r="T220" s="29">
        <v>41863</v>
      </c>
    </row>
    <row r="221" spans="1:20" ht="96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6">
        <v>25</v>
      </c>
      <c r="F221" s="27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7">
        <v>0</v>
      </c>
      <c r="P221" s="26">
        <v>25</v>
      </c>
      <c r="Q221" s="28" t="s">
        <v>8315</v>
      </c>
      <c r="R221" s="24" t="s">
        <v>8316</v>
      </c>
      <c r="S221" s="29">
        <v>42479</v>
      </c>
      <c r="T221" s="29">
        <v>42509</v>
      </c>
    </row>
    <row r="222" spans="1:20" ht="96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6">
        <v>3045</v>
      </c>
      <c r="F222" s="27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74">
        <v>61</v>
      </c>
      <c r="P222" s="26">
        <v>179.12</v>
      </c>
      <c r="Q222" s="28" t="s">
        <v>8315</v>
      </c>
      <c r="R222" s="24" t="s">
        <v>8316</v>
      </c>
      <c r="S222" s="29">
        <v>42235</v>
      </c>
      <c r="T222" s="29">
        <v>42275</v>
      </c>
    </row>
    <row r="223" spans="1:20" ht="64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6">
        <v>34.950000000000003</v>
      </c>
      <c r="F223" s="27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7">
        <v>1</v>
      </c>
      <c r="P223" s="26">
        <v>34.950000000000003</v>
      </c>
      <c r="Q223" s="28" t="s">
        <v>8315</v>
      </c>
      <c r="R223" s="24" t="s">
        <v>8316</v>
      </c>
      <c r="S223" s="29">
        <v>42718</v>
      </c>
      <c r="T223" s="29">
        <v>42748</v>
      </c>
    </row>
    <row r="224" spans="1:20" ht="64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6">
        <v>165</v>
      </c>
      <c r="F224" s="27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59">
        <v>17</v>
      </c>
      <c r="P224" s="26">
        <v>27.5</v>
      </c>
      <c r="Q224" s="28" t="s">
        <v>8315</v>
      </c>
      <c r="R224" s="24" t="s">
        <v>8316</v>
      </c>
      <c r="S224" s="29">
        <v>42031</v>
      </c>
      <c r="T224" s="29">
        <v>42064</v>
      </c>
    </row>
    <row r="225" spans="1:20" ht="64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6">
        <v>37</v>
      </c>
      <c r="F225" s="27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7">
        <v>1</v>
      </c>
      <c r="P225" s="26">
        <v>18.5</v>
      </c>
      <c r="Q225" s="28" t="s">
        <v>8315</v>
      </c>
      <c r="R225" s="24" t="s">
        <v>8316</v>
      </c>
      <c r="S225" s="29">
        <v>42078</v>
      </c>
      <c r="T225" s="29">
        <v>42133</v>
      </c>
    </row>
    <row r="226" spans="1:20" ht="80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6">
        <v>0</v>
      </c>
      <c r="F226" s="27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7">
        <v>0</v>
      </c>
      <c r="P226" s="26">
        <v>0</v>
      </c>
      <c r="Q226" s="28" t="s">
        <v>8315</v>
      </c>
      <c r="R226" s="24" t="s">
        <v>8316</v>
      </c>
      <c r="S226" s="29">
        <v>41905</v>
      </c>
      <c r="T226" s="29">
        <v>41933</v>
      </c>
    </row>
    <row r="227" spans="1:20" ht="6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6">
        <v>1335</v>
      </c>
      <c r="F227" s="27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46">
        <v>9</v>
      </c>
      <c r="P227" s="26">
        <v>222.5</v>
      </c>
      <c r="Q227" s="28" t="s">
        <v>8315</v>
      </c>
      <c r="R227" s="24" t="s">
        <v>8316</v>
      </c>
      <c r="S227" s="29">
        <v>42695</v>
      </c>
      <c r="T227" s="29">
        <v>42725</v>
      </c>
    </row>
    <row r="228" spans="1:20" ht="96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6">
        <v>5</v>
      </c>
      <c r="F228" s="27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7">
        <v>0</v>
      </c>
      <c r="P228" s="26">
        <v>5</v>
      </c>
      <c r="Q228" s="28" t="s">
        <v>8315</v>
      </c>
      <c r="R228" s="24" t="s">
        <v>8316</v>
      </c>
      <c r="S228" s="29">
        <v>42510</v>
      </c>
      <c r="T228" s="29">
        <v>42540</v>
      </c>
    </row>
    <row r="229" spans="1:20" ht="48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6">
        <v>0</v>
      </c>
      <c r="F229" s="27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7">
        <v>0</v>
      </c>
      <c r="P229" s="26">
        <v>0</v>
      </c>
      <c r="Q229" s="28" t="s">
        <v>8315</v>
      </c>
      <c r="R229" s="24" t="s">
        <v>8316</v>
      </c>
      <c r="S229" s="29">
        <v>42511</v>
      </c>
      <c r="T229" s="29">
        <v>42535</v>
      </c>
    </row>
    <row r="230" spans="1:20" ht="80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6">
        <v>350</v>
      </c>
      <c r="F230" s="27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57">
        <v>16</v>
      </c>
      <c r="P230" s="26">
        <v>29.17</v>
      </c>
      <c r="Q230" s="28" t="s">
        <v>8315</v>
      </c>
      <c r="R230" s="24" t="s">
        <v>8316</v>
      </c>
      <c r="S230" s="29">
        <v>42041</v>
      </c>
      <c r="T230" s="29">
        <v>42071</v>
      </c>
    </row>
    <row r="231" spans="1:20" ht="64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6">
        <v>3</v>
      </c>
      <c r="F231" s="27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32">
        <v>2</v>
      </c>
      <c r="P231" s="26">
        <v>1.5</v>
      </c>
      <c r="Q231" s="28" t="s">
        <v>8315</v>
      </c>
      <c r="R231" s="24" t="s">
        <v>8316</v>
      </c>
      <c r="S231" s="29">
        <v>42307</v>
      </c>
      <c r="T231" s="29">
        <v>42322</v>
      </c>
    </row>
    <row r="232" spans="1:20" ht="64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6">
        <v>759</v>
      </c>
      <c r="F232" s="27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52">
        <v>22</v>
      </c>
      <c r="P232" s="26">
        <v>126.5</v>
      </c>
      <c r="Q232" s="28" t="s">
        <v>8315</v>
      </c>
      <c r="R232" s="24" t="s">
        <v>8316</v>
      </c>
      <c r="S232" s="29">
        <v>42353</v>
      </c>
      <c r="T232" s="29">
        <v>42383</v>
      </c>
    </row>
    <row r="233" spans="1:20" ht="64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6">
        <v>10</v>
      </c>
      <c r="F233" s="27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7">
        <v>0</v>
      </c>
      <c r="P233" s="26">
        <v>10</v>
      </c>
      <c r="Q233" s="28" t="s">
        <v>8315</v>
      </c>
      <c r="R233" s="24" t="s">
        <v>8316</v>
      </c>
      <c r="S233" s="29">
        <v>42058</v>
      </c>
      <c r="T233" s="29">
        <v>42087</v>
      </c>
    </row>
    <row r="234" spans="1:20" ht="64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6">
        <v>47</v>
      </c>
      <c r="F234" s="27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34">
        <v>5</v>
      </c>
      <c r="P234" s="26">
        <v>9.4</v>
      </c>
      <c r="Q234" s="28" t="s">
        <v>8315</v>
      </c>
      <c r="R234" s="24" t="s">
        <v>8316</v>
      </c>
      <c r="S234" s="29">
        <v>42304</v>
      </c>
      <c r="T234" s="29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6">
        <v>0</v>
      </c>
      <c r="F235" s="27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7">
        <v>0</v>
      </c>
      <c r="P235" s="26">
        <v>0</v>
      </c>
      <c r="Q235" s="28" t="s">
        <v>8315</v>
      </c>
      <c r="R235" s="24" t="s">
        <v>8316</v>
      </c>
      <c r="S235" s="29">
        <v>42538</v>
      </c>
      <c r="T235" s="29">
        <v>42568</v>
      </c>
    </row>
    <row r="236" spans="1:20" ht="80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6">
        <v>240</v>
      </c>
      <c r="F236" s="27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34">
        <v>5</v>
      </c>
      <c r="P236" s="26">
        <v>30</v>
      </c>
      <c r="Q236" s="28" t="s">
        <v>8315</v>
      </c>
      <c r="R236" s="24" t="s">
        <v>8316</v>
      </c>
      <c r="S236" s="29">
        <v>42122</v>
      </c>
      <c r="T236" s="29">
        <v>42155</v>
      </c>
    </row>
    <row r="237" spans="1:20" ht="64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6">
        <v>32</v>
      </c>
      <c r="F237" s="27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45">
        <v>3</v>
      </c>
      <c r="P237" s="26">
        <v>10.67</v>
      </c>
      <c r="Q237" s="28" t="s">
        <v>8315</v>
      </c>
      <c r="R237" s="24" t="s">
        <v>8316</v>
      </c>
      <c r="S237" s="29">
        <v>42209</v>
      </c>
      <c r="T237" s="29">
        <v>42223</v>
      </c>
    </row>
    <row r="238" spans="1:20" ht="6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6">
        <v>204</v>
      </c>
      <c r="F238" s="27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58">
        <v>13</v>
      </c>
      <c r="P238" s="26">
        <v>25.5</v>
      </c>
      <c r="Q238" s="28" t="s">
        <v>8315</v>
      </c>
      <c r="R238" s="24" t="s">
        <v>8316</v>
      </c>
      <c r="S238" s="29">
        <v>41990</v>
      </c>
      <c r="T238" s="29">
        <v>42020</v>
      </c>
    </row>
    <row r="239" spans="1:20" ht="4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6">
        <v>20</v>
      </c>
      <c r="F239" s="27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7">
        <v>0</v>
      </c>
      <c r="P239" s="26">
        <v>20</v>
      </c>
      <c r="Q239" s="28" t="s">
        <v>8315</v>
      </c>
      <c r="R239" s="24" t="s">
        <v>8316</v>
      </c>
      <c r="S239" s="29">
        <v>42039</v>
      </c>
      <c r="T239" s="29">
        <v>42099</v>
      </c>
    </row>
    <row r="240" spans="1:20" ht="64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6">
        <v>730</v>
      </c>
      <c r="F240" s="27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50">
        <v>37</v>
      </c>
      <c r="P240" s="26">
        <v>91.25</v>
      </c>
      <c r="Q240" s="28" t="s">
        <v>8315</v>
      </c>
      <c r="R240" s="24" t="s">
        <v>8316</v>
      </c>
      <c r="S240" s="29">
        <v>41890</v>
      </c>
      <c r="T240" s="29">
        <v>41934</v>
      </c>
    </row>
    <row r="241" spans="1:20" ht="48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6">
        <v>0</v>
      </c>
      <c r="F241" s="27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7">
        <v>0</v>
      </c>
      <c r="P241" s="26">
        <v>0</v>
      </c>
      <c r="Q241" s="28" t="s">
        <v>8315</v>
      </c>
      <c r="R241" s="24" t="s">
        <v>8316</v>
      </c>
      <c r="S241" s="29">
        <v>42495</v>
      </c>
      <c r="T241" s="29">
        <v>42525</v>
      </c>
    </row>
    <row r="242" spans="1:20" ht="96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6">
        <v>50</v>
      </c>
      <c r="F242" s="27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7">
        <v>1</v>
      </c>
      <c r="P242" s="26">
        <v>50</v>
      </c>
      <c r="Q242" s="28" t="s">
        <v>8315</v>
      </c>
      <c r="R242" s="24" t="s">
        <v>8316</v>
      </c>
      <c r="S242" s="29">
        <v>42570</v>
      </c>
      <c r="T242" s="29">
        <v>42615</v>
      </c>
    </row>
    <row r="243" spans="1:20" ht="6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6">
        <v>0</v>
      </c>
      <c r="F243" s="27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7">
        <v>0</v>
      </c>
      <c r="P243" s="26">
        <v>0</v>
      </c>
      <c r="Q243" s="28" t="s">
        <v>8315</v>
      </c>
      <c r="R243" s="24" t="s">
        <v>8316</v>
      </c>
      <c r="S243" s="29">
        <v>41927</v>
      </c>
      <c r="T243" s="29">
        <v>41937</v>
      </c>
    </row>
    <row r="244" spans="1:20" ht="96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6">
        <v>0</v>
      </c>
      <c r="F244" s="27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7">
        <v>0</v>
      </c>
      <c r="P244" s="26">
        <v>0</v>
      </c>
      <c r="Q244" s="28" t="s">
        <v>8315</v>
      </c>
      <c r="R244" s="24" t="s">
        <v>8316</v>
      </c>
      <c r="S244" s="29">
        <v>42730</v>
      </c>
      <c r="T244" s="29">
        <v>42760</v>
      </c>
    </row>
    <row r="245" spans="1:20" ht="48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6">
        <v>137</v>
      </c>
      <c r="F245" s="27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53">
        <v>27</v>
      </c>
      <c r="P245" s="26">
        <v>22.83</v>
      </c>
      <c r="Q245" s="28" t="s">
        <v>8315</v>
      </c>
      <c r="R245" s="24" t="s">
        <v>8316</v>
      </c>
      <c r="S245" s="29">
        <v>42475</v>
      </c>
      <c r="T245" s="29">
        <v>42505</v>
      </c>
    </row>
    <row r="246" spans="1:20" ht="48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6">
        <v>100</v>
      </c>
      <c r="F246" s="27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54">
        <v>10</v>
      </c>
      <c r="P246" s="26">
        <v>16.670000000000002</v>
      </c>
      <c r="Q246" s="28" t="s">
        <v>8315</v>
      </c>
      <c r="R246" s="24" t="s">
        <v>8316</v>
      </c>
      <c r="S246" s="29">
        <v>42188</v>
      </c>
      <c r="T246" s="29">
        <v>42242</v>
      </c>
    </row>
    <row r="247" spans="1:20" ht="4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6">
        <v>3530</v>
      </c>
      <c r="F247" s="27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75">
        <v>71</v>
      </c>
      <c r="P247" s="26">
        <v>106.97</v>
      </c>
      <c r="Q247" s="28" t="s">
        <v>8315</v>
      </c>
      <c r="R247" s="24" t="s">
        <v>8316</v>
      </c>
      <c r="S247" s="29">
        <v>42053</v>
      </c>
      <c r="T247" s="29">
        <v>42096</v>
      </c>
    </row>
    <row r="248" spans="1:20" ht="64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6">
        <v>41</v>
      </c>
      <c r="F248" s="27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32">
        <v>2</v>
      </c>
      <c r="P248" s="26">
        <v>10.25</v>
      </c>
      <c r="Q248" s="28" t="s">
        <v>8315</v>
      </c>
      <c r="R248" s="24" t="s">
        <v>8316</v>
      </c>
      <c r="S248" s="29">
        <v>41883</v>
      </c>
      <c r="T248" s="29">
        <v>41906</v>
      </c>
    </row>
    <row r="249" spans="1:20" ht="64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6">
        <v>59</v>
      </c>
      <c r="F249" s="27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32">
        <v>2</v>
      </c>
      <c r="P249" s="26">
        <v>59</v>
      </c>
      <c r="Q249" s="28" t="s">
        <v>8315</v>
      </c>
      <c r="R249" s="24" t="s">
        <v>8316</v>
      </c>
      <c r="S249" s="29">
        <v>42767</v>
      </c>
      <c r="T249" s="29">
        <v>42797</v>
      </c>
    </row>
    <row r="250" spans="1:20" ht="48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6">
        <v>94</v>
      </c>
      <c r="F250" s="27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45">
        <v>3</v>
      </c>
      <c r="P250" s="26">
        <v>15.67</v>
      </c>
      <c r="Q250" s="28" t="s">
        <v>8315</v>
      </c>
      <c r="R250" s="24" t="s">
        <v>8316</v>
      </c>
      <c r="S250" s="29">
        <v>42029</v>
      </c>
      <c r="T250" s="29">
        <v>42059</v>
      </c>
    </row>
    <row r="251" spans="1:20" ht="48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6">
        <v>3</v>
      </c>
      <c r="F251" s="27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7">
        <v>0</v>
      </c>
      <c r="P251" s="26">
        <v>1</v>
      </c>
      <c r="Q251" s="28" t="s">
        <v>8315</v>
      </c>
      <c r="R251" s="24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8F9C1-A1F4-5F40-9AEF-35810950BFE8}">
  <dimension ref="A1:T413"/>
  <sheetViews>
    <sheetView workbookViewId="0">
      <selection activeCell="B5" sqref="B5"/>
    </sheetView>
  </sheetViews>
  <sheetFormatPr baseColWidth="10" defaultRowHeight="15" x14ac:dyDescent="0.2"/>
  <cols>
    <col min="1" max="1" width="5.1640625" bestFit="1" customWidth="1"/>
    <col min="2" max="2" width="16" bestFit="1" customWidth="1"/>
    <col min="3" max="3" width="37.1640625" bestFit="1" customWidth="1"/>
    <col min="4" max="4" width="11.1640625" bestFit="1" customWidth="1"/>
  </cols>
  <sheetData>
    <row r="1" spans="1:20" ht="16" x14ac:dyDescent="0.2">
      <c r="A1" s="8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9" t="s">
        <v>8358</v>
      </c>
      <c r="R1" s="8" t="s">
        <v>8359</v>
      </c>
      <c r="S1" s="13" t="s">
        <v>8365</v>
      </c>
      <c r="T1" s="13" t="s">
        <v>8366</v>
      </c>
    </row>
    <row r="2" spans="1:20" ht="55" customHeight="1" x14ac:dyDescent="0.2">
      <c r="A2" s="7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7">
        <v>105</v>
      </c>
      <c r="P2" s="6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53" customHeight="1" x14ac:dyDescent="0.2">
      <c r="A3" s="7">
        <v>522</v>
      </c>
      <c r="B3" s="3" t="s">
        <v>523</v>
      </c>
      <c r="C3" s="3" t="s">
        <v>4631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7">
        <v>115</v>
      </c>
      <c r="P3" s="6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7" customHeight="1" x14ac:dyDescent="0.2">
      <c r="A4" s="7">
        <v>523</v>
      </c>
      <c r="B4" s="3" t="s">
        <v>524</v>
      </c>
      <c r="C4" s="3" t="s">
        <v>4631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7">
        <v>121</v>
      </c>
      <c r="P4" s="6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4" customHeight="1" x14ac:dyDescent="0.2">
      <c r="A5" s="7">
        <v>525</v>
      </c>
      <c r="B5" s="3" t="s">
        <v>526</v>
      </c>
      <c r="C5" s="3" t="s">
        <v>4631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7">
        <v>100</v>
      </c>
      <c r="P5" s="6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 s="7">
        <v>527</v>
      </c>
      <c r="B6" s="3" t="s">
        <v>528</v>
      </c>
      <c r="C6" s="3" t="s">
        <v>4631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7">
        <v>101</v>
      </c>
      <c r="P6" s="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 s="7">
        <v>528</v>
      </c>
      <c r="B7" s="3" t="s">
        <v>529</v>
      </c>
      <c r="C7" s="3" t="s">
        <v>4631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7">
        <v>116</v>
      </c>
      <c r="P7" s="6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 s="7">
        <v>530</v>
      </c>
      <c r="B8" s="3" t="s">
        <v>531</v>
      </c>
      <c r="C8" s="3" t="s">
        <v>4631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7">
        <v>108</v>
      </c>
      <c r="P8" s="6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 s="7">
        <v>531</v>
      </c>
      <c r="B9" s="3" t="s">
        <v>532</v>
      </c>
      <c r="C9" s="3" t="s">
        <v>4631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7">
        <v>100</v>
      </c>
      <c r="P9" s="6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 s="7">
        <v>532</v>
      </c>
      <c r="B10" s="3" t="s">
        <v>533</v>
      </c>
      <c r="C10" s="3" t="s">
        <v>4631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7">
        <v>123</v>
      </c>
      <c r="P10" s="6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 s="7">
        <v>537</v>
      </c>
      <c r="B11" s="3" t="s">
        <v>538</v>
      </c>
      <c r="C11" s="3" t="s">
        <v>4631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7">
        <v>121</v>
      </c>
      <c r="P11" s="6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 s="7">
        <v>538</v>
      </c>
      <c r="B12" s="3" t="s">
        <v>539</v>
      </c>
      <c r="C12" s="3" t="s">
        <v>4631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7">
        <v>302</v>
      </c>
      <c r="P12" s="6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 s="7">
        <v>1284</v>
      </c>
      <c r="B13" s="3" t="s">
        <v>1285</v>
      </c>
      <c r="C13" s="3" t="s">
        <v>4631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7">
        <v>101</v>
      </c>
      <c r="P13" s="6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64" x14ac:dyDescent="0.2">
      <c r="A14" s="7">
        <v>1288</v>
      </c>
      <c r="B14" s="3" t="s">
        <v>1289</v>
      </c>
      <c r="C14" s="3" t="s">
        <v>4631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7">
        <v>100</v>
      </c>
      <c r="P14" s="6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 s="7">
        <v>1289</v>
      </c>
      <c r="B15" s="3" t="s">
        <v>1290</v>
      </c>
      <c r="C15" s="3" t="s">
        <v>4631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7">
        <v>125</v>
      </c>
      <c r="P15" s="6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 s="7">
        <v>1290</v>
      </c>
      <c r="B16" s="3" t="s">
        <v>1291</v>
      </c>
      <c r="C16" s="3" t="s">
        <v>4631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7">
        <v>109</v>
      </c>
      <c r="P16" s="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 s="7">
        <v>1291</v>
      </c>
      <c r="B17" s="3" t="s">
        <v>1292</v>
      </c>
      <c r="C17" s="3" t="s">
        <v>4631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7">
        <v>146</v>
      </c>
      <c r="P17" s="6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 s="7">
        <v>1293</v>
      </c>
      <c r="B18" s="3" t="s">
        <v>1294</v>
      </c>
      <c r="C18" s="3" t="s">
        <v>4631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7">
        <v>102</v>
      </c>
      <c r="P18" s="6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 s="7">
        <v>1297</v>
      </c>
      <c r="B19" s="3" t="s">
        <v>1298</v>
      </c>
      <c r="C19" s="3" t="s">
        <v>4631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7">
        <v>110</v>
      </c>
      <c r="P19" s="6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 s="7">
        <v>1299</v>
      </c>
      <c r="B20" s="3" t="s">
        <v>1300</v>
      </c>
      <c r="C20" s="3" t="s">
        <v>4631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7">
        <v>124</v>
      </c>
      <c r="P20" s="6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 s="7">
        <v>1300</v>
      </c>
      <c r="B21" s="3" t="s">
        <v>1301</v>
      </c>
      <c r="C21" s="3" t="s">
        <v>4631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7">
        <v>135</v>
      </c>
      <c r="P21" s="6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 s="7">
        <v>1301</v>
      </c>
      <c r="B22" s="3" t="s">
        <v>1302</v>
      </c>
      <c r="C22" s="3" t="s">
        <v>4631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7">
        <v>103</v>
      </c>
      <c r="P22" s="6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8" x14ac:dyDescent="0.2">
      <c r="A23" s="7">
        <v>1302</v>
      </c>
      <c r="B23" s="3" t="s">
        <v>1303</v>
      </c>
      <c r="C23" s="3" t="s">
        <v>4631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7">
        <v>100</v>
      </c>
      <c r="P23" s="6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4" x14ac:dyDescent="0.2">
      <c r="A24" s="7">
        <v>2781</v>
      </c>
      <c r="B24" s="3" t="s">
        <v>2781</v>
      </c>
      <c r="C24" s="3" t="s">
        <v>4631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7">
        <v>105</v>
      </c>
      <c r="P24" s="6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64" x14ac:dyDescent="0.2">
      <c r="A25" s="7">
        <v>2782</v>
      </c>
      <c r="B25" s="3" t="s">
        <v>2782</v>
      </c>
      <c r="C25" s="3" t="s">
        <v>4631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7">
        <v>120</v>
      </c>
      <c r="P25" s="6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4" x14ac:dyDescent="0.2">
      <c r="A26" s="7">
        <v>2784</v>
      </c>
      <c r="B26" s="3" t="s">
        <v>2784</v>
      </c>
      <c r="C26" s="3" t="s">
        <v>4631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7">
        <v>119</v>
      </c>
      <c r="P26" s="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 s="7">
        <v>2785</v>
      </c>
      <c r="B27" s="3" t="s">
        <v>2785</v>
      </c>
      <c r="C27" s="3" t="s">
        <v>4631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7">
        <v>105</v>
      </c>
      <c r="P27" s="6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64" x14ac:dyDescent="0.2">
      <c r="A28" s="7">
        <v>2787</v>
      </c>
      <c r="B28" s="3" t="s">
        <v>2787</v>
      </c>
      <c r="C28" s="3" t="s">
        <v>4631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7">
        <v>120</v>
      </c>
      <c r="P28" s="6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8" x14ac:dyDescent="0.2">
      <c r="A29" s="7">
        <v>2788</v>
      </c>
      <c r="B29" s="3" t="s">
        <v>2788</v>
      </c>
      <c r="C29" s="3" t="s">
        <v>4631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7">
        <v>103</v>
      </c>
      <c r="P29" s="6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8" x14ac:dyDescent="0.2">
      <c r="A30" s="7">
        <v>2789</v>
      </c>
      <c r="B30" s="3" t="s">
        <v>2789</v>
      </c>
      <c r="C30" s="3" t="s">
        <v>4631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7">
        <v>101</v>
      </c>
      <c r="P30" s="6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 s="7">
        <v>2790</v>
      </c>
      <c r="B31" s="3" t="s">
        <v>2790</v>
      </c>
      <c r="C31" s="3" t="s">
        <v>4631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7">
        <v>105</v>
      </c>
      <c r="P31" s="6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4" x14ac:dyDescent="0.2">
      <c r="A32" s="7">
        <v>2791</v>
      </c>
      <c r="B32" s="3" t="s">
        <v>2791</v>
      </c>
      <c r="C32" s="3" t="s">
        <v>4631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7">
        <v>103</v>
      </c>
      <c r="P32" s="6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 s="7">
        <v>2792</v>
      </c>
      <c r="B33" s="3" t="s">
        <v>2792</v>
      </c>
      <c r="C33" s="3" t="s">
        <v>4631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7">
        <v>108</v>
      </c>
      <c r="P33" s="6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 s="7">
        <v>2795</v>
      </c>
      <c r="B34" s="3" t="s">
        <v>2795</v>
      </c>
      <c r="C34" s="3" t="s">
        <v>4631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7">
        <v>104</v>
      </c>
      <c r="P34" s="6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 s="7">
        <v>2803</v>
      </c>
      <c r="B35" s="3" t="s">
        <v>2803</v>
      </c>
      <c r="C35" s="3" t="s">
        <v>4631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7">
        <v>128</v>
      </c>
      <c r="P35" s="6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 s="7">
        <v>2807</v>
      </c>
      <c r="B36" s="3" t="s">
        <v>2807</v>
      </c>
      <c r="C36" s="3" t="s">
        <v>4631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7">
        <v>126</v>
      </c>
      <c r="P36" s="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 s="7">
        <v>2808</v>
      </c>
      <c r="B37" s="3" t="s">
        <v>2808</v>
      </c>
      <c r="C37" s="3" t="s">
        <v>4631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7">
        <v>100</v>
      </c>
      <c r="P37" s="6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 s="7">
        <v>2809</v>
      </c>
      <c r="B38" s="3" t="s">
        <v>2809</v>
      </c>
      <c r="C38" s="3" t="s">
        <v>4631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7">
        <v>102</v>
      </c>
      <c r="P38" s="6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4" x14ac:dyDescent="0.2">
      <c r="A39" s="7">
        <v>2810</v>
      </c>
      <c r="B39" s="3" t="s">
        <v>2810</v>
      </c>
      <c r="C39" s="3" t="s">
        <v>4631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7">
        <v>108</v>
      </c>
      <c r="P39" s="6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 s="7">
        <v>2813</v>
      </c>
      <c r="B40" s="3" t="s">
        <v>2813</v>
      </c>
      <c r="C40" s="3" t="s">
        <v>4631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7">
        <v>128</v>
      </c>
      <c r="P40" s="6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 s="7">
        <v>2818</v>
      </c>
      <c r="B41" s="3" t="s">
        <v>2818</v>
      </c>
      <c r="C41" s="3" t="s">
        <v>4631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7">
        <v>106</v>
      </c>
      <c r="P41" s="6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 s="7">
        <v>2822</v>
      </c>
      <c r="B42" s="3" t="s">
        <v>2822</v>
      </c>
      <c r="C42" s="3" t="s">
        <v>4631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7">
        <v>100</v>
      </c>
      <c r="P42" s="6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 s="7">
        <v>2824</v>
      </c>
      <c r="B43" s="3" t="s">
        <v>2824</v>
      </c>
      <c r="C43" s="3" t="s">
        <v>4631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7">
        <v>117</v>
      </c>
      <c r="P43" s="6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 s="7">
        <v>2826</v>
      </c>
      <c r="B44" s="3" t="s">
        <v>2826</v>
      </c>
      <c r="C44" s="3" t="s">
        <v>4631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7">
        <v>108</v>
      </c>
      <c r="P44" s="6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4" x14ac:dyDescent="0.2">
      <c r="A45" s="7">
        <v>2827</v>
      </c>
      <c r="B45" s="3" t="s">
        <v>2827</v>
      </c>
      <c r="C45" s="3" t="s">
        <v>4631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7">
        <v>120</v>
      </c>
      <c r="P45" s="6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8" x14ac:dyDescent="0.2">
      <c r="A46" s="7">
        <v>2830</v>
      </c>
      <c r="B46" s="3" t="s">
        <v>2830</v>
      </c>
      <c r="C46" s="3" t="s">
        <v>4631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7">
        <v>100</v>
      </c>
      <c r="P46" s="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 s="7">
        <v>2831</v>
      </c>
      <c r="B47" s="3" t="s">
        <v>2831</v>
      </c>
      <c r="C47" s="3" t="s">
        <v>4631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7">
        <v>111</v>
      </c>
      <c r="P47" s="6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8" x14ac:dyDescent="0.2">
      <c r="A48" s="7">
        <v>2833</v>
      </c>
      <c r="B48" s="3" t="s">
        <v>2833</v>
      </c>
      <c r="C48" s="3" t="s">
        <v>4631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7">
        <v>108</v>
      </c>
      <c r="P48" s="6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 s="7">
        <v>2836</v>
      </c>
      <c r="B49" s="3" t="s">
        <v>2836</v>
      </c>
      <c r="C49" s="3" t="s">
        <v>4631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7">
        <v>108</v>
      </c>
      <c r="P49" s="6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4" x14ac:dyDescent="0.2">
      <c r="A50" s="7">
        <v>2838</v>
      </c>
      <c r="B50" s="3" t="s">
        <v>2838</v>
      </c>
      <c r="C50" s="3" t="s">
        <v>4631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7">
        <v>120</v>
      </c>
      <c r="P50" s="6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 s="7">
        <v>2839</v>
      </c>
      <c r="B51" s="3" t="s">
        <v>2839</v>
      </c>
      <c r="C51" s="3" t="s">
        <v>4631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7">
        <v>111</v>
      </c>
      <c r="P51" s="6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 s="7">
        <v>2961</v>
      </c>
      <c r="B52" s="3" t="s">
        <v>2961</v>
      </c>
      <c r="C52" s="3" t="s">
        <v>4631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7">
        <v>110</v>
      </c>
      <c r="P52" s="6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 s="7">
        <v>2962</v>
      </c>
      <c r="B53" s="3" t="s">
        <v>2962</v>
      </c>
      <c r="C53" s="3" t="s">
        <v>4631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7">
        <v>122</v>
      </c>
      <c r="P53" s="6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 s="7">
        <v>2963</v>
      </c>
      <c r="B54" s="3" t="s">
        <v>2963</v>
      </c>
      <c r="C54" s="3" t="s">
        <v>4631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7">
        <v>107</v>
      </c>
      <c r="P54" s="6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4" x14ac:dyDescent="0.2">
      <c r="A55" s="7">
        <v>2964</v>
      </c>
      <c r="B55" s="3" t="s">
        <v>2964</v>
      </c>
      <c r="C55" s="3" t="s">
        <v>4631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7">
        <v>101</v>
      </c>
      <c r="P55" s="6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4" x14ac:dyDescent="0.2">
      <c r="A56" s="7">
        <v>2965</v>
      </c>
      <c r="B56" s="3" t="s">
        <v>2965</v>
      </c>
      <c r="C56" s="3" t="s">
        <v>4631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7">
        <v>109</v>
      </c>
      <c r="P56" s="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 s="7">
        <v>2966</v>
      </c>
      <c r="B57" s="3" t="s">
        <v>2966</v>
      </c>
      <c r="C57" s="3" t="s">
        <v>4631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7">
        <v>114</v>
      </c>
      <c r="P57" s="6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4" x14ac:dyDescent="0.2">
      <c r="A58" s="7">
        <v>2967</v>
      </c>
      <c r="B58" s="3" t="s">
        <v>2967</v>
      </c>
      <c r="C58" s="3" t="s">
        <v>4631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7">
        <v>114</v>
      </c>
      <c r="P58" s="6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8" x14ac:dyDescent="0.2">
      <c r="A59" s="7">
        <v>2968</v>
      </c>
      <c r="B59" s="3" t="s">
        <v>2968</v>
      </c>
      <c r="C59" s="3" t="s">
        <v>4631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7">
        <v>106</v>
      </c>
      <c r="P59" s="6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4" x14ac:dyDescent="0.2">
      <c r="A60" s="7">
        <v>2970</v>
      </c>
      <c r="B60" s="3" t="s">
        <v>2970</v>
      </c>
      <c r="C60" s="3" t="s">
        <v>4631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7">
        <v>106</v>
      </c>
      <c r="P60" s="6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 s="7">
        <v>2971</v>
      </c>
      <c r="B61" s="3" t="s">
        <v>2971</v>
      </c>
      <c r="C61" s="3" t="s">
        <v>4631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7">
        <v>100</v>
      </c>
      <c r="P61" s="6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8" x14ac:dyDescent="0.2">
      <c r="A62" s="7">
        <v>2972</v>
      </c>
      <c r="B62" s="3" t="s">
        <v>2972</v>
      </c>
      <c r="C62" s="3" t="s">
        <v>4631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7">
        <v>105</v>
      </c>
      <c r="P62" s="6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 s="7">
        <v>2973</v>
      </c>
      <c r="B63" s="3" t="s">
        <v>2973</v>
      </c>
      <c r="C63" s="3" t="s">
        <v>4631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7">
        <v>175</v>
      </c>
      <c r="P63" s="6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4" x14ac:dyDescent="0.2">
      <c r="A64" s="7">
        <v>2974</v>
      </c>
      <c r="B64" s="3" t="s">
        <v>2974</v>
      </c>
      <c r="C64" s="3" t="s">
        <v>4631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7">
        <v>102</v>
      </c>
      <c r="P64" s="6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 s="7">
        <v>2975</v>
      </c>
      <c r="B65" s="3" t="s">
        <v>2975</v>
      </c>
      <c r="C65" s="3" t="s">
        <v>4631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7">
        <v>100</v>
      </c>
      <c r="P65" s="6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80" x14ac:dyDescent="0.2">
      <c r="A66" s="7">
        <v>2977</v>
      </c>
      <c r="B66" s="3" t="s">
        <v>2977</v>
      </c>
      <c r="C66" s="3" t="s">
        <v>4631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7">
        <v>114</v>
      </c>
      <c r="P66" s="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 s="7">
        <v>2978</v>
      </c>
      <c r="B67" s="3" t="s">
        <v>2978</v>
      </c>
      <c r="C67" s="3" t="s">
        <v>4631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7">
        <v>129</v>
      </c>
      <c r="P67" s="6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 s="7">
        <v>2979</v>
      </c>
      <c r="B68" s="3" t="s">
        <v>2979</v>
      </c>
      <c r="C68" s="3" t="s">
        <v>4631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7">
        <v>101</v>
      </c>
      <c r="P68" s="6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8" x14ac:dyDescent="0.2">
      <c r="A69" s="7">
        <v>2980</v>
      </c>
      <c r="B69" s="3" t="s">
        <v>2980</v>
      </c>
      <c r="C69" s="3" t="s">
        <v>4631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7">
        <v>109</v>
      </c>
      <c r="P69" s="6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 s="7">
        <v>3147</v>
      </c>
      <c r="B70" s="3" t="s">
        <v>3147</v>
      </c>
      <c r="C70" s="3" t="s">
        <v>4631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7">
        <v>118</v>
      </c>
      <c r="P70" s="6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8" x14ac:dyDescent="0.2">
      <c r="A71" s="7">
        <v>3148</v>
      </c>
      <c r="B71" s="3" t="s">
        <v>3148</v>
      </c>
      <c r="C71" s="3" t="s">
        <v>4631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7">
        <v>131</v>
      </c>
      <c r="P71" s="6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 s="7">
        <v>3149</v>
      </c>
      <c r="B72" s="3" t="s">
        <v>3149</v>
      </c>
      <c r="C72" s="3" t="s">
        <v>4631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7">
        <v>104</v>
      </c>
      <c r="P72" s="6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80" x14ac:dyDescent="0.2">
      <c r="A73" s="7">
        <v>3150</v>
      </c>
      <c r="B73" s="3" t="s">
        <v>3150</v>
      </c>
      <c r="C73" s="3" t="s">
        <v>4631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7">
        <v>101</v>
      </c>
      <c r="P73" s="6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8" x14ac:dyDescent="0.2">
      <c r="A74" s="7">
        <v>3151</v>
      </c>
      <c r="B74" s="3" t="s">
        <v>3151</v>
      </c>
      <c r="C74" s="3" t="s">
        <v>4631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7">
        <v>100</v>
      </c>
      <c r="P74" s="6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 s="7">
        <v>3153</v>
      </c>
      <c r="B75" s="3" t="s">
        <v>3153</v>
      </c>
      <c r="C75" s="3" t="s">
        <v>4631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7">
        <v>336</v>
      </c>
      <c r="P75" s="6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 s="7">
        <v>3154</v>
      </c>
      <c r="B76" s="3" t="s">
        <v>3154</v>
      </c>
      <c r="C76" s="3" t="s">
        <v>4631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7">
        <v>113</v>
      </c>
      <c r="P76" s="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 s="7">
        <v>3156</v>
      </c>
      <c r="B77" s="3" t="s">
        <v>3156</v>
      </c>
      <c r="C77" s="3" t="s">
        <v>4631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7">
        <v>102</v>
      </c>
      <c r="P77" s="6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8" x14ac:dyDescent="0.2">
      <c r="A78" s="7">
        <v>3157</v>
      </c>
      <c r="B78" s="3" t="s">
        <v>3157</v>
      </c>
      <c r="C78" s="3" t="s">
        <v>4631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7">
        <v>101</v>
      </c>
      <c r="P78" s="6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48" x14ac:dyDescent="0.2">
      <c r="A79" s="7">
        <v>3158</v>
      </c>
      <c r="B79" s="3" t="s">
        <v>3158</v>
      </c>
      <c r="C79" s="3" t="s">
        <v>4631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7">
        <v>114</v>
      </c>
      <c r="P79" s="6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 s="7">
        <v>3159</v>
      </c>
      <c r="B80" s="3" t="s">
        <v>3159</v>
      </c>
      <c r="C80" s="3" t="s">
        <v>4631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7">
        <v>133</v>
      </c>
      <c r="P80" s="6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 s="7">
        <v>3160</v>
      </c>
      <c r="B81" s="3" t="s">
        <v>3160</v>
      </c>
      <c r="C81" s="3" t="s">
        <v>4631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7">
        <v>102</v>
      </c>
      <c r="P81" s="6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 s="7">
        <v>3162</v>
      </c>
      <c r="B82" s="3" t="s">
        <v>3162</v>
      </c>
      <c r="C82" s="3" t="s">
        <v>4631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7">
        <v>127</v>
      </c>
      <c r="P82" s="6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 s="7">
        <v>3163</v>
      </c>
      <c r="B83" s="3" t="s">
        <v>3163</v>
      </c>
      <c r="C83" s="3" t="s">
        <v>4631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7">
        <v>111</v>
      </c>
      <c r="P83" s="6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4" x14ac:dyDescent="0.2">
      <c r="A84" s="7">
        <v>3164</v>
      </c>
      <c r="B84" s="3" t="s">
        <v>3164</v>
      </c>
      <c r="C84" s="3" t="s">
        <v>4631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7">
        <v>107</v>
      </c>
      <c r="P84" s="6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 s="7">
        <v>3165</v>
      </c>
      <c r="B85" s="3" t="s">
        <v>3165</v>
      </c>
      <c r="C85" s="3" t="s">
        <v>4631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7">
        <v>163</v>
      </c>
      <c r="P85" s="6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 s="7">
        <v>3166</v>
      </c>
      <c r="B86" s="3" t="s">
        <v>3166</v>
      </c>
      <c r="C86" s="3" t="s">
        <v>4631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7">
        <v>160</v>
      </c>
      <c r="P86" s="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48" x14ac:dyDescent="0.2">
      <c r="A87" s="7">
        <v>3167</v>
      </c>
      <c r="B87" s="3" t="s">
        <v>3167</v>
      </c>
      <c r="C87" s="3" t="s">
        <v>4631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7">
        <v>116</v>
      </c>
      <c r="P87" s="6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 s="7">
        <v>3168</v>
      </c>
      <c r="B88" s="3" t="s">
        <v>3168</v>
      </c>
      <c r="C88" s="3" t="s">
        <v>4631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7">
        <v>124</v>
      </c>
      <c r="P88" s="6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8" x14ac:dyDescent="0.2">
      <c r="A89" s="7">
        <v>3169</v>
      </c>
      <c r="B89" s="3" t="s">
        <v>3169</v>
      </c>
      <c r="C89" s="3" t="s">
        <v>4631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7">
        <v>103</v>
      </c>
      <c r="P89" s="6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8" x14ac:dyDescent="0.2">
      <c r="A90" s="7">
        <v>3170</v>
      </c>
      <c r="B90" s="3" t="s">
        <v>3170</v>
      </c>
      <c r="C90" s="3" t="s">
        <v>4631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7">
        <v>112</v>
      </c>
      <c r="P90" s="6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 s="7">
        <v>3172</v>
      </c>
      <c r="B91" s="3" t="s">
        <v>3172</v>
      </c>
      <c r="C91" s="3" t="s">
        <v>4631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7">
        <v>115</v>
      </c>
      <c r="P91" s="6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 s="7">
        <v>3173</v>
      </c>
      <c r="B92" s="3" t="s">
        <v>3173</v>
      </c>
      <c r="C92" s="3" t="s">
        <v>4631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7">
        <v>103</v>
      </c>
      <c r="P92" s="6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 s="7">
        <v>3174</v>
      </c>
      <c r="B93" s="3" t="s">
        <v>3174</v>
      </c>
      <c r="C93" s="3" t="s">
        <v>4631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7">
        <v>101</v>
      </c>
      <c r="P93" s="6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 s="7">
        <v>3175</v>
      </c>
      <c r="B94" s="3" t="s">
        <v>3175</v>
      </c>
      <c r="C94" s="3" t="s">
        <v>4631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7">
        <v>110</v>
      </c>
      <c r="P94" s="6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 s="7">
        <v>3176</v>
      </c>
      <c r="B95" s="3" t="s">
        <v>3176</v>
      </c>
      <c r="C95" s="3" t="s">
        <v>4631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7">
        <v>115</v>
      </c>
      <c r="P95" s="6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64" x14ac:dyDescent="0.2">
      <c r="A96" s="7">
        <v>3177</v>
      </c>
      <c r="B96" s="3" t="s">
        <v>3177</v>
      </c>
      <c r="C96" s="3" t="s">
        <v>4631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7">
        <v>117</v>
      </c>
      <c r="P96" s="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 s="7">
        <v>3179</v>
      </c>
      <c r="B97" s="3" t="s">
        <v>3179</v>
      </c>
      <c r="C97" s="3" t="s">
        <v>4631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7">
        <v>114</v>
      </c>
      <c r="P97" s="6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 s="7">
        <v>3182</v>
      </c>
      <c r="B98" s="3" t="s">
        <v>3182</v>
      </c>
      <c r="C98" s="3" t="s">
        <v>4631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7">
        <v>101</v>
      </c>
      <c r="P98" s="6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 s="7">
        <v>3183</v>
      </c>
      <c r="B99" s="3" t="s">
        <v>3183</v>
      </c>
      <c r="C99" s="3" t="s">
        <v>4631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7">
        <v>109</v>
      </c>
      <c r="P99" s="6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 s="7">
        <v>3184</v>
      </c>
      <c r="B100" s="3" t="s">
        <v>3184</v>
      </c>
      <c r="C100" s="3" t="s">
        <v>4631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7">
        <v>107</v>
      </c>
      <c r="P100" s="6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4" x14ac:dyDescent="0.2">
      <c r="A101" s="7">
        <v>3187</v>
      </c>
      <c r="B101" s="3" t="s">
        <v>3187</v>
      </c>
      <c r="C101" s="3" t="s">
        <v>4631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7">
        <v>116</v>
      </c>
      <c r="P101" s="6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 s="7">
        <v>3208</v>
      </c>
      <c r="B102" s="3" t="s">
        <v>3208</v>
      </c>
      <c r="C102" s="3" t="s">
        <v>4631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7">
        <v>104</v>
      </c>
      <c r="P102" s="6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 s="7">
        <v>3209</v>
      </c>
      <c r="B103" s="3" t="s">
        <v>3209</v>
      </c>
      <c r="C103" s="3" t="s">
        <v>4631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7">
        <v>119</v>
      </c>
      <c r="P103" s="6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 s="7">
        <v>3210</v>
      </c>
      <c r="B104" s="3" t="s">
        <v>3210</v>
      </c>
      <c r="C104" s="3" t="s">
        <v>4631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7">
        <v>126</v>
      </c>
      <c r="P104" s="6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 s="7">
        <v>3211</v>
      </c>
      <c r="B105" s="3" t="s">
        <v>3211</v>
      </c>
      <c r="C105" s="3" t="s">
        <v>4631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7">
        <v>120</v>
      </c>
      <c r="P105" s="6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8" x14ac:dyDescent="0.2">
      <c r="A106" s="7">
        <v>3212</v>
      </c>
      <c r="B106" s="3" t="s">
        <v>3212</v>
      </c>
      <c r="C106" s="3" t="s">
        <v>4631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7">
        <v>126</v>
      </c>
      <c r="P106" s="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48" x14ac:dyDescent="0.2">
      <c r="A107" s="7">
        <v>3215</v>
      </c>
      <c r="B107" s="3" t="s">
        <v>3215</v>
      </c>
      <c r="C107" s="3" t="s">
        <v>4631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7">
        <v>100</v>
      </c>
      <c r="P107" s="6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 s="7">
        <v>3217</v>
      </c>
      <c r="B108" s="3" t="s">
        <v>3217</v>
      </c>
      <c r="C108" s="3" t="s">
        <v>4631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7">
        <v>116</v>
      </c>
      <c r="P108" s="6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8" x14ac:dyDescent="0.2">
      <c r="A109" s="7">
        <v>3219</v>
      </c>
      <c r="B109" s="3" t="s">
        <v>3219</v>
      </c>
      <c r="C109" s="3" t="s">
        <v>4631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7">
        <v>100</v>
      </c>
      <c r="P109" s="6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8" x14ac:dyDescent="0.2">
      <c r="A110" s="7">
        <v>3220</v>
      </c>
      <c r="B110" s="3" t="s">
        <v>3220</v>
      </c>
      <c r="C110" s="3" t="s">
        <v>4631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7">
        <v>101</v>
      </c>
      <c r="P110" s="6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8" x14ac:dyDescent="0.2">
      <c r="A111" s="7">
        <v>3222</v>
      </c>
      <c r="B111" s="3" t="s">
        <v>3222</v>
      </c>
      <c r="C111" s="3" t="s">
        <v>4631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7">
        <v>125</v>
      </c>
      <c r="P111" s="6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80" x14ac:dyDescent="0.2">
      <c r="A112" s="7">
        <v>3223</v>
      </c>
      <c r="B112" s="3" t="s">
        <v>3223</v>
      </c>
      <c r="C112" s="3" t="s">
        <v>4631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7">
        <v>110</v>
      </c>
      <c r="P112" s="6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 s="7">
        <v>3224</v>
      </c>
      <c r="B113" s="3" t="s">
        <v>3224</v>
      </c>
      <c r="C113" s="3" t="s">
        <v>4631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7">
        <v>102</v>
      </c>
      <c r="P113" s="6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4" x14ac:dyDescent="0.2">
      <c r="A114" s="7">
        <v>3225</v>
      </c>
      <c r="B114" s="3" t="s">
        <v>3225</v>
      </c>
      <c r="C114" s="3" t="s">
        <v>4631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7">
        <v>102</v>
      </c>
      <c r="P114" s="6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48" x14ac:dyDescent="0.2">
      <c r="A115" s="7">
        <v>3228</v>
      </c>
      <c r="B115" s="3" t="s">
        <v>3228</v>
      </c>
      <c r="C115" s="3" t="s">
        <v>4631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7">
        <v>102</v>
      </c>
      <c r="P115" s="6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8" x14ac:dyDescent="0.2">
      <c r="A116" s="7">
        <v>3229</v>
      </c>
      <c r="B116" s="3" t="s">
        <v>3229</v>
      </c>
      <c r="C116" s="3" t="s">
        <v>4631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7">
        <v>108</v>
      </c>
      <c r="P116" s="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4" x14ac:dyDescent="0.2">
      <c r="A117" s="7">
        <v>3230</v>
      </c>
      <c r="B117" s="3" t="s">
        <v>3230</v>
      </c>
      <c r="C117" s="3" t="s">
        <v>4631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7">
        <v>110</v>
      </c>
      <c r="P117" s="6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4" x14ac:dyDescent="0.2">
      <c r="A118" s="7">
        <v>3231</v>
      </c>
      <c r="B118" s="3" t="s">
        <v>3231</v>
      </c>
      <c r="C118" s="3" t="s">
        <v>4631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7">
        <v>161</v>
      </c>
      <c r="P118" s="6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4" x14ac:dyDescent="0.2">
      <c r="A119" s="7">
        <v>3232</v>
      </c>
      <c r="B119" s="3" t="s">
        <v>3232</v>
      </c>
      <c r="C119" s="3" t="s">
        <v>4631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7">
        <v>131</v>
      </c>
      <c r="P119" s="6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 s="7">
        <v>3233</v>
      </c>
      <c r="B120" s="3" t="s">
        <v>3233</v>
      </c>
      <c r="C120" s="3" t="s">
        <v>4631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7">
        <v>119</v>
      </c>
      <c r="P120" s="6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 s="7">
        <v>3235</v>
      </c>
      <c r="B121" s="3" t="s">
        <v>3235</v>
      </c>
      <c r="C121" s="3" t="s">
        <v>4631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7">
        <v>103</v>
      </c>
      <c r="P121" s="6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 s="7">
        <v>3236</v>
      </c>
      <c r="B122" s="3" t="s">
        <v>3236</v>
      </c>
      <c r="C122" s="3" t="s">
        <v>4631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7">
        <v>101</v>
      </c>
      <c r="P122" s="6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64" x14ac:dyDescent="0.2">
      <c r="A123" s="7">
        <v>3237</v>
      </c>
      <c r="B123" s="3" t="s">
        <v>3237</v>
      </c>
      <c r="C123" s="3" t="s">
        <v>4631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7">
        <v>101</v>
      </c>
      <c r="P123" s="6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 s="7">
        <v>3241</v>
      </c>
      <c r="B124" s="3" t="s">
        <v>3241</v>
      </c>
      <c r="C124" s="3" t="s">
        <v>4631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7">
        <v>115</v>
      </c>
      <c r="P124" s="6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8" x14ac:dyDescent="0.2">
      <c r="A125" s="7">
        <v>3242</v>
      </c>
      <c r="B125" s="3" t="s">
        <v>3242</v>
      </c>
      <c r="C125" s="3" t="s">
        <v>4631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7">
        <v>127</v>
      </c>
      <c r="P125" s="6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 s="7">
        <v>3243</v>
      </c>
      <c r="B126" s="3" t="s">
        <v>3243</v>
      </c>
      <c r="C126" s="3" t="s">
        <v>4631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7">
        <v>103</v>
      </c>
      <c r="P126" s="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8" x14ac:dyDescent="0.2">
      <c r="A127" s="7">
        <v>3245</v>
      </c>
      <c r="B127" s="3" t="s">
        <v>3245</v>
      </c>
      <c r="C127" s="3" t="s">
        <v>4631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7">
        <v>104</v>
      </c>
      <c r="P127" s="6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 s="7">
        <v>3246</v>
      </c>
      <c r="B128" s="3" t="s">
        <v>3246</v>
      </c>
      <c r="C128" s="3" t="s">
        <v>4631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7">
        <v>111</v>
      </c>
      <c r="P128" s="6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8" x14ac:dyDescent="0.2">
      <c r="A129" s="7">
        <v>3248</v>
      </c>
      <c r="B129" s="3" t="s">
        <v>3248</v>
      </c>
      <c r="C129" s="3" t="s">
        <v>4631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7">
        <v>101</v>
      </c>
      <c r="P129" s="6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 s="7">
        <v>3249</v>
      </c>
      <c r="B130" s="3" t="s">
        <v>3249</v>
      </c>
      <c r="C130" s="3" t="s">
        <v>4631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7">
        <v>105</v>
      </c>
      <c r="P130" s="6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 s="7">
        <v>3250</v>
      </c>
      <c r="B131" s="3" t="s">
        <v>3250</v>
      </c>
      <c r="C131" s="3" t="s">
        <v>4631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7">
        <v>102</v>
      </c>
      <c r="P131" s="6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 s="7">
        <v>3251</v>
      </c>
      <c r="B132" s="3" t="s">
        <v>3251</v>
      </c>
      <c r="C132" s="3" t="s">
        <v>4631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7">
        <v>111</v>
      </c>
      <c r="P132" s="6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8" x14ac:dyDescent="0.2">
      <c r="A133" s="7">
        <v>3253</v>
      </c>
      <c r="B133" s="3" t="s">
        <v>3253</v>
      </c>
      <c r="C133" s="3" t="s">
        <v>4631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7">
        <v>102</v>
      </c>
      <c r="P133" s="6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64" x14ac:dyDescent="0.2">
      <c r="A134" s="7">
        <v>3256</v>
      </c>
      <c r="B134" s="3" t="s">
        <v>3256</v>
      </c>
      <c r="C134" s="3" t="s">
        <v>4631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7">
        <v>128</v>
      </c>
      <c r="P134" s="6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 s="7">
        <v>3258</v>
      </c>
      <c r="B135" s="3" t="s">
        <v>3258</v>
      </c>
      <c r="C135" s="3" t="s">
        <v>4631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7">
        <v>105</v>
      </c>
      <c r="P135" s="6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 s="7">
        <v>3259</v>
      </c>
      <c r="B136" s="3" t="s">
        <v>3259</v>
      </c>
      <c r="C136" s="3" t="s">
        <v>4631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7">
        <v>106</v>
      </c>
      <c r="P136" s="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4" x14ac:dyDescent="0.2">
      <c r="A137" s="7">
        <v>3260</v>
      </c>
      <c r="B137" s="3" t="s">
        <v>3260</v>
      </c>
      <c r="C137" s="3" t="s">
        <v>4631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7">
        <v>109</v>
      </c>
      <c r="P137" s="6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4" x14ac:dyDescent="0.2">
      <c r="A138" s="7">
        <v>3261</v>
      </c>
      <c r="B138" s="3" t="s">
        <v>3261</v>
      </c>
      <c r="C138" s="3" t="s">
        <v>4631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7">
        <v>100</v>
      </c>
      <c r="P138" s="6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8" x14ac:dyDescent="0.2">
      <c r="A139" s="7">
        <v>3262</v>
      </c>
      <c r="B139" s="3" t="s">
        <v>3262</v>
      </c>
      <c r="C139" s="3" t="s">
        <v>4631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7">
        <v>103</v>
      </c>
      <c r="P139" s="6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8" x14ac:dyDescent="0.2">
      <c r="A140" s="7">
        <v>3263</v>
      </c>
      <c r="B140" s="3" t="s">
        <v>3263</v>
      </c>
      <c r="C140" s="3" t="s">
        <v>4631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7">
        <v>112</v>
      </c>
      <c r="P140" s="6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 s="7">
        <v>3264</v>
      </c>
      <c r="B141" s="3" t="s">
        <v>3264</v>
      </c>
      <c r="C141" s="3" t="s">
        <v>4631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7">
        <v>103</v>
      </c>
      <c r="P141" s="6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 s="7">
        <v>3266</v>
      </c>
      <c r="B142" s="3" t="s">
        <v>3266</v>
      </c>
      <c r="C142" s="3" t="s">
        <v>4631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7">
        <v>131</v>
      </c>
      <c r="P142" s="6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64" x14ac:dyDescent="0.2">
      <c r="A143" s="7">
        <v>3267</v>
      </c>
      <c r="B143" s="3" t="s">
        <v>3267</v>
      </c>
      <c r="C143" s="3" t="s">
        <v>4631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7">
        <v>102</v>
      </c>
      <c r="P143" s="6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4" x14ac:dyDescent="0.2">
      <c r="A144" s="7">
        <v>3268</v>
      </c>
      <c r="B144" s="3" t="s">
        <v>3268</v>
      </c>
      <c r="C144" s="3" t="s">
        <v>4631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7">
        <v>128</v>
      </c>
      <c r="P144" s="6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 s="7">
        <v>3272</v>
      </c>
      <c r="B145" s="3" t="s">
        <v>3272</v>
      </c>
      <c r="C145" s="3" t="s">
        <v>4631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7">
        <v>154</v>
      </c>
      <c r="P145" s="6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 s="7">
        <v>3273</v>
      </c>
      <c r="B146" s="3" t="s">
        <v>3273</v>
      </c>
      <c r="C146" s="3" t="s">
        <v>4631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7">
        <v>107</v>
      </c>
      <c r="P146" s="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 s="7">
        <v>3274</v>
      </c>
      <c r="B147" s="3" t="s">
        <v>3274</v>
      </c>
      <c r="C147" s="3" t="s">
        <v>4631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7">
        <v>101</v>
      </c>
      <c r="P147" s="6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64" x14ac:dyDescent="0.2">
      <c r="A148" s="7">
        <v>3275</v>
      </c>
      <c r="B148" s="3" t="s">
        <v>3275</v>
      </c>
      <c r="C148" s="3" t="s">
        <v>4631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7">
        <v>100</v>
      </c>
      <c r="P148" s="6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 s="7">
        <v>3279</v>
      </c>
      <c r="B149" s="3" t="s">
        <v>3279</v>
      </c>
      <c r="C149" s="3" t="s">
        <v>4631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7">
        <v>114</v>
      </c>
      <c r="P149" s="6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4" x14ac:dyDescent="0.2">
      <c r="A150" s="7">
        <v>3280</v>
      </c>
      <c r="B150" s="3" t="s">
        <v>3280</v>
      </c>
      <c r="C150" s="3" t="s">
        <v>4631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7">
        <v>103</v>
      </c>
      <c r="P150" s="6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4" x14ac:dyDescent="0.2">
      <c r="A151" s="7">
        <v>3281</v>
      </c>
      <c r="B151" s="3" t="s">
        <v>3281</v>
      </c>
      <c r="C151" s="3" t="s">
        <v>4631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7">
        <v>122</v>
      </c>
      <c r="P151" s="6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4" x14ac:dyDescent="0.2">
      <c r="A152" s="7">
        <v>3282</v>
      </c>
      <c r="B152" s="3" t="s">
        <v>3282</v>
      </c>
      <c r="C152" s="3" t="s">
        <v>4631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7">
        <v>103</v>
      </c>
      <c r="P152" s="6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 s="7">
        <v>3284</v>
      </c>
      <c r="B153" s="3" t="s">
        <v>3284</v>
      </c>
      <c r="C153" s="3" t="s">
        <v>4631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7">
        <v>102</v>
      </c>
      <c r="P153" s="6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 s="7">
        <v>3285</v>
      </c>
      <c r="B154" s="3" t="s">
        <v>3285</v>
      </c>
      <c r="C154" s="3" t="s">
        <v>4631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7">
        <v>112</v>
      </c>
      <c r="P154" s="6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 s="7">
        <v>3286</v>
      </c>
      <c r="B155" s="3" t="s">
        <v>3286</v>
      </c>
      <c r="C155" s="3" t="s">
        <v>4631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7">
        <v>102</v>
      </c>
      <c r="P155" s="6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4" x14ac:dyDescent="0.2">
      <c r="A156" s="7">
        <v>3291</v>
      </c>
      <c r="B156" s="3" t="s">
        <v>3291</v>
      </c>
      <c r="C156" s="3" t="s">
        <v>4631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7">
        <v>114</v>
      </c>
      <c r="P156" s="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 s="7">
        <v>3298</v>
      </c>
      <c r="B157" s="3" t="s">
        <v>3298</v>
      </c>
      <c r="C157" s="3" t="s">
        <v>4631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7">
        <v>102</v>
      </c>
      <c r="P157" s="6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64" x14ac:dyDescent="0.2">
      <c r="A158" s="7">
        <v>3299</v>
      </c>
      <c r="B158" s="3" t="s">
        <v>3299</v>
      </c>
      <c r="C158" s="3" t="s">
        <v>4631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7">
        <v>116</v>
      </c>
      <c r="P158" s="6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8" x14ac:dyDescent="0.2">
      <c r="A159" s="7">
        <v>3300</v>
      </c>
      <c r="B159" s="3" t="s">
        <v>3300</v>
      </c>
      <c r="C159" s="3" t="s">
        <v>4631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7">
        <v>136</v>
      </c>
      <c r="P159" s="6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 s="7">
        <v>3301</v>
      </c>
      <c r="B160" s="3" t="s">
        <v>3301</v>
      </c>
      <c r="C160" s="3" t="s">
        <v>4631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7">
        <v>133</v>
      </c>
      <c r="P160" s="6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 s="7">
        <v>3303</v>
      </c>
      <c r="B161" s="3" t="s">
        <v>3303</v>
      </c>
      <c r="C161" s="3" t="s">
        <v>4631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7">
        <v>116</v>
      </c>
      <c r="P161" s="6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 s="7">
        <v>3304</v>
      </c>
      <c r="B162" s="3" t="s">
        <v>3304</v>
      </c>
      <c r="C162" s="3" t="s">
        <v>4631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7">
        <v>105</v>
      </c>
      <c r="P162" s="6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 s="7">
        <v>3305</v>
      </c>
      <c r="B163" s="3" t="s">
        <v>3305</v>
      </c>
      <c r="C163" s="3" t="s">
        <v>4631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7">
        <v>102</v>
      </c>
      <c r="P163" s="6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4" x14ac:dyDescent="0.2">
      <c r="A164" s="7">
        <v>3306</v>
      </c>
      <c r="B164" s="3" t="s">
        <v>3306</v>
      </c>
      <c r="C164" s="3" t="s">
        <v>4631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7">
        <v>175</v>
      </c>
      <c r="P164" s="6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 s="7">
        <v>3307</v>
      </c>
      <c r="B165" s="3" t="s">
        <v>3307</v>
      </c>
      <c r="C165" s="3" t="s">
        <v>4631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7">
        <v>107</v>
      </c>
      <c r="P165" s="6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 s="7">
        <v>3308</v>
      </c>
      <c r="B166" s="3" t="s">
        <v>3308</v>
      </c>
      <c r="C166" s="3" t="s">
        <v>4631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7">
        <v>122</v>
      </c>
      <c r="P166" s="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 s="7">
        <v>3310</v>
      </c>
      <c r="B167" s="3" t="s">
        <v>3310</v>
      </c>
      <c r="C167" s="3" t="s">
        <v>4631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7">
        <v>100</v>
      </c>
      <c r="P167" s="6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4" x14ac:dyDescent="0.2">
      <c r="A168" s="7">
        <v>3311</v>
      </c>
      <c r="B168" s="3" t="s">
        <v>3311</v>
      </c>
      <c r="C168" s="3" t="s">
        <v>4631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7">
        <v>110</v>
      </c>
      <c r="P168" s="6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 s="7">
        <v>3312</v>
      </c>
      <c r="B169" s="3" t="s">
        <v>3312</v>
      </c>
      <c r="C169" s="3" t="s">
        <v>4631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7">
        <v>100</v>
      </c>
      <c r="P169" s="6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 s="7">
        <v>3313</v>
      </c>
      <c r="B170" s="3" t="s">
        <v>3313</v>
      </c>
      <c r="C170" s="3" t="s">
        <v>4631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7">
        <v>116</v>
      </c>
      <c r="P170" s="6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 s="7">
        <v>3316</v>
      </c>
      <c r="B171" s="3" t="s">
        <v>3316</v>
      </c>
      <c r="C171" s="3" t="s">
        <v>4631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7">
        <v>100</v>
      </c>
      <c r="P171" s="6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8" x14ac:dyDescent="0.2">
      <c r="A172" s="7">
        <v>3317</v>
      </c>
      <c r="B172" s="3" t="s">
        <v>3317</v>
      </c>
      <c r="C172" s="3" t="s">
        <v>4631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7">
        <v>106</v>
      </c>
      <c r="P172" s="6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8" x14ac:dyDescent="0.2">
      <c r="A173" s="7">
        <v>3320</v>
      </c>
      <c r="B173" s="3" t="s">
        <v>3320</v>
      </c>
      <c r="C173" s="3" t="s">
        <v>4631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7">
        <v>101</v>
      </c>
      <c r="P173" s="6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4" x14ac:dyDescent="0.2">
      <c r="A174" s="7">
        <v>3321</v>
      </c>
      <c r="B174" s="3" t="s">
        <v>3321</v>
      </c>
      <c r="C174" s="3" t="s">
        <v>4631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7">
        <v>107</v>
      </c>
      <c r="P174" s="6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 s="7">
        <v>3322</v>
      </c>
      <c r="B175" s="3" t="s">
        <v>3322</v>
      </c>
      <c r="C175" s="3" t="s">
        <v>4631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7">
        <v>102</v>
      </c>
      <c r="P175" s="6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 s="7">
        <v>3326</v>
      </c>
      <c r="B176" s="3" t="s">
        <v>3326</v>
      </c>
      <c r="C176" s="3" t="s">
        <v>4631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7">
        <v>101</v>
      </c>
      <c r="P176" s="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 s="7">
        <v>3328</v>
      </c>
      <c r="B177" s="3" t="s">
        <v>3328</v>
      </c>
      <c r="C177" s="3" t="s">
        <v>4631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7">
        <v>146</v>
      </c>
      <c r="P177" s="6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4" x14ac:dyDescent="0.2">
      <c r="A178" s="7">
        <v>3331</v>
      </c>
      <c r="B178" s="3" t="s">
        <v>3331</v>
      </c>
      <c r="C178" s="3" t="s">
        <v>4631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7">
        <v>105</v>
      </c>
      <c r="P178" s="6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 s="7">
        <v>3332</v>
      </c>
      <c r="B179" s="3" t="s">
        <v>3332</v>
      </c>
      <c r="C179" s="3" t="s">
        <v>4631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7">
        <v>100</v>
      </c>
      <c r="P179" s="6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 s="7">
        <v>3333</v>
      </c>
      <c r="B180" s="3" t="s">
        <v>3333</v>
      </c>
      <c r="C180" s="3" t="s">
        <v>4631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7">
        <v>105</v>
      </c>
      <c r="P180" s="6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8" x14ac:dyDescent="0.2">
      <c r="A181" s="7">
        <v>3334</v>
      </c>
      <c r="B181" s="3" t="s">
        <v>3334</v>
      </c>
      <c r="C181" s="3" t="s">
        <v>4631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7">
        <v>139</v>
      </c>
      <c r="P181" s="6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8" x14ac:dyDescent="0.2">
      <c r="A182" s="7">
        <v>3338</v>
      </c>
      <c r="B182" s="3" t="s">
        <v>3338</v>
      </c>
      <c r="C182" s="3" t="s">
        <v>4631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7">
        <v>102</v>
      </c>
      <c r="P182" s="6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8" x14ac:dyDescent="0.2">
      <c r="A183" s="7">
        <v>3339</v>
      </c>
      <c r="B183" s="3" t="s">
        <v>3339</v>
      </c>
      <c r="C183" s="3" t="s">
        <v>4631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7">
        <v>104</v>
      </c>
      <c r="P183" s="6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 s="7">
        <v>3340</v>
      </c>
      <c r="B184" s="3" t="s">
        <v>3340</v>
      </c>
      <c r="C184" s="3" t="s">
        <v>4631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7">
        <v>138</v>
      </c>
      <c r="P184" s="6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8" x14ac:dyDescent="0.2">
      <c r="A185" s="7">
        <v>3342</v>
      </c>
      <c r="B185" s="3" t="s">
        <v>3342</v>
      </c>
      <c r="C185" s="3" t="s">
        <v>4631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7">
        <v>102</v>
      </c>
      <c r="P185" s="6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 s="7">
        <v>3344</v>
      </c>
      <c r="B186" s="3" t="s">
        <v>3344</v>
      </c>
      <c r="C186" s="3" t="s">
        <v>4631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7">
        <v>101</v>
      </c>
      <c r="P186" s="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 s="7">
        <v>3345</v>
      </c>
      <c r="B187" s="3" t="s">
        <v>3345</v>
      </c>
      <c r="C187" s="3" t="s">
        <v>4631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7">
        <v>130</v>
      </c>
      <c r="P187" s="6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 s="7">
        <v>3346</v>
      </c>
      <c r="B188" s="3" t="s">
        <v>3346</v>
      </c>
      <c r="C188" s="3" t="s">
        <v>4631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7">
        <v>110</v>
      </c>
      <c r="P188" s="6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 s="7">
        <v>3348</v>
      </c>
      <c r="B189" s="3" t="s">
        <v>3266</v>
      </c>
      <c r="C189" s="3" t="s">
        <v>4631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7">
        <v>100</v>
      </c>
      <c r="P189" s="6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 s="7">
        <v>3349</v>
      </c>
      <c r="B190" s="3" t="s">
        <v>3348</v>
      </c>
      <c r="C190" s="3" t="s">
        <v>4631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7">
        <v>153</v>
      </c>
      <c r="P190" s="6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8" x14ac:dyDescent="0.2">
      <c r="A191" s="7">
        <v>3354</v>
      </c>
      <c r="B191" s="3" t="s">
        <v>3353</v>
      </c>
      <c r="C191" s="3" t="s">
        <v>4631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7">
        <v>102</v>
      </c>
      <c r="P191" s="6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 s="7">
        <v>3358</v>
      </c>
      <c r="B192" s="3" t="s">
        <v>3357</v>
      </c>
      <c r="C192" s="3" t="s">
        <v>4631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7">
        <v>103</v>
      </c>
      <c r="P192" s="6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 s="7">
        <v>3359</v>
      </c>
      <c r="B193" s="3" t="s">
        <v>3358</v>
      </c>
      <c r="C193" s="3" t="s">
        <v>4631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7">
        <v>106</v>
      </c>
      <c r="P193" s="6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 s="7">
        <v>3361</v>
      </c>
      <c r="B194" s="3" t="s">
        <v>3360</v>
      </c>
      <c r="C194" s="3" t="s">
        <v>4631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7">
        <v>113</v>
      </c>
      <c r="P194" s="6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4" x14ac:dyDescent="0.2">
      <c r="A195" s="7">
        <v>3362</v>
      </c>
      <c r="B195" s="3" t="s">
        <v>3361</v>
      </c>
      <c r="C195" s="3" t="s">
        <v>4631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7">
        <v>218</v>
      </c>
      <c r="P195" s="6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 s="7">
        <v>3363</v>
      </c>
      <c r="B196" s="3" t="s">
        <v>3362</v>
      </c>
      <c r="C196" s="3" t="s">
        <v>4631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7">
        <v>101</v>
      </c>
      <c r="P196" s="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 s="7">
        <v>3365</v>
      </c>
      <c r="B197" s="3" t="s">
        <v>3364</v>
      </c>
      <c r="C197" s="3" t="s">
        <v>4631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7">
        <v>104</v>
      </c>
      <c r="P197" s="6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 s="7">
        <v>3366</v>
      </c>
      <c r="B198" s="3" t="s">
        <v>3365</v>
      </c>
      <c r="C198" s="3" t="s">
        <v>4631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7">
        <v>221</v>
      </c>
      <c r="P198" s="6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8" x14ac:dyDescent="0.2">
      <c r="A199" s="7">
        <v>3368</v>
      </c>
      <c r="B199" s="3" t="s">
        <v>3367</v>
      </c>
      <c r="C199" s="3" t="s">
        <v>4631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7">
        <v>105</v>
      </c>
      <c r="P199" s="6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64" x14ac:dyDescent="0.2">
      <c r="A200" s="7">
        <v>3370</v>
      </c>
      <c r="B200" s="3" t="s">
        <v>3369</v>
      </c>
      <c r="C200" s="3" t="s">
        <v>4631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7">
        <v>118</v>
      </c>
      <c r="P200" s="6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8" x14ac:dyDescent="0.2">
      <c r="A201" s="7">
        <v>3371</v>
      </c>
      <c r="B201" s="3" t="s">
        <v>3370</v>
      </c>
      <c r="C201" s="3" t="s">
        <v>4631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7">
        <v>139</v>
      </c>
      <c r="P201" s="6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 s="7">
        <v>3372</v>
      </c>
      <c r="B202" s="3" t="s">
        <v>3371</v>
      </c>
      <c r="C202" s="3" t="s">
        <v>4631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7">
        <v>104</v>
      </c>
      <c r="P202" s="6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 s="7">
        <v>3376</v>
      </c>
      <c r="B203" s="3" t="s">
        <v>3375</v>
      </c>
      <c r="C203" s="3" t="s">
        <v>4631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7">
        <v>100</v>
      </c>
      <c r="P203" s="6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 s="7">
        <v>3380</v>
      </c>
      <c r="B204" s="3" t="s">
        <v>3379</v>
      </c>
      <c r="C204" s="3" t="s">
        <v>4631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7">
        <v>104</v>
      </c>
      <c r="P204" s="6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4" x14ac:dyDescent="0.2">
      <c r="A205" s="7">
        <v>3381</v>
      </c>
      <c r="B205" s="3" t="s">
        <v>3380</v>
      </c>
      <c r="C205" s="3" t="s">
        <v>4631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7">
        <v>102</v>
      </c>
      <c r="P205" s="6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4" x14ac:dyDescent="0.2">
      <c r="A206" s="7">
        <v>3383</v>
      </c>
      <c r="B206" s="3" t="s">
        <v>3382</v>
      </c>
      <c r="C206" s="3" t="s">
        <v>4631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7">
        <v>112</v>
      </c>
      <c r="P206" s="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 s="7">
        <v>3384</v>
      </c>
      <c r="B207" s="3" t="s">
        <v>3383</v>
      </c>
      <c r="C207" s="3" t="s">
        <v>4631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7">
        <v>100</v>
      </c>
      <c r="P207" s="6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64" x14ac:dyDescent="0.2">
      <c r="A208" s="7">
        <v>3385</v>
      </c>
      <c r="B208" s="3" t="s">
        <v>3384</v>
      </c>
      <c r="C208" s="3" t="s">
        <v>4631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7">
        <v>100</v>
      </c>
      <c r="P208" s="6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 s="7">
        <v>3386</v>
      </c>
      <c r="B209" s="3" t="s">
        <v>3385</v>
      </c>
      <c r="C209" s="3" t="s">
        <v>4631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7">
        <v>105</v>
      </c>
      <c r="P209" s="6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 s="7">
        <v>3387</v>
      </c>
      <c r="B210" s="3" t="s">
        <v>3386</v>
      </c>
      <c r="C210" s="3" t="s">
        <v>4631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7">
        <v>117</v>
      </c>
      <c r="P210" s="6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 s="7">
        <v>3389</v>
      </c>
      <c r="B211" s="3" t="s">
        <v>3388</v>
      </c>
      <c r="C211" s="3" t="s">
        <v>4631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7">
        <v>115</v>
      </c>
      <c r="P211" s="6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 s="7">
        <v>3390</v>
      </c>
      <c r="B212" s="3" t="s">
        <v>3389</v>
      </c>
      <c r="C212" s="3" t="s">
        <v>4631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7">
        <v>102</v>
      </c>
      <c r="P212" s="6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 s="7">
        <v>3391</v>
      </c>
      <c r="B213" s="3" t="s">
        <v>3390</v>
      </c>
      <c r="C213" s="3" t="s">
        <v>4631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7">
        <v>223</v>
      </c>
      <c r="P213" s="6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 s="7">
        <v>3393</v>
      </c>
      <c r="B214" s="3" t="s">
        <v>3392</v>
      </c>
      <c r="C214" s="3" t="s">
        <v>4631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7">
        <v>106</v>
      </c>
      <c r="P214" s="6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 s="7">
        <v>3396</v>
      </c>
      <c r="B215" s="3" t="s">
        <v>3395</v>
      </c>
      <c r="C215" s="3" t="s">
        <v>4631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7">
        <v>104</v>
      </c>
      <c r="P215" s="6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 s="7">
        <v>3398</v>
      </c>
      <c r="B216" s="3" t="s">
        <v>3397</v>
      </c>
      <c r="C216" s="3" t="s">
        <v>4631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7">
        <v>111</v>
      </c>
      <c r="P216" s="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 s="7">
        <v>3400</v>
      </c>
      <c r="B217" s="3" t="s">
        <v>3399</v>
      </c>
      <c r="C217" s="3" t="s">
        <v>4631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7">
        <v>100</v>
      </c>
      <c r="P217" s="6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 s="7">
        <v>3402</v>
      </c>
      <c r="B218" s="3" t="s">
        <v>3401</v>
      </c>
      <c r="C218" s="3" t="s">
        <v>4631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7">
        <v>110</v>
      </c>
      <c r="P218" s="6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4" x14ac:dyDescent="0.2">
      <c r="A219" s="7">
        <v>3404</v>
      </c>
      <c r="B219" s="3" t="s">
        <v>3403</v>
      </c>
      <c r="C219" s="3" t="s">
        <v>4631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7">
        <v>122</v>
      </c>
      <c r="P219" s="6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 s="7">
        <v>3406</v>
      </c>
      <c r="B220" s="3" t="s">
        <v>3405</v>
      </c>
      <c r="C220" s="3" t="s">
        <v>4631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7">
        <v>100</v>
      </c>
      <c r="P220" s="6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 s="7">
        <v>3408</v>
      </c>
      <c r="B221" s="3" t="s">
        <v>3407</v>
      </c>
      <c r="C221" s="3" t="s">
        <v>4631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7">
        <v>211</v>
      </c>
      <c r="P221" s="6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8" x14ac:dyDescent="0.2">
      <c r="A222" s="7">
        <v>3410</v>
      </c>
      <c r="B222" s="3" t="s">
        <v>3409</v>
      </c>
      <c r="C222" s="3" t="s">
        <v>4631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7">
        <v>109</v>
      </c>
      <c r="P222" s="6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 s="7">
        <v>3411</v>
      </c>
      <c r="B223" s="3" t="s">
        <v>3410</v>
      </c>
      <c r="C223" s="3" t="s">
        <v>4631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7">
        <v>104</v>
      </c>
      <c r="P223" s="6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 s="7">
        <v>3413</v>
      </c>
      <c r="B224" s="3" t="s">
        <v>3412</v>
      </c>
      <c r="C224" s="3" t="s">
        <v>4631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7">
        <v>130</v>
      </c>
      <c r="P224" s="6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 s="7">
        <v>3414</v>
      </c>
      <c r="B225" s="3" t="s">
        <v>3413</v>
      </c>
      <c r="C225" s="3" t="s">
        <v>4631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7">
        <v>104</v>
      </c>
      <c r="P225" s="6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 s="7">
        <v>3415</v>
      </c>
      <c r="B226" s="3" t="s">
        <v>3414</v>
      </c>
      <c r="C226" s="3" t="s">
        <v>4631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7">
        <v>100</v>
      </c>
      <c r="P226" s="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 s="7">
        <v>3417</v>
      </c>
      <c r="B227" s="3" t="s">
        <v>3416</v>
      </c>
      <c r="C227" s="3" t="s">
        <v>4631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7">
        <v>100</v>
      </c>
      <c r="P227" s="6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 s="7">
        <v>3418</v>
      </c>
      <c r="B228" s="3" t="s">
        <v>3417</v>
      </c>
      <c r="C228" s="3" t="s">
        <v>4631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7">
        <v>101</v>
      </c>
      <c r="P228" s="6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4" x14ac:dyDescent="0.2">
      <c r="A229" s="7">
        <v>3421</v>
      </c>
      <c r="B229" s="3" t="s">
        <v>3420</v>
      </c>
      <c r="C229" s="3" t="s">
        <v>4631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7">
        <v>101</v>
      </c>
      <c r="P229" s="6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 s="7">
        <v>3423</v>
      </c>
      <c r="B230" s="3" t="s">
        <v>3422</v>
      </c>
      <c r="C230" s="3" t="s">
        <v>4631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7">
        <v>140</v>
      </c>
      <c r="P230" s="6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4" x14ac:dyDescent="0.2">
      <c r="A231" s="7">
        <v>3424</v>
      </c>
      <c r="B231" s="3" t="s">
        <v>3423</v>
      </c>
      <c r="C231" s="3" t="s">
        <v>4631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7">
        <v>104</v>
      </c>
      <c r="P231" s="6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 s="7">
        <v>3425</v>
      </c>
      <c r="B232" s="3" t="s">
        <v>3424</v>
      </c>
      <c r="C232" s="3" t="s">
        <v>4631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7">
        <v>103</v>
      </c>
      <c r="P232" s="6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 s="7">
        <v>3426</v>
      </c>
      <c r="B233" s="3" t="s">
        <v>3425</v>
      </c>
      <c r="C233" s="3" t="s">
        <v>4631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7">
        <v>108</v>
      </c>
      <c r="P233" s="6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4" x14ac:dyDescent="0.2">
      <c r="A234" s="7">
        <v>3431</v>
      </c>
      <c r="B234" s="3" t="s">
        <v>3430</v>
      </c>
      <c r="C234" s="3" t="s">
        <v>4631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7">
        <v>100</v>
      </c>
      <c r="P234" s="6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 s="7">
        <v>3432</v>
      </c>
      <c r="B235" s="3" t="s">
        <v>3431</v>
      </c>
      <c r="C235" s="3" t="s">
        <v>4631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7">
        <v>110</v>
      </c>
      <c r="P235" s="6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 s="7">
        <v>3433</v>
      </c>
      <c r="B236" s="3" t="s">
        <v>3432</v>
      </c>
      <c r="C236" s="3" t="s">
        <v>4631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7">
        <v>100</v>
      </c>
      <c r="P236" s="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 s="7">
        <v>3434</v>
      </c>
      <c r="B237" s="3" t="s">
        <v>3433</v>
      </c>
      <c r="C237" s="3" t="s">
        <v>4631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7">
        <v>106</v>
      </c>
      <c r="P237" s="6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 s="7">
        <v>3435</v>
      </c>
      <c r="B238" s="3" t="s">
        <v>3434</v>
      </c>
      <c r="C238" s="3" t="s">
        <v>4631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7">
        <v>112</v>
      </c>
      <c r="P238" s="6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 s="7">
        <v>3436</v>
      </c>
      <c r="B239" s="3" t="s">
        <v>3435</v>
      </c>
      <c r="C239" s="3" t="s">
        <v>4631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7">
        <v>106</v>
      </c>
      <c r="P239" s="6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4" x14ac:dyDescent="0.2">
      <c r="A240" s="7">
        <v>3437</v>
      </c>
      <c r="B240" s="3" t="s">
        <v>3436</v>
      </c>
      <c r="C240" s="3" t="s">
        <v>4631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7">
        <v>101</v>
      </c>
      <c r="P240" s="6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8" x14ac:dyDescent="0.2">
      <c r="A241" s="7">
        <v>3439</v>
      </c>
      <c r="B241" s="3" t="s">
        <v>3438</v>
      </c>
      <c r="C241" s="3" t="s">
        <v>4631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7">
        <v>135</v>
      </c>
      <c r="P241" s="6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 s="7">
        <v>3440</v>
      </c>
      <c r="B242" s="3" t="s">
        <v>3439</v>
      </c>
      <c r="C242" s="3" t="s">
        <v>4631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7">
        <v>105</v>
      </c>
      <c r="P242" s="6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 s="7">
        <v>3441</v>
      </c>
      <c r="B243" s="3" t="s">
        <v>3440</v>
      </c>
      <c r="C243" s="3" t="s">
        <v>4631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7">
        <v>103</v>
      </c>
      <c r="P243" s="6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 s="7">
        <v>3442</v>
      </c>
      <c r="B244" s="3" t="s">
        <v>3441</v>
      </c>
      <c r="C244" s="3" t="s">
        <v>4631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7">
        <v>100</v>
      </c>
      <c r="P244" s="6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 s="7">
        <v>3443</v>
      </c>
      <c r="B245" s="3" t="s">
        <v>3442</v>
      </c>
      <c r="C245" s="3" t="s">
        <v>4631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7">
        <v>186</v>
      </c>
      <c r="P245" s="6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 s="7">
        <v>3447</v>
      </c>
      <c r="B246" s="3" t="s">
        <v>3446</v>
      </c>
      <c r="C246" s="3" t="s">
        <v>4631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7">
        <v>108</v>
      </c>
      <c r="P246" s="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 s="7">
        <v>3448</v>
      </c>
      <c r="B247" s="3" t="s">
        <v>3447</v>
      </c>
      <c r="C247" s="3" t="s">
        <v>4631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7">
        <v>110</v>
      </c>
      <c r="P247" s="6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 s="7">
        <v>3449</v>
      </c>
      <c r="B248" s="3" t="s">
        <v>3448</v>
      </c>
      <c r="C248" s="3" t="s">
        <v>4631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7">
        <v>171</v>
      </c>
      <c r="P248" s="6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 s="7">
        <v>3451</v>
      </c>
      <c r="B249" s="3" t="s">
        <v>3450</v>
      </c>
      <c r="C249" s="3" t="s">
        <v>4631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7">
        <v>101</v>
      </c>
      <c r="P249" s="6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4" x14ac:dyDescent="0.2">
      <c r="A250" s="7">
        <v>3452</v>
      </c>
      <c r="B250" s="3" t="s">
        <v>3451</v>
      </c>
      <c r="C250" s="3" t="s">
        <v>4631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7">
        <v>153</v>
      </c>
      <c r="P250" s="6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4" x14ac:dyDescent="0.2">
      <c r="A251" s="7">
        <v>3455</v>
      </c>
      <c r="B251" s="3" t="s">
        <v>3454</v>
      </c>
      <c r="C251" s="3" t="s">
        <v>4631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7">
        <v>101</v>
      </c>
      <c r="P251" s="6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 s="7">
        <v>3456</v>
      </c>
      <c r="B252" s="3" t="s">
        <v>3455</v>
      </c>
      <c r="C252" s="3" t="s">
        <v>4631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7">
        <v>191</v>
      </c>
      <c r="P252" s="6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8" x14ac:dyDescent="0.2">
      <c r="A253" s="7">
        <v>3457</v>
      </c>
      <c r="B253" s="3" t="s">
        <v>3456</v>
      </c>
      <c r="C253" s="3" t="s">
        <v>4631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7">
        <v>140</v>
      </c>
      <c r="P253" s="6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 s="7">
        <v>3458</v>
      </c>
      <c r="B254" s="3" t="s">
        <v>3457</v>
      </c>
      <c r="C254" s="3" t="s">
        <v>4631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7">
        <v>124</v>
      </c>
      <c r="P254" s="6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4" x14ac:dyDescent="0.2">
      <c r="A255" s="7">
        <v>3461</v>
      </c>
      <c r="B255" s="3" t="s">
        <v>3460</v>
      </c>
      <c r="C255" s="3" t="s">
        <v>4631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7">
        <v>139</v>
      </c>
      <c r="P255" s="6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8" x14ac:dyDescent="0.2">
      <c r="A256" s="7">
        <v>3462</v>
      </c>
      <c r="B256" s="3" t="s">
        <v>3461</v>
      </c>
      <c r="C256" s="3" t="s">
        <v>4631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7">
        <v>202</v>
      </c>
      <c r="P256" s="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 s="7">
        <v>3464</v>
      </c>
      <c r="B257" s="3" t="s">
        <v>3463</v>
      </c>
      <c r="C257" s="3" t="s">
        <v>4631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7">
        <v>102</v>
      </c>
      <c r="P257" s="6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8" x14ac:dyDescent="0.2">
      <c r="A258" s="7">
        <v>3466</v>
      </c>
      <c r="B258" s="3" t="s">
        <v>3465</v>
      </c>
      <c r="C258" s="3" t="s">
        <v>4631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7">
        <v>127</v>
      </c>
      <c r="P258" s="6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 s="7">
        <v>3467</v>
      </c>
      <c r="B259" s="3" t="s">
        <v>3466</v>
      </c>
      <c r="C259" s="3" t="s">
        <v>4631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7">
        <v>101</v>
      </c>
      <c r="P259" s="6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8" x14ac:dyDescent="0.2">
      <c r="A260" s="7">
        <v>3468</v>
      </c>
      <c r="B260" s="3" t="s">
        <v>3467</v>
      </c>
      <c r="C260" s="3" t="s">
        <v>4631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7">
        <v>122</v>
      </c>
      <c r="P260" s="6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 s="7">
        <v>3469</v>
      </c>
      <c r="B261" s="3" t="s">
        <v>3468</v>
      </c>
      <c r="C261" s="3" t="s">
        <v>4631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7">
        <v>113</v>
      </c>
      <c r="P261" s="6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8" x14ac:dyDescent="0.2">
      <c r="A262" s="7">
        <v>3470</v>
      </c>
      <c r="B262" s="3" t="s">
        <v>3469</v>
      </c>
      <c r="C262" s="3" t="s">
        <v>4631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7">
        <v>150</v>
      </c>
      <c r="P262" s="6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 s="7">
        <v>3472</v>
      </c>
      <c r="B263" s="3" t="s">
        <v>3471</v>
      </c>
      <c r="C263" s="3" t="s">
        <v>4631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7">
        <v>102</v>
      </c>
      <c r="P263" s="6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 s="7">
        <v>3473</v>
      </c>
      <c r="B264" s="3" t="s">
        <v>3472</v>
      </c>
      <c r="C264" s="3" t="s">
        <v>4631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7">
        <v>100</v>
      </c>
      <c r="P264" s="6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 s="7">
        <v>3476</v>
      </c>
      <c r="B265" s="3" t="s">
        <v>3475</v>
      </c>
      <c r="C265" s="3" t="s">
        <v>4631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7">
        <v>104</v>
      </c>
      <c r="P265" s="6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 s="7">
        <v>3477</v>
      </c>
      <c r="B266" s="3" t="s">
        <v>3476</v>
      </c>
      <c r="C266" s="3" t="s">
        <v>4631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7">
        <v>115</v>
      </c>
      <c r="P266" s="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 s="7">
        <v>3478</v>
      </c>
      <c r="B267" s="3" t="s">
        <v>3477</v>
      </c>
      <c r="C267" s="3" t="s">
        <v>4631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7">
        <v>113</v>
      </c>
      <c r="P267" s="6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 s="7">
        <v>3480</v>
      </c>
      <c r="B268" s="3" t="s">
        <v>3479</v>
      </c>
      <c r="C268" s="3" t="s">
        <v>4631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7">
        <v>143</v>
      </c>
      <c r="P268" s="6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 s="7">
        <v>3483</v>
      </c>
      <c r="B269" s="3" t="s">
        <v>3482</v>
      </c>
      <c r="C269" s="3" t="s">
        <v>4631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7">
        <v>160</v>
      </c>
      <c r="P269" s="6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 s="7">
        <v>3484</v>
      </c>
      <c r="B270" s="3" t="s">
        <v>3483</v>
      </c>
      <c r="C270" s="3" t="s">
        <v>4631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7">
        <v>114</v>
      </c>
      <c r="P270" s="6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 s="7">
        <v>3485</v>
      </c>
      <c r="B271" s="3" t="s">
        <v>3484</v>
      </c>
      <c r="C271" s="3" t="s">
        <v>4631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7">
        <v>101</v>
      </c>
      <c r="P271" s="6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4" x14ac:dyDescent="0.2">
      <c r="A272" s="7">
        <v>3486</v>
      </c>
      <c r="B272" s="3" t="s">
        <v>3485</v>
      </c>
      <c r="C272" s="3" t="s">
        <v>4631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7">
        <v>155</v>
      </c>
      <c r="P272" s="6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 s="7">
        <v>3488</v>
      </c>
      <c r="B273" s="3" t="s">
        <v>3487</v>
      </c>
      <c r="C273" s="3" t="s">
        <v>4631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7">
        <v>121</v>
      </c>
      <c r="P273" s="6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4" x14ac:dyDescent="0.2">
      <c r="A274" s="7">
        <v>3490</v>
      </c>
      <c r="B274" s="3" t="s">
        <v>3489</v>
      </c>
      <c r="C274" s="3" t="s">
        <v>4631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7">
        <v>128</v>
      </c>
      <c r="P274" s="6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 s="7">
        <v>3491</v>
      </c>
      <c r="B275" s="3" t="s">
        <v>3490</v>
      </c>
      <c r="C275" s="3" t="s">
        <v>4631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7">
        <v>158</v>
      </c>
      <c r="P275" s="6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4" x14ac:dyDescent="0.2">
      <c r="A276" s="7">
        <v>3492</v>
      </c>
      <c r="B276" s="3" t="s">
        <v>3491</v>
      </c>
      <c r="C276" s="3" t="s">
        <v>4631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7">
        <v>105</v>
      </c>
      <c r="P276" s="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 s="7">
        <v>3493</v>
      </c>
      <c r="B277" s="3" t="s">
        <v>3492</v>
      </c>
      <c r="C277" s="3" t="s">
        <v>4631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7">
        <v>100</v>
      </c>
      <c r="P277" s="6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 s="7">
        <v>3494</v>
      </c>
      <c r="B278" s="3" t="s">
        <v>3493</v>
      </c>
      <c r="C278" s="3" t="s">
        <v>4631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7">
        <v>100</v>
      </c>
      <c r="P278" s="6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 s="7">
        <v>3496</v>
      </c>
      <c r="B279" s="3" t="s">
        <v>3495</v>
      </c>
      <c r="C279" s="3" t="s">
        <v>4631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7">
        <v>124</v>
      </c>
      <c r="P279" s="6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 s="7">
        <v>3497</v>
      </c>
      <c r="B280" s="3" t="s">
        <v>3496</v>
      </c>
      <c r="C280" s="3" t="s">
        <v>4631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7">
        <v>109</v>
      </c>
      <c r="P280" s="6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 s="7">
        <v>3499</v>
      </c>
      <c r="B281" s="3" t="s">
        <v>3498</v>
      </c>
      <c r="C281" s="3" t="s">
        <v>4631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7">
        <v>106</v>
      </c>
      <c r="P281" s="6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 s="7">
        <v>3500</v>
      </c>
      <c r="B282" s="3" t="s">
        <v>3499</v>
      </c>
      <c r="C282" s="3" t="s">
        <v>4631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7">
        <v>106</v>
      </c>
      <c r="P282" s="6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 s="7">
        <v>3502</v>
      </c>
      <c r="B283" s="3" t="s">
        <v>3501</v>
      </c>
      <c r="C283" s="3" t="s">
        <v>4631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7">
        <v>105</v>
      </c>
      <c r="P283" s="6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 s="7">
        <v>3504</v>
      </c>
      <c r="B284" s="3" t="s">
        <v>3503</v>
      </c>
      <c r="C284" s="3" t="s">
        <v>4631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7">
        <v>100</v>
      </c>
      <c r="P284" s="6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48" x14ac:dyDescent="0.2">
      <c r="A285" s="7">
        <v>3505</v>
      </c>
      <c r="B285" s="3" t="s">
        <v>3504</v>
      </c>
      <c r="C285" s="3" t="s">
        <v>4631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7">
        <v>104</v>
      </c>
      <c r="P285" s="6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4" x14ac:dyDescent="0.2">
      <c r="A286" s="7">
        <v>3506</v>
      </c>
      <c r="B286" s="3" t="s">
        <v>3505</v>
      </c>
      <c r="C286" s="3" t="s">
        <v>4631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7">
        <v>102</v>
      </c>
      <c r="P286" s="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8" x14ac:dyDescent="0.2">
      <c r="A287" s="7">
        <v>3507</v>
      </c>
      <c r="B287" s="3" t="s">
        <v>3506</v>
      </c>
      <c r="C287" s="3" t="s">
        <v>4631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7">
        <v>104</v>
      </c>
      <c r="P287" s="6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4" x14ac:dyDescent="0.2">
      <c r="A288" s="7">
        <v>3509</v>
      </c>
      <c r="B288" s="3" t="s">
        <v>3508</v>
      </c>
      <c r="C288" s="3" t="s">
        <v>4631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7">
        <v>106</v>
      </c>
      <c r="P288" s="6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 s="7">
        <v>3510</v>
      </c>
      <c r="B289" s="3" t="s">
        <v>3509</v>
      </c>
      <c r="C289" s="3" t="s">
        <v>4631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7">
        <v>101</v>
      </c>
      <c r="P289" s="6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4" x14ac:dyDescent="0.2">
      <c r="A290" s="7">
        <v>3513</v>
      </c>
      <c r="B290" s="3" t="s">
        <v>3512</v>
      </c>
      <c r="C290" s="3" t="s">
        <v>4631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7">
        <v>118</v>
      </c>
      <c r="P290" s="6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4" x14ac:dyDescent="0.2">
      <c r="A291" s="7">
        <v>3514</v>
      </c>
      <c r="B291" s="3" t="s">
        <v>3513</v>
      </c>
      <c r="C291" s="3" t="s">
        <v>4631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7">
        <v>110</v>
      </c>
      <c r="P291" s="6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 s="7">
        <v>3515</v>
      </c>
      <c r="B292" s="3" t="s">
        <v>3514</v>
      </c>
      <c r="C292" s="3" t="s">
        <v>4631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7">
        <v>103</v>
      </c>
      <c r="P292" s="6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 s="7">
        <v>3516</v>
      </c>
      <c r="B293" s="3" t="s">
        <v>3515</v>
      </c>
      <c r="C293" s="3" t="s">
        <v>4631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7">
        <v>100</v>
      </c>
      <c r="P293" s="6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 s="7">
        <v>3518</v>
      </c>
      <c r="B294" s="3" t="s">
        <v>3517</v>
      </c>
      <c r="C294" s="3" t="s">
        <v>4631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7">
        <v>110</v>
      </c>
      <c r="P294" s="6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 s="7">
        <v>3521</v>
      </c>
      <c r="B295" s="3" t="s">
        <v>3520</v>
      </c>
      <c r="C295" s="3" t="s">
        <v>4631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7">
        <v>169</v>
      </c>
      <c r="P295" s="6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 s="7">
        <v>3524</v>
      </c>
      <c r="B296" s="3" t="s">
        <v>3523</v>
      </c>
      <c r="C296" s="3" t="s">
        <v>4631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7">
        <v>102</v>
      </c>
      <c r="P296" s="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 s="7">
        <v>3525</v>
      </c>
      <c r="B297" s="3" t="s">
        <v>3524</v>
      </c>
      <c r="C297" s="3" t="s">
        <v>4631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7">
        <v>106</v>
      </c>
      <c r="P297" s="6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 s="7">
        <v>3526</v>
      </c>
      <c r="B298" s="3" t="s">
        <v>3525</v>
      </c>
      <c r="C298" s="3" t="s">
        <v>4631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7">
        <v>102</v>
      </c>
      <c r="P298" s="6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4" x14ac:dyDescent="0.2">
      <c r="A299" s="7">
        <v>3527</v>
      </c>
      <c r="B299" s="3" t="s">
        <v>3526</v>
      </c>
      <c r="C299" s="3" t="s">
        <v>4631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7">
        <v>117</v>
      </c>
      <c r="P299" s="6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 s="7">
        <v>3529</v>
      </c>
      <c r="B300" s="3" t="s">
        <v>3528</v>
      </c>
      <c r="C300" s="3" t="s">
        <v>4631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7">
        <v>132</v>
      </c>
      <c r="P300" s="6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48" x14ac:dyDescent="0.2">
      <c r="A301" s="7">
        <v>3531</v>
      </c>
      <c r="B301" s="3" t="s">
        <v>3530</v>
      </c>
      <c r="C301" s="3" t="s">
        <v>4631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7">
        <v>128</v>
      </c>
      <c r="P301" s="6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 s="7">
        <v>3532</v>
      </c>
      <c r="B302" s="3" t="s">
        <v>3531</v>
      </c>
      <c r="C302" s="3" t="s">
        <v>4631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7">
        <v>119</v>
      </c>
      <c r="P302" s="6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4" x14ac:dyDescent="0.2">
      <c r="A303" s="7">
        <v>3533</v>
      </c>
      <c r="B303" s="3" t="s">
        <v>3532</v>
      </c>
      <c r="C303" s="3" t="s">
        <v>4631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7">
        <v>126</v>
      </c>
      <c r="P303" s="6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 s="7">
        <v>3534</v>
      </c>
      <c r="B304" s="3" t="s">
        <v>3533</v>
      </c>
      <c r="C304" s="3" t="s">
        <v>4631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7">
        <v>156</v>
      </c>
      <c r="P304" s="6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 s="7">
        <v>3539</v>
      </c>
      <c r="B305" s="3" t="s">
        <v>3538</v>
      </c>
      <c r="C305" s="3" t="s">
        <v>4631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7">
        <v>120</v>
      </c>
      <c r="P305" s="6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 s="7">
        <v>3542</v>
      </c>
      <c r="B306" s="3" t="s">
        <v>3541</v>
      </c>
      <c r="C306" s="3" t="s">
        <v>4631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7">
        <v>102</v>
      </c>
      <c r="P306" s="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 s="7">
        <v>3544</v>
      </c>
      <c r="B307" s="3" t="s">
        <v>3543</v>
      </c>
      <c r="C307" s="3" t="s">
        <v>4631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7">
        <v>100</v>
      </c>
      <c r="P307" s="6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4" x14ac:dyDescent="0.2">
      <c r="A308" s="7">
        <v>3545</v>
      </c>
      <c r="B308" s="3" t="s">
        <v>3544</v>
      </c>
      <c r="C308" s="3" t="s">
        <v>4631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7">
        <v>100</v>
      </c>
      <c r="P308" s="6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 s="7">
        <v>3546</v>
      </c>
      <c r="B309" s="3" t="s">
        <v>3545</v>
      </c>
      <c r="C309" s="3" t="s">
        <v>4631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7">
        <v>102</v>
      </c>
      <c r="P309" s="6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 s="7">
        <v>3547</v>
      </c>
      <c r="B310" s="3" t="s">
        <v>3546</v>
      </c>
      <c r="C310" s="3" t="s">
        <v>4631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7">
        <v>114</v>
      </c>
      <c r="P310" s="6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 s="7">
        <v>3548</v>
      </c>
      <c r="B311" s="3" t="s">
        <v>3547</v>
      </c>
      <c r="C311" s="3" t="s">
        <v>4631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7">
        <v>102</v>
      </c>
      <c r="P311" s="6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 s="7">
        <v>3551</v>
      </c>
      <c r="B312" s="3" t="s">
        <v>3550</v>
      </c>
      <c r="C312" s="3" t="s">
        <v>4631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7">
        <v>102</v>
      </c>
      <c r="P312" s="6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 s="7">
        <v>3553</v>
      </c>
      <c r="B313" s="3" t="s">
        <v>3552</v>
      </c>
      <c r="C313" s="3" t="s">
        <v>4631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7">
        <v>106</v>
      </c>
      <c r="P313" s="6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 s="7">
        <v>3554</v>
      </c>
      <c r="B314" s="3" t="s">
        <v>3553</v>
      </c>
      <c r="C314" s="3" t="s">
        <v>4631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7">
        <v>113</v>
      </c>
      <c r="P314" s="6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 s="7">
        <v>3557</v>
      </c>
      <c r="B315" s="3" t="s">
        <v>3556</v>
      </c>
      <c r="C315" s="3" t="s">
        <v>4631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7">
        <v>100</v>
      </c>
      <c r="P315" s="6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48" x14ac:dyDescent="0.2">
      <c r="A316" s="7">
        <v>3561</v>
      </c>
      <c r="B316" s="3" t="s">
        <v>3560</v>
      </c>
      <c r="C316" s="3" t="s">
        <v>4631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7">
        <v>102</v>
      </c>
      <c r="P316" s="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 s="7">
        <v>3565</v>
      </c>
      <c r="B317" s="3" t="s">
        <v>3564</v>
      </c>
      <c r="C317" s="3" t="s">
        <v>4631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7">
        <v>131</v>
      </c>
      <c r="P317" s="6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 s="7">
        <v>3568</v>
      </c>
      <c r="B318" s="3" t="s">
        <v>3567</v>
      </c>
      <c r="C318" s="3" t="s">
        <v>4631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7">
        <v>111</v>
      </c>
      <c r="P318" s="6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4" x14ac:dyDescent="0.2">
      <c r="A319" s="7">
        <v>3569</v>
      </c>
      <c r="B319" s="3" t="s">
        <v>3568</v>
      </c>
      <c r="C319" s="3" t="s">
        <v>4631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7">
        <v>100</v>
      </c>
      <c r="P319" s="6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 s="7">
        <v>3570</v>
      </c>
      <c r="B320" s="3" t="s">
        <v>3569</v>
      </c>
      <c r="C320" s="3" t="s">
        <v>4631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7">
        <v>114</v>
      </c>
      <c r="P320" s="6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 s="7">
        <v>3574</v>
      </c>
      <c r="B321" s="3" t="s">
        <v>3573</v>
      </c>
      <c r="C321" s="3" t="s">
        <v>4631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7">
        <v>106</v>
      </c>
      <c r="P321" s="6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 s="7">
        <v>3575</v>
      </c>
      <c r="B322" s="3" t="s">
        <v>3574</v>
      </c>
      <c r="C322" s="3" t="s">
        <v>4631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7">
        <v>101</v>
      </c>
      <c r="P322" s="6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 s="7">
        <v>3576</v>
      </c>
      <c r="B323" s="3" t="s">
        <v>3575</v>
      </c>
      <c r="C323" s="3" t="s">
        <v>4631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7">
        <v>100</v>
      </c>
      <c r="P323" s="6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 s="7">
        <v>3577</v>
      </c>
      <c r="B324" s="3" t="s">
        <v>3576</v>
      </c>
      <c r="C324" s="3" t="s">
        <v>4631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7">
        <v>130</v>
      </c>
      <c r="P324" s="6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 s="7">
        <v>3580</v>
      </c>
      <c r="B325" s="3" t="s">
        <v>3579</v>
      </c>
      <c r="C325" s="3" t="s">
        <v>4631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7">
        <v>114</v>
      </c>
      <c r="P325" s="6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 s="7">
        <v>3582</v>
      </c>
      <c r="B326" s="3" t="s">
        <v>3581</v>
      </c>
      <c r="C326" s="3" t="s">
        <v>4631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7">
        <v>287</v>
      </c>
      <c r="P326" s="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 s="7">
        <v>3583</v>
      </c>
      <c r="B327" s="3" t="s">
        <v>3582</v>
      </c>
      <c r="C327" s="3" t="s">
        <v>4631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7">
        <v>109</v>
      </c>
      <c r="P327" s="6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 s="7">
        <v>3585</v>
      </c>
      <c r="B328" s="3" t="s">
        <v>3584</v>
      </c>
      <c r="C328" s="3" t="s">
        <v>4631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7">
        <v>119</v>
      </c>
      <c r="P328" s="6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8" x14ac:dyDescent="0.2">
      <c r="A329" s="7">
        <v>3586</v>
      </c>
      <c r="B329" s="3" t="s">
        <v>3585</v>
      </c>
      <c r="C329" s="3" t="s">
        <v>4631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7">
        <v>109</v>
      </c>
      <c r="P329" s="6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4" x14ac:dyDescent="0.2">
      <c r="A330" s="7">
        <v>3589</v>
      </c>
      <c r="B330" s="3" t="s">
        <v>3588</v>
      </c>
      <c r="C330" s="3" t="s">
        <v>4631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7">
        <v>128</v>
      </c>
      <c r="P330" s="6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4" x14ac:dyDescent="0.2">
      <c r="A331" s="7">
        <v>3591</v>
      </c>
      <c r="B331" s="3" t="s">
        <v>3590</v>
      </c>
      <c r="C331" s="3" t="s">
        <v>4631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7">
        <v>175</v>
      </c>
      <c r="P331" s="6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 s="7">
        <v>3592</v>
      </c>
      <c r="B332" s="3" t="s">
        <v>3591</v>
      </c>
      <c r="C332" s="3" t="s">
        <v>4631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7">
        <v>127</v>
      </c>
      <c r="P332" s="6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 s="7">
        <v>3593</v>
      </c>
      <c r="B333" s="3" t="s">
        <v>3592</v>
      </c>
      <c r="C333" s="3" t="s">
        <v>4631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7">
        <v>111</v>
      </c>
      <c r="P333" s="6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 s="7">
        <v>3594</v>
      </c>
      <c r="B334" s="3" t="s">
        <v>3593</v>
      </c>
      <c r="C334" s="3" t="s">
        <v>4631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7">
        <v>126</v>
      </c>
      <c r="P334" s="6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8" x14ac:dyDescent="0.2">
      <c r="A335" s="7">
        <v>3595</v>
      </c>
      <c r="B335" s="3" t="s">
        <v>3594</v>
      </c>
      <c r="C335" s="3" t="s">
        <v>4631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7">
        <v>119</v>
      </c>
      <c r="P335" s="6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64" x14ac:dyDescent="0.2">
      <c r="A336" s="7">
        <v>3597</v>
      </c>
      <c r="B336" s="3" t="s">
        <v>3596</v>
      </c>
      <c r="C336" s="3" t="s">
        <v>4631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7">
        <v>103</v>
      </c>
      <c r="P336" s="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 s="7">
        <v>3598</v>
      </c>
      <c r="B337" s="3" t="s">
        <v>3597</v>
      </c>
      <c r="C337" s="3" t="s">
        <v>4631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7">
        <v>110</v>
      </c>
      <c r="P337" s="6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 s="7">
        <v>3599</v>
      </c>
      <c r="B338" s="3" t="s">
        <v>3598</v>
      </c>
      <c r="C338" s="3" t="s">
        <v>4631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7">
        <v>202</v>
      </c>
      <c r="P338" s="6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8" x14ac:dyDescent="0.2">
      <c r="A339" s="7">
        <v>3600</v>
      </c>
      <c r="B339" s="3" t="s">
        <v>3599</v>
      </c>
      <c r="C339" s="3" t="s">
        <v>4631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7">
        <v>130</v>
      </c>
      <c r="P339" s="6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4" x14ac:dyDescent="0.2">
      <c r="A340" s="7">
        <v>3602</v>
      </c>
      <c r="B340" s="3" t="s">
        <v>3601</v>
      </c>
      <c r="C340" s="3" t="s">
        <v>4631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7">
        <v>100</v>
      </c>
      <c r="P340" s="6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 s="7">
        <v>3603</v>
      </c>
      <c r="B341" s="3" t="s">
        <v>3602</v>
      </c>
      <c r="C341" s="3" t="s">
        <v>4631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7">
        <v>171</v>
      </c>
      <c r="P341" s="6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 s="7">
        <v>3604</v>
      </c>
      <c r="B342" s="3" t="s">
        <v>3603</v>
      </c>
      <c r="C342" s="3" t="s">
        <v>4631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7">
        <v>113</v>
      </c>
      <c r="P342" s="6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 s="7">
        <v>3613</v>
      </c>
      <c r="B343" s="3" t="s">
        <v>3612</v>
      </c>
      <c r="C343" s="3" t="s">
        <v>4631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7">
        <v>100</v>
      </c>
      <c r="P343" s="6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 s="7">
        <v>3614</v>
      </c>
      <c r="B344" s="3" t="s">
        <v>3439</v>
      </c>
      <c r="C344" s="3" t="s">
        <v>4631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7">
        <v>101</v>
      </c>
      <c r="P344" s="6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 s="7">
        <v>3619</v>
      </c>
      <c r="B345" s="3" t="s">
        <v>3617</v>
      </c>
      <c r="C345" s="3" t="s">
        <v>4631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7">
        <v>113</v>
      </c>
      <c r="P345" s="6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4" x14ac:dyDescent="0.2">
      <c r="A346" s="7">
        <v>3620</v>
      </c>
      <c r="B346" s="3" t="s">
        <v>3618</v>
      </c>
      <c r="C346" s="3" t="s">
        <v>4631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7">
        <v>105</v>
      </c>
      <c r="P346" s="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 s="7">
        <v>3621</v>
      </c>
      <c r="B347" s="3" t="s">
        <v>3619</v>
      </c>
      <c r="C347" s="3" t="s">
        <v>4631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7">
        <v>110</v>
      </c>
      <c r="P347" s="6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8" x14ac:dyDescent="0.2">
      <c r="A348" s="7">
        <v>3622</v>
      </c>
      <c r="B348" s="3" t="s">
        <v>3620</v>
      </c>
      <c r="C348" s="3" t="s">
        <v>4631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7">
        <v>100</v>
      </c>
      <c r="P348" s="6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8" x14ac:dyDescent="0.2">
      <c r="A349" s="7">
        <v>3623</v>
      </c>
      <c r="B349" s="3" t="s">
        <v>3621</v>
      </c>
      <c r="C349" s="3" t="s">
        <v>4631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7">
        <v>120</v>
      </c>
      <c r="P349" s="6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48" x14ac:dyDescent="0.2">
      <c r="A350" s="7">
        <v>3624</v>
      </c>
      <c r="B350" s="3" t="s">
        <v>3622</v>
      </c>
      <c r="C350" s="3" t="s">
        <v>4631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7">
        <v>105</v>
      </c>
      <c r="P350" s="6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 s="7">
        <v>3627</v>
      </c>
      <c r="B351" s="3" t="s">
        <v>3625</v>
      </c>
      <c r="C351" s="3" t="s">
        <v>4631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7">
        <v>100</v>
      </c>
      <c r="P351" s="6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8" x14ac:dyDescent="0.2">
      <c r="A352" s="7">
        <v>3648</v>
      </c>
      <c r="B352" s="3" t="s">
        <v>3646</v>
      </c>
      <c r="C352" s="3" t="s">
        <v>4631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7">
        <v>100</v>
      </c>
      <c r="P352" s="6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8" x14ac:dyDescent="0.2">
      <c r="A353" s="7">
        <v>3651</v>
      </c>
      <c r="B353" s="3" t="s">
        <v>3649</v>
      </c>
      <c r="C353" s="3" t="s">
        <v>4631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7">
        <v>104</v>
      </c>
      <c r="P353" s="6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 s="7">
        <v>3655</v>
      </c>
      <c r="B354" s="3" t="s">
        <v>3652</v>
      </c>
      <c r="C354" s="3" t="s">
        <v>4631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7">
        <v>116</v>
      </c>
      <c r="P354" s="6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8" x14ac:dyDescent="0.2">
      <c r="A355" s="7">
        <v>3658</v>
      </c>
      <c r="B355" s="3" t="s">
        <v>3655</v>
      </c>
      <c r="C355" s="3" t="s">
        <v>4631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7">
        <v>101</v>
      </c>
      <c r="P355" s="6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8" x14ac:dyDescent="0.2">
      <c r="A356" s="7">
        <v>3659</v>
      </c>
      <c r="B356" s="3" t="s">
        <v>3656</v>
      </c>
      <c r="C356" s="3" t="s">
        <v>4631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7">
        <v>102</v>
      </c>
      <c r="P356" s="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 s="7">
        <v>3661</v>
      </c>
      <c r="B357" s="3" t="s">
        <v>3658</v>
      </c>
      <c r="C357" s="3" t="s">
        <v>4631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7">
        <v>111</v>
      </c>
      <c r="P357" s="6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 s="7">
        <v>3664</v>
      </c>
      <c r="B358" s="3" t="s">
        <v>3661</v>
      </c>
      <c r="C358" s="3" t="s">
        <v>4631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7">
        <v>109</v>
      </c>
      <c r="P358" s="6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8" x14ac:dyDescent="0.2">
      <c r="A359" s="7">
        <v>3666</v>
      </c>
      <c r="B359" s="3" t="s">
        <v>3663</v>
      </c>
      <c r="C359" s="3" t="s">
        <v>4631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7">
        <v>100</v>
      </c>
      <c r="P359" s="6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 s="7">
        <v>3668</v>
      </c>
      <c r="B360" s="3" t="s">
        <v>3665</v>
      </c>
      <c r="C360" s="3" t="s">
        <v>4631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7">
        <v>104</v>
      </c>
      <c r="P360" s="6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 s="7">
        <v>3671</v>
      </c>
      <c r="B361" s="3" t="s">
        <v>3668</v>
      </c>
      <c r="C361" s="3" t="s">
        <v>4631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7">
        <v>101</v>
      </c>
      <c r="P361" s="6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 s="7">
        <v>3676</v>
      </c>
      <c r="B362" s="3" t="s">
        <v>3673</v>
      </c>
      <c r="C362" s="3" t="s">
        <v>4631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7">
        <v>129</v>
      </c>
      <c r="P362" s="6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 s="7">
        <v>3677</v>
      </c>
      <c r="B363" s="3" t="s">
        <v>3674</v>
      </c>
      <c r="C363" s="3" t="s">
        <v>4631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7">
        <v>103</v>
      </c>
      <c r="P363" s="6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 s="7">
        <v>3679</v>
      </c>
      <c r="B364" s="3" t="s">
        <v>3676</v>
      </c>
      <c r="C364" s="3" t="s">
        <v>4631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7">
        <v>110</v>
      </c>
      <c r="P364" s="6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4" x14ac:dyDescent="0.2">
      <c r="A365" s="7">
        <v>3680</v>
      </c>
      <c r="B365" s="3" t="s">
        <v>3677</v>
      </c>
      <c r="C365" s="3" t="s">
        <v>4631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7">
        <v>113</v>
      </c>
      <c r="P365" s="6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 s="7">
        <v>3681</v>
      </c>
      <c r="B366" s="3" t="s">
        <v>3678</v>
      </c>
      <c r="C366" s="3" t="s">
        <v>4631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7">
        <v>112</v>
      </c>
      <c r="P366" s="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 s="7">
        <v>3682</v>
      </c>
      <c r="B367" s="3" t="s">
        <v>3679</v>
      </c>
      <c r="C367" s="3" t="s">
        <v>4631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7">
        <v>139</v>
      </c>
      <c r="P367" s="6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8" x14ac:dyDescent="0.2">
      <c r="A368" s="7">
        <v>3683</v>
      </c>
      <c r="B368" s="3" t="s">
        <v>3680</v>
      </c>
      <c r="C368" s="3" t="s">
        <v>4631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7">
        <v>111</v>
      </c>
      <c r="P368" s="6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 s="7">
        <v>3684</v>
      </c>
      <c r="B369" s="3" t="s">
        <v>3681</v>
      </c>
      <c r="C369" s="3" t="s">
        <v>4631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7">
        <v>139</v>
      </c>
      <c r="P369" s="6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 s="7">
        <v>3685</v>
      </c>
      <c r="B370" s="3" t="s">
        <v>3682</v>
      </c>
      <c r="C370" s="3" t="s">
        <v>4631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7">
        <v>106</v>
      </c>
      <c r="P370" s="6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8" x14ac:dyDescent="0.2">
      <c r="A371" s="7">
        <v>3686</v>
      </c>
      <c r="B371" s="3" t="s">
        <v>3683</v>
      </c>
      <c r="C371" s="3" t="s">
        <v>4631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7">
        <v>101</v>
      </c>
      <c r="P371" s="6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 s="7">
        <v>3687</v>
      </c>
      <c r="B372" s="3" t="s">
        <v>3684</v>
      </c>
      <c r="C372" s="3" t="s">
        <v>4631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7">
        <v>100</v>
      </c>
      <c r="P372" s="6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 s="7">
        <v>3689</v>
      </c>
      <c r="B373" s="3" t="s">
        <v>3686</v>
      </c>
      <c r="C373" s="3" t="s">
        <v>4631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7">
        <v>118</v>
      </c>
      <c r="P373" s="6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 s="7">
        <v>3690</v>
      </c>
      <c r="B374" s="3" t="s">
        <v>3687</v>
      </c>
      <c r="C374" s="3" t="s">
        <v>4631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7">
        <v>120</v>
      </c>
      <c r="P374" s="6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4" x14ac:dyDescent="0.2">
      <c r="A375" s="7">
        <v>3691</v>
      </c>
      <c r="B375" s="3" t="s">
        <v>3688</v>
      </c>
      <c r="C375" s="3" t="s">
        <v>4631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7">
        <v>128</v>
      </c>
      <c r="P375" s="6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8" x14ac:dyDescent="0.2">
      <c r="A376" s="7">
        <v>3692</v>
      </c>
      <c r="B376" s="3" t="s">
        <v>3689</v>
      </c>
      <c r="C376" s="3" t="s">
        <v>4631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7">
        <v>126</v>
      </c>
      <c r="P376" s="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 s="7">
        <v>3694</v>
      </c>
      <c r="B377" s="3" t="s">
        <v>3691</v>
      </c>
      <c r="C377" s="3" t="s">
        <v>4631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7">
        <v>107</v>
      </c>
      <c r="P377" s="6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 s="7">
        <v>3695</v>
      </c>
      <c r="B378" s="3" t="s">
        <v>3692</v>
      </c>
      <c r="C378" s="3" t="s">
        <v>4631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7">
        <v>100</v>
      </c>
      <c r="P378" s="6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8" x14ac:dyDescent="0.2">
      <c r="A379" s="7">
        <v>3698</v>
      </c>
      <c r="B379" s="3" t="s">
        <v>3695</v>
      </c>
      <c r="C379" s="3" t="s">
        <v>4631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7">
        <v>111</v>
      </c>
      <c r="P379" s="6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 s="7">
        <v>3699</v>
      </c>
      <c r="B380" s="3" t="s">
        <v>3696</v>
      </c>
      <c r="C380" s="3" t="s">
        <v>4631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7">
        <v>101</v>
      </c>
      <c r="P380" s="6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 s="7">
        <v>3700</v>
      </c>
      <c r="B381" s="3" t="s">
        <v>3697</v>
      </c>
      <c r="C381" s="3" t="s">
        <v>4631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7">
        <v>121</v>
      </c>
      <c r="P381" s="6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80" x14ac:dyDescent="0.2">
      <c r="A382" s="7">
        <v>3703</v>
      </c>
      <c r="B382" s="3" t="s">
        <v>3700</v>
      </c>
      <c r="C382" s="3" t="s">
        <v>4631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7">
        <v>123</v>
      </c>
      <c r="P382" s="6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 s="7">
        <v>3705</v>
      </c>
      <c r="B383" s="3" t="s">
        <v>3702</v>
      </c>
      <c r="C383" s="3" t="s">
        <v>4631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7">
        <v>103</v>
      </c>
      <c r="P383" s="6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8" x14ac:dyDescent="0.2">
      <c r="A384" s="7">
        <v>3706</v>
      </c>
      <c r="B384" s="3" t="s">
        <v>3703</v>
      </c>
      <c r="C384" s="3" t="s">
        <v>4631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7">
        <v>121</v>
      </c>
      <c r="P384" s="6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8" x14ac:dyDescent="0.2">
      <c r="A385" s="7">
        <v>3707</v>
      </c>
      <c r="B385" s="3" t="s">
        <v>3704</v>
      </c>
      <c r="C385" s="3" t="s">
        <v>4631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7">
        <v>186</v>
      </c>
      <c r="P385" s="6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 s="7">
        <v>3708</v>
      </c>
      <c r="B386" s="3" t="s">
        <v>3705</v>
      </c>
      <c r="C386" s="3" t="s">
        <v>4631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7">
        <v>300</v>
      </c>
      <c r="P386" s="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8" x14ac:dyDescent="0.2">
      <c r="A387" s="7">
        <v>3710</v>
      </c>
      <c r="B387" s="3" t="s">
        <v>3707</v>
      </c>
      <c r="C387" s="3" t="s">
        <v>4631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7">
        <v>141</v>
      </c>
      <c r="P387" s="6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8" x14ac:dyDescent="0.2">
      <c r="A388" s="7">
        <v>3711</v>
      </c>
      <c r="B388" s="3" t="s">
        <v>3708</v>
      </c>
      <c r="C388" s="3" t="s">
        <v>4631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7">
        <v>114</v>
      </c>
      <c r="P388" s="6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 s="7">
        <v>3712</v>
      </c>
      <c r="B389" s="3" t="s">
        <v>3709</v>
      </c>
      <c r="C389" s="3" t="s">
        <v>4631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7">
        <v>154</v>
      </c>
      <c r="P389" s="6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 s="7">
        <v>3713</v>
      </c>
      <c r="B390" s="3" t="s">
        <v>3710</v>
      </c>
      <c r="C390" s="3" t="s">
        <v>4631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7">
        <v>102</v>
      </c>
      <c r="P390" s="6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 s="7">
        <v>3714</v>
      </c>
      <c r="B391" s="3" t="s">
        <v>3711</v>
      </c>
      <c r="C391" s="3" t="s">
        <v>4631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7">
        <v>102</v>
      </c>
      <c r="P391" s="6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 s="7">
        <v>3716</v>
      </c>
      <c r="B392" s="3" t="s">
        <v>3713</v>
      </c>
      <c r="C392" s="3" t="s">
        <v>4631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7">
        <v>156</v>
      </c>
      <c r="P392" s="6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8" x14ac:dyDescent="0.2">
      <c r="A393" s="7">
        <v>3720</v>
      </c>
      <c r="B393" s="3" t="s">
        <v>3717</v>
      </c>
      <c r="C393" s="3" t="s">
        <v>4631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7">
        <v>105</v>
      </c>
      <c r="P393" s="6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4" x14ac:dyDescent="0.2">
      <c r="A394" s="7">
        <v>3721</v>
      </c>
      <c r="B394" s="3" t="s">
        <v>3718</v>
      </c>
      <c r="C394" s="3" t="s">
        <v>4631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7">
        <v>101</v>
      </c>
      <c r="P394" s="6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 s="7">
        <v>3726</v>
      </c>
      <c r="B395" s="3" t="s">
        <v>3723</v>
      </c>
      <c r="C395" s="3" t="s">
        <v>4631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7">
        <v>339</v>
      </c>
      <c r="P395" s="6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 s="7">
        <v>3727</v>
      </c>
      <c r="B396" s="3" t="s">
        <v>3724</v>
      </c>
      <c r="C396" s="3" t="s">
        <v>4631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7">
        <v>101</v>
      </c>
      <c r="P396" s="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 s="7">
        <v>3810</v>
      </c>
      <c r="B397" s="3" t="s">
        <v>3807</v>
      </c>
      <c r="C397" s="3" t="s">
        <v>4631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7">
        <v>122</v>
      </c>
      <c r="P397" s="6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 s="7">
        <v>3813</v>
      </c>
      <c r="B398" s="3" t="s">
        <v>3810</v>
      </c>
      <c r="C398" s="3" t="s">
        <v>4631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7">
        <v>101</v>
      </c>
      <c r="P398" s="6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 s="7">
        <v>3814</v>
      </c>
      <c r="B399" s="3" t="s">
        <v>3811</v>
      </c>
      <c r="C399" s="3" t="s">
        <v>4631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7">
        <v>140</v>
      </c>
      <c r="P399" s="6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8" x14ac:dyDescent="0.2">
      <c r="A400" s="7">
        <v>3816</v>
      </c>
      <c r="B400" s="3" t="s">
        <v>3813</v>
      </c>
      <c r="C400" s="3" t="s">
        <v>4631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7">
        <v>119</v>
      </c>
      <c r="P400" s="6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 s="7">
        <v>3817</v>
      </c>
      <c r="B401" s="3" t="s">
        <v>3814</v>
      </c>
      <c r="C401" s="3" t="s">
        <v>4631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7">
        <v>107</v>
      </c>
      <c r="P401" s="6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 s="7">
        <v>3818</v>
      </c>
      <c r="B402" s="3" t="s">
        <v>3815</v>
      </c>
      <c r="C402" s="3" t="s">
        <v>4631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7">
        <v>228</v>
      </c>
      <c r="P402" s="6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8" x14ac:dyDescent="0.2">
      <c r="A403" s="7">
        <v>3819</v>
      </c>
      <c r="B403" s="3" t="s">
        <v>3816</v>
      </c>
      <c r="C403" s="3" t="s">
        <v>4631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7">
        <v>106</v>
      </c>
      <c r="P403" s="6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4" x14ac:dyDescent="0.2">
      <c r="A404" s="7">
        <v>3821</v>
      </c>
      <c r="B404" s="3" t="s">
        <v>3818</v>
      </c>
      <c r="C404" s="3" t="s">
        <v>4631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7">
        <v>105</v>
      </c>
      <c r="P404" s="6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 s="7">
        <v>3823</v>
      </c>
      <c r="B405" s="3" t="s">
        <v>3820</v>
      </c>
      <c r="C405" s="3" t="s">
        <v>4631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7">
        <v>106</v>
      </c>
      <c r="P405" s="6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 s="7">
        <v>3825</v>
      </c>
      <c r="B406" s="3" t="s">
        <v>3822</v>
      </c>
      <c r="C406" s="3" t="s">
        <v>4631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7">
        <v>105</v>
      </c>
      <c r="P406" s="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 s="7">
        <v>3828</v>
      </c>
      <c r="B407" s="3" t="s">
        <v>3825</v>
      </c>
      <c r="C407" s="3" t="s">
        <v>4631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7">
        <v>100</v>
      </c>
      <c r="P407" s="6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 s="7">
        <v>3829</v>
      </c>
      <c r="B408" s="3" t="s">
        <v>3826</v>
      </c>
      <c r="C408" s="3" t="s">
        <v>4631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7">
        <v>100</v>
      </c>
      <c r="P408" s="6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 s="7">
        <v>3830</v>
      </c>
      <c r="B409" s="3" t="s">
        <v>3827</v>
      </c>
      <c r="C409" s="3" t="s">
        <v>4631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7">
        <v>225</v>
      </c>
      <c r="P409" s="6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4" x14ac:dyDescent="0.2">
      <c r="A410" s="7">
        <v>3831</v>
      </c>
      <c r="B410" s="3" t="s">
        <v>3828</v>
      </c>
      <c r="C410" s="3" t="s">
        <v>4631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7">
        <v>106</v>
      </c>
      <c r="P410" s="6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 s="7">
        <v>3832</v>
      </c>
      <c r="B411" s="3" t="s">
        <v>3829</v>
      </c>
      <c r="C411" s="3" t="s">
        <v>4631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7">
        <v>105</v>
      </c>
      <c r="P411" s="6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8" x14ac:dyDescent="0.2">
      <c r="A412" s="7">
        <v>3836</v>
      </c>
      <c r="B412" s="3" t="s">
        <v>3833</v>
      </c>
      <c r="C412" s="3" t="s">
        <v>4631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7">
        <v>113</v>
      </c>
      <c r="P412" s="6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 s="7">
        <v>3839</v>
      </c>
      <c r="B413" s="3" t="s">
        <v>3836</v>
      </c>
      <c r="C413" s="3" t="s">
        <v>4631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7">
        <v>101</v>
      </c>
      <c r="P413" s="6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4" priority="6" operator="containsText" text="canceled">
      <formula>NOT(ISERROR(SEARCH("canceled",F1)))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18E99"/>
        <color theme="8"/>
      </colorScale>
    </cfRule>
    <cfRule type="colorScale" priority="2">
      <colorScale>
        <cfvo type="min"/>
        <cfvo type="percent" val="90"/>
        <color rgb="FFF18E99"/>
        <color rgb="FF0070C0"/>
      </colorScale>
    </cfRule>
    <cfRule type="colorScale" priority="4">
      <colorScale>
        <cfvo type="min"/>
        <cfvo type="max"/>
        <color rgb="FFFF0000"/>
        <color theme="8"/>
      </colorScale>
    </cfRule>
    <cfRule type="colorScale" priority="5">
      <colorScale>
        <cfvo type="min"/>
        <cfvo type="max"/>
        <color rgb="FFF18E99"/>
        <color theme="8" tint="0.59999389629810485"/>
      </colorScale>
    </cfRule>
  </conditionalFormatting>
  <conditionalFormatting sqref="O1:P1 R1:T1"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634A9-549F-CE4C-9565-30B2CE9B068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83203125" bestFit="1" customWidth="1"/>
    <col min="2" max="3" width="10.83203125" style="76"/>
  </cols>
  <sheetData>
    <row r="1" spans="1:3" x14ac:dyDescent="0.2">
      <c r="B1" s="76" t="s">
        <v>8389</v>
      </c>
      <c r="C1" s="76" t="s">
        <v>8390</v>
      </c>
    </row>
    <row r="2" spans="1:3" x14ac:dyDescent="0.2">
      <c r="A2" t="s">
        <v>8391</v>
      </c>
      <c r="B2" s="76">
        <f>AVERAGE('Successful U.S. Kickstarters.'!D:D, 0)</f>
        <v>5036.6537530266341</v>
      </c>
      <c r="C2" s="76">
        <f>AVERAGE('Failed U.S. Kickstarters.'!D:D)</f>
        <v>10554.212</v>
      </c>
    </row>
    <row r="3" spans="1:3" x14ac:dyDescent="0.2">
      <c r="A3" t="s">
        <v>8392</v>
      </c>
      <c r="B3" s="76">
        <f>MEDIAN('Successful U.S. Kickstarters.'!D:D)</f>
        <v>3000</v>
      </c>
      <c r="C3" s="76">
        <f>MEDIAN('Failed U.S. Kickstarters.'!D:D)</f>
        <v>5000</v>
      </c>
    </row>
    <row r="4" spans="1:3" x14ac:dyDescent="0.2">
      <c r="A4" t="s">
        <v>8395</v>
      </c>
      <c r="B4" s="76">
        <f>_xlfn.STDEV.P('Successful U.S. Kickstarters.'!D:D)</f>
        <v>7748.7537726373303</v>
      </c>
      <c r="C4" s="76">
        <f>_xlfn.STDEV.P('Failed U.S. Kickstarters.'!D:D)</f>
        <v>21967.731061515115</v>
      </c>
    </row>
    <row r="5" spans="1:3" x14ac:dyDescent="0.2">
      <c r="A5" t="s">
        <v>8396</v>
      </c>
      <c r="B5" s="76">
        <f>_xlfn.QUARTILE.EXC('Successful U.S. Kickstarters.'!D:D, 3)</f>
        <v>5000</v>
      </c>
      <c r="C5" s="76">
        <f>_xlfn.QUARTILE.EXC('Failed U.S. Kickstarters.'!D:D,3)</f>
        <v>10000</v>
      </c>
    </row>
    <row r="6" spans="1:3" x14ac:dyDescent="0.2">
      <c r="A6" t="s">
        <v>8397</v>
      </c>
      <c r="B6" s="76">
        <f>_xlfn.QUARTILE.EXC('Successful U.S. Kickstarters.'!D:D,1)</f>
        <v>1500</v>
      </c>
      <c r="C6" s="76">
        <f>_xlfn.QUARTILE.EXC('Failed U.S. Kickstarters.'!D:D,1)</f>
        <v>2000</v>
      </c>
    </row>
    <row r="7" spans="1:3" x14ac:dyDescent="0.2">
      <c r="A7" t="s">
        <v>8398</v>
      </c>
      <c r="B7" s="76">
        <f>B5-B6</f>
        <v>3500</v>
      </c>
      <c r="C7" s="76">
        <f>C5-C6</f>
        <v>8000</v>
      </c>
    </row>
    <row r="9" spans="1:3" x14ac:dyDescent="0.2">
      <c r="A9" t="s">
        <v>8393</v>
      </c>
      <c r="B9" s="76">
        <f>AVERAGE('Successful U.S. Kickstarters.'!E:E)</f>
        <v>5601.5458009708727</v>
      </c>
      <c r="C9" s="76">
        <f>AVERAGE('Failed U.S. Kickstarters.'!E:E)</f>
        <v>558.65484000000004</v>
      </c>
    </row>
    <row r="10" spans="1:3" x14ac:dyDescent="0.2">
      <c r="A10" t="s">
        <v>8394</v>
      </c>
      <c r="B10" s="76">
        <f>MEDIAN('Successful U.S. Kickstarters.'!E:E)</f>
        <v>3167.5</v>
      </c>
      <c r="C10" s="76">
        <f>MEDIAN('Failed U.S. Kickstarters.'!E:E)</f>
        <v>103</v>
      </c>
    </row>
    <row r="11" spans="1:3" x14ac:dyDescent="0.2">
      <c r="A11" t="s">
        <v>8399</v>
      </c>
      <c r="B11" s="76">
        <f>_xlfn.STDEV.P('Successful U.S. Kickstarters.'!E:E)</f>
        <v>8334.5731699164608</v>
      </c>
      <c r="C11" s="76">
        <f>_xlfn.STDEV.P('Failed U.S. Kickstarters.'!E:E)</f>
        <v>1330.5230280400915</v>
      </c>
    </row>
    <row r="12" spans="1:3" x14ac:dyDescent="0.2">
      <c r="A12" t="s">
        <v>8400</v>
      </c>
      <c r="B12" s="76">
        <f>_xlfn.QUARTILE.EXC('Successful U.S. Kickstarters.'!E:E,3)</f>
        <v>5699</v>
      </c>
      <c r="C12" s="76">
        <f>_xlfn.QUARTILE.EXC('Failed U.S. Kickstarters.'!E:E,3)</f>
        <v>501</v>
      </c>
    </row>
    <row r="13" spans="1:3" x14ac:dyDescent="0.2">
      <c r="A13" t="s">
        <v>8401</v>
      </c>
      <c r="B13" s="76">
        <f>_xlfn.QUARTILE.EXC('Successful U.S. Kickstarters.'!E:E,1)</f>
        <v>1716.5074999999999</v>
      </c>
      <c r="C13" s="76">
        <f>_xlfn.QUARTILE.EXC('Failed U.S. Kickstarters.'!E:E,1)</f>
        <v>9.25</v>
      </c>
    </row>
    <row r="14" spans="1:3" x14ac:dyDescent="0.2">
      <c r="A14" t="s">
        <v>8402</v>
      </c>
      <c r="B14" s="76">
        <f>B12-B13</f>
        <v>3982.4925000000003</v>
      </c>
      <c r="C14" s="7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ADBC3-46D3-2846-AB0A-477C1B43AD60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4.6640625" customWidth="1"/>
    <col min="3" max="3" width="10.83203125" style="6"/>
  </cols>
  <sheetData>
    <row r="1" spans="1:6" x14ac:dyDescent="0.2">
      <c r="A1" s="16" t="s">
        <v>8384</v>
      </c>
      <c r="B1" s="16" t="s">
        <v>4110</v>
      </c>
      <c r="C1" s="17" t="s">
        <v>8385</v>
      </c>
      <c r="D1" s="16" t="s">
        <v>8386</v>
      </c>
      <c r="E1" s="16" t="s">
        <v>8387</v>
      </c>
      <c r="F1" s="16" t="s">
        <v>8261</v>
      </c>
    </row>
    <row r="2" spans="1:6" ht="64" x14ac:dyDescent="0.2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8">
        <f>VLOOKUP(A2, Kickstarter!B:P, 15, FALSE)</f>
        <v>51.79</v>
      </c>
      <c r="F2">
        <f>VLOOKUP(A2, Kickstarter!B:P, 11, FALSE)</f>
        <v>39</v>
      </c>
    </row>
    <row r="3" spans="1:6" ht="64" x14ac:dyDescent="0.2">
      <c r="A3" t="s">
        <v>3616</v>
      </c>
      <c r="B3" s="3" t="str">
        <f>VLOOKUP(A3, Kickstarter!B:E,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8">
        <f>VLOOKUP(A3, Kickstarter!B:P, 15, FALSE)</f>
        <v>36.07</v>
      </c>
      <c r="F3">
        <f>VLOOKUP(A3, Kickstarter!B:P, 11, FALSE)</f>
        <v>56</v>
      </c>
    </row>
    <row r="4" spans="1:6" ht="64" x14ac:dyDescent="0.2">
      <c r="A4" t="s">
        <v>3178</v>
      </c>
      <c r="B4" s="3" t="str">
        <f>VLOOKUP(A4, Kickstarter!B:E,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8">
        <f>VLOOKUP(A4, Kickstarter!B:P, 15, FALSE)</f>
        <v>33.03</v>
      </c>
      <c r="F4">
        <f>VLOOKUP(A4, Kickstarter!B:P, 11, FALSE)</f>
        <v>78</v>
      </c>
    </row>
    <row r="5" spans="1:6" ht="64" x14ac:dyDescent="0.2">
      <c r="A5" t="s">
        <v>3329</v>
      </c>
      <c r="B5" s="3" t="str">
        <f>VLOOKUP(A5, Kickstarter!B:E,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8">
        <f>VLOOKUP(A5, Kickstarter!B:P, 15, FALSE)</f>
        <v>44.92</v>
      </c>
      <c r="F5">
        <f>VLOOKUP(A5, Kickstarter!B:P, 11, FALSE)</f>
        <v>26</v>
      </c>
    </row>
    <row r="6" spans="1:6" ht="64" x14ac:dyDescent="0.2">
      <c r="A6" t="s">
        <v>3221</v>
      </c>
      <c r="B6" s="3" t="str">
        <f>VLOOKUP(A6, Kickstarter!B:E,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0ACCE-C76E-0442-835D-0E9092A40CA9}">
  <dimension ref="A1:F6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2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349D6-C947-3F4B-9A8B-F7EA44C37906}">
  <dimension ref="A1:E7"/>
  <sheetViews>
    <sheetView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7">
        <v>353</v>
      </c>
      <c r="C6" s="7">
        <v>19</v>
      </c>
      <c r="D6" s="7">
        <v>694</v>
      </c>
      <c r="E6" s="7">
        <v>1066</v>
      </c>
    </row>
    <row r="7" spans="1:5" x14ac:dyDescent="0.2">
      <c r="A7" s="12" t="s">
        <v>8361</v>
      </c>
      <c r="B7" s="7">
        <v>353</v>
      </c>
      <c r="C7" s="7">
        <v>19</v>
      </c>
      <c r="D7" s="7">
        <v>694</v>
      </c>
      <c r="E7" s="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U.S. Kickstarters.</vt:lpstr>
      <vt:lpstr>Successful U.S. Kickstarters.</vt:lpstr>
      <vt:lpstr>Descriptive Statistics</vt:lpstr>
      <vt:lpstr>Edinburgh Research</vt:lpstr>
      <vt:lpstr>Parent Category Statistics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2020-07-21T02:21:25Z</dcterms:modified>
</cp:coreProperties>
</file>