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gramming2025\VRX-reverse-for-UA\CvbsAnalyzer_esp32_adc_submodule\dataset_logs\"/>
    </mc:Choice>
  </mc:AlternateContent>
  <xr:revisionPtr revIDLastSave="0" documentId="13_ncr:1_{D07FDC0A-3912-46E5-8730-8619C6890CE4}" xr6:coauthVersionLast="47" xr6:coauthVersionMax="47" xr10:uidLastSave="{00000000-0000-0000-0000-000000000000}"/>
  <bookViews>
    <workbookView xWindow="-103" yWindow="-103" windowWidth="22149" windowHeight="11829" xr2:uid="{FCF48473-5AFD-4E0D-AAE2-30BF2C91B528}"/>
  </bookViews>
  <sheets>
    <sheet name="adc_raw_good_video" sheetId="2" r:id="rId1"/>
    <sheet name="Аркуш1" sheetId="1" r:id="rId2"/>
  </sheets>
  <definedNames>
    <definedName name="ExternalData_1" localSheetId="0" hidden="1">adc_raw_good_video!$B$2:$B$203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2" l="1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3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D3" i="2"/>
  <c r="D4" i="2"/>
  <c r="D5" i="2"/>
  <c r="D6" i="2"/>
  <c r="D7" i="2"/>
  <c r="D8" i="2"/>
  <c r="J63" i="2" s="1" a="1"/>
  <c r="J63" i="2" s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J48" i="2" s="1" a="1"/>
  <c r="J48" i="2" s="1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J80" i="2" s="1" a="1"/>
  <c r="J80" i="2" s="1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J96" i="2" s="1" a="1"/>
  <c r="J96" i="2" s="1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J112" i="2" s="1" a="1"/>
  <c r="J112" i="2" s="1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J128" i="2" s="1" a="1"/>
  <c r="J128" i="2" s="1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J160" i="2" s="1" a="1"/>
  <c r="J160" i="2" s="1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J176" i="2" s="1" a="1"/>
  <c r="J176" i="2" s="1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I3" i="2"/>
  <c r="I4" i="2"/>
  <c r="I5" i="2"/>
  <c r="I6" i="2"/>
  <c r="I9" i="2"/>
  <c r="I10" i="2"/>
  <c r="I11" i="2"/>
  <c r="I12" i="2"/>
  <c r="I13" i="2"/>
  <c r="I14" i="2"/>
  <c r="I17" i="2"/>
  <c r="I18" i="2"/>
  <c r="I19" i="2"/>
  <c r="I20" i="2"/>
  <c r="I21" i="2"/>
  <c r="I22" i="2"/>
  <c r="I25" i="2"/>
  <c r="I26" i="2"/>
  <c r="I27" i="2"/>
  <c r="I28" i="2"/>
  <c r="I29" i="2"/>
  <c r="I30" i="2"/>
  <c r="I33" i="2"/>
  <c r="I34" i="2"/>
  <c r="I35" i="2"/>
  <c r="I36" i="2"/>
  <c r="I37" i="2"/>
  <c r="I38" i="2"/>
  <c r="I41" i="2"/>
  <c r="I42" i="2"/>
  <c r="I43" i="2"/>
  <c r="I44" i="2"/>
  <c r="I45" i="2"/>
  <c r="I46" i="2"/>
  <c r="I49" i="2"/>
  <c r="I50" i="2"/>
  <c r="I51" i="2"/>
  <c r="I52" i="2"/>
  <c r="I53" i="2"/>
  <c r="I54" i="2"/>
  <c r="I57" i="2"/>
  <c r="I58" i="2"/>
  <c r="I59" i="2"/>
  <c r="I60" i="2"/>
  <c r="I61" i="2"/>
  <c r="I62" i="2"/>
  <c r="I65" i="2"/>
  <c r="I66" i="2"/>
  <c r="I67" i="2"/>
  <c r="I68" i="2"/>
  <c r="I69" i="2"/>
  <c r="I70" i="2"/>
  <c r="I73" i="2"/>
  <c r="I74" i="2"/>
  <c r="I75" i="2"/>
  <c r="I76" i="2"/>
  <c r="I77" i="2"/>
  <c r="I78" i="2"/>
  <c r="I81" i="2"/>
  <c r="I82" i="2"/>
  <c r="I83" i="2"/>
  <c r="I84" i="2"/>
  <c r="I85" i="2"/>
  <c r="I86" i="2"/>
  <c r="I89" i="2"/>
  <c r="I90" i="2"/>
  <c r="I91" i="2"/>
  <c r="I92" i="2"/>
  <c r="I93" i="2"/>
  <c r="I94" i="2"/>
  <c r="I97" i="2"/>
  <c r="I98" i="2"/>
  <c r="I99" i="2"/>
  <c r="I100" i="2"/>
  <c r="I101" i="2"/>
  <c r="I102" i="2"/>
  <c r="I105" i="2"/>
  <c r="I106" i="2"/>
  <c r="I107" i="2"/>
  <c r="I108" i="2"/>
  <c r="I109" i="2"/>
  <c r="I110" i="2"/>
  <c r="I113" i="2"/>
  <c r="I114" i="2"/>
  <c r="I115" i="2"/>
  <c r="I116" i="2"/>
  <c r="I117" i="2"/>
  <c r="I118" i="2"/>
  <c r="I121" i="2"/>
  <c r="I122" i="2"/>
  <c r="I123" i="2"/>
  <c r="I124" i="2"/>
  <c r="I125" i="2"/>
  <c r="I126" i="2"/>
  <c r="I129" i="2"/>
  <c r="I130" i="2"/>
  <c r="I131" i="2"/>
  <c r="I132" i="2"/>
  <c r="I133" i="2"/>
  <c r="I134" i="2"/>
  <c r="I137" i="2"/>
  <c r="I138" i="2"/>
  <c r="I139" i="2"/>
  <c r="I140" i="2"/>
  <c r="I141" i="2"/>
  <c r="I142" i="2"/>
  <c r="I145" i="2"/>
  <c r="I146" i="2"/>
  <c r="I147" i="2"/>
  <c r="I148" i="2"/>
  <c r="I149" i="2"/>
  <c r="I150" i="2"/>
  <c r="I153" i="2"/>
  <c r="I154" i="2"/>
  <c r="I155" i="2"/>
  <c r="I156" i="2"/>
  <c r="I157" i="2"/>
  <c r="I158" i="2"/>
  <c r="I161" i="2"/>
  <c r="I162" i="2"/>
  <c r="I163" i="2"/>
  <c r="I164" i="2"/>
  <c r="I165" i="2"/>
  <c r="I166" i="2"/>
  <c r="I169" i="2"/>
  <c r="I170" i="2"/>
  <c r="I171" i="2"/>
  <c r="I172" i="2"/>
  <c r="I173" i="2"/>
  <c r="I174" i="2"/>
  <c r="I177" i="2"/>
  <c r="I178" i="2"/>
  <c r="I179" i="2"/>
  <c r="I180" i="2"/>
  <c r="I181" i="2"/>
  <c r="I182" i="2"/>
  <c r="I185" i="2"/>
  <c r="I186" i="2"/>
  <c r="I187" i="2"/>
  <c r="I188" i="2"/>
  <c r="I189" i="2"/>
  <c r="I190" i="2"/>
  <c r="I193" i="2"/>
  <c r="I194" i="2"/>
  <c r="I195" i="2"/>
  <c r="I196" i="2"/>
  <c r="I197" i="2"/>
  <c r="I198" i="2"/>
  <c r="I201" i="2"/>
  <c r="I202" i="2"/>
  <c r="I203" i="2"/>
  <c r="J41" i="2" a="1"/>
  <c r="J41" i="2" s="1"/>
  <c r="J61" i="2" a="1"/>
  <c r="J61" i="2" s="1"/>
  <c r="L61" i="2" s="1"/>
  <c r="J74" i="2" a="1"/>
  <c r="J74" i="2" s="1"/>
  <c r="J94" i="2" a="1"/>
  <c r="J94" i="2" s="1"/>
  <c r="J101" i="2" a="1"/>
  <c r="J101" i="2" s="1"/>
  <c r="L101" i="2" s="1"/>
  <c r="J109" i="2" a="1"/>
  <c r="J109" i="2" s="1"/>
  <c r="L109" i="2" s="1"/>
  <c r="J116" i="2" a="1"/>
  <c r="J116" i="2" s="1"/>
  <c r="K116" i="2" s="1"/>
  <c r="J123" i="2" a="1"/>
  <c r="J123" i="2" s="1"/>
  <c r="J130" i="2" a="1"/>
  <c r="J130" i="2" s="1"/>
  <c r="K130" i="2" s="1"/>
  <c r="J137" i="2" a="1"/>
  <c r="J137" i="2" s="1"/>
  <c r="J144" i="2" a="1"/>
  <c r="J144" i="2" s="1"/>
  <c r="L144" i="2" s="1"/>
  <c r="J151" i="2" a="1"/>
  <c r="J151" i="2" s="1"/>
  <c r="L151" i="2" s="1"/>
  <c r="J158" i="2" a="1"/>
  <c r="J158" i="2" s="1"/>
  <c r="K158" i="2" s="1"/>
  <c r="J165" i="2" a="1"/>
  <c r="J165" i="2" s="1"/>
  <c r="L165" i="2" s="1"/>
  <c r="J171" i="2" a="1"/>
  <c r="J171" i="2" s="1"/>
  <c r="J185" i="2" a="1"/>
  <c r="J185" i="2" s="1"/>
  <c r="J192" i="2" a="1"/>
  <c r="J192" i="2" s="1"/>
  <c r="L192" i="2" s="1"/>
  <c r="J199" i="2" a="1"/>
  <c r="J199" i="2" s="1"/>
  <c r="L41" i="2"/>
  <c r="L74" i="2"/>
  <c r="Q7" i="2"/>
  <c r="Q8" i="2"/>
  <c r="Q15" i="2"/>
  <c r="Q16" i="2"/>
  <c r="Q23" i="2"/>
  <c r="Q24" i="2"/>
  <c r="Q31" i="2"/>
  <c r="Q32" i="2"/>
  <c r="Q39" i="2"/>
  <c r="Q40" i="2"/>
  <c r="Q47" i="2"/>
  <c r="Q48" i="2"/>
  <c r="Q55" i="2"/>
  <c r="Q56" i="2"/>
  <c r="Q63" i="2"/>
  <c r="Q64" i="2"/>
  <c r="Q71" i="2"/>
  <c r="Q72" i="2"/>
  <c r="Q79" i="2"/>
  <c r="Q80" i="2"/>
  <c r="Q87" i="2"/>
  <c r="Q88" i="2"/>
  <c r="Q90" i="2"/>
  <c r="Q95" i="2"/>
  <c r="Q96" i="2"/>
  <c r="Q98" i="2"/>
  <c r="Q103" i="2"/>
  <c r="Q104" i="2"/>
  <c r="Q106" i="2"/>
  <c r="Q111" i="2"/>
  <c r="Q112" i="2"/>
  <c r="Q114" i="2"/>
  <c r="Q119" i="2"/>
  <c r="Q120" i="2"/>
  <c r="Q122" i="2"/>
  <c r="Q127" i="2"/>
  <c r="Q128" i="2"/>
  <c r="Q130" i="2"/>
  <c r="P8" i="2"/>
  <c r="P9" i="2"/>
  <c r="P11" i="2"/>
  <c r="P16" i="2"/>
  <c r="P17" i="2"/>
  <c r="P19" i="2"/>
  <c r="P24" i="2"/>
  <c r="P25" i="2"/>
  <c r="P27" i="2"/>
  <c r="P32" i="2"/>
  <c r="P33" i="2"/>
  <c r="P35" i="2"/>
  <c r="P40" i="2"/>
  <c r="P41" i="2"/>
  <c r="P43" i="2"/>
  <c r="P48" i="2"/>
  <c r="P49" i="2"/>
  <c r="P51" i="2"/>
  <c r="P56" i="2"/>
  <c r="P57" i="2"/>
  <c r="P59" i="2"/>
  <c r="P64" i="2"/>
  <c r="P65" i="2"/>
  <c r="P67" i="2"/>
  <c r="P72" i="2"/>
  <c r="P73" i="2"/>
  <c r="P75" i="2"/>
  <c r="P80" i="2"/>
  <c r="P81" i="2"/>
  <c r="P83" i="2"/>
  <c r="P88" i="2"/>
  <c r="P89" i="2"/>
  <c r="P91" i="2"/>
  <c r="P96" i="2"/>
  <c r="P97" i="2"/>
  <c r="P99" i="2"/>
  <c r="P104" i="2"/>
  <c r="P105" i="2"/>
  <c r="P107" i="2"/>
  <c r="P112" i="2"/>
  <c r="P113" i="2"/>
  <c r="P115" i="2"/>
  <c r="P120" i="2"/>
  <c r="P121" i="2"/>
  <c r="P123" i="2"/>
  <c r="P128" i="2"/>
  <c r="P129" i="2"/>
  <c r="P4" i="2"/>
  <c r="R1" i="2"/>
  <c r="Q9" i="2" s="1"/>
  <c r="L128" i="2" l="1"/>
  <c r="K128" i="2"/>
  <c r="K63" i="2"/>
  <c r="L63" i="2"/>
  <c r="K185" i="2"/>
  <c r="L185" i="2"/>
  <c r="L160" i="2"/>
  <c r="K160" i="2"/>
  <c r="L112" i="2"/>
  <c r="K112" i="2"/>
  <c r="L176" i="2"/>
  <c r="L96" i="2"/>
  <c r="K96" i="2"/>
  <c r="L199" i="2"/>
  <c r="L123" i="2"/>
  <c r="K109" i="2"/>
  <c r="J201" i="2" a="1"/>
  <c r="J201" i="2" s="1"/>
  <c r="J193" i="2" a="1"/>
  <c r="J193" i="2" s="1"/>
  <c r="J178" i="2" a="1"/>
  <c r="J178" i="2" s="1"/>
  <c r="J172" i="2" a="1"/>
  <c r="J172" i="2" s="1"/>
  <c r="J153" i="2" a="1"/>
  <c r="J153" i="2" s="1"/>
  <c r="J145" i="2" a="1"/>
  <c r="J145" i="2" s="1"/>
  <c r="J138" i="2" a="1"/>
  <c r="J138" i="2" s="1"/>
  <c r="L138" i="2" s="1"/>
  <c r="J131" i="2" a="1"/>
  <c r="J131" i="2" s="1"/>
  <c r="J124" i="2" a="1"/>
  <c r="J124" i="2" s="1"/>
  <c r="J117" i="2" a="1"/>
  <c r="J117" i="2" s="1"/>
  <c r="J110" i="2" a="1"/>
  <c r="J110" i="2" s="1"/>
  <c r="L110" i="2" s="1"/>
  <c r="J102" i="2" a="1"/>
  <c r="J102" i="2" s="1"/>
  <c r="J95" i="2" a="1"/>
  <c r="J95" i="2" s="1"/>
  <c r="J86" i="2" a="1"/>
  <c r="J86" i="2" s="1"/>
  <c r="J75" i="2" a="1"/>
  <c r="J75" i="2" s="1"/>
  <c r="J62" i="2" a="1"/>
  <c r="J62" i="2" s="1"/>
  <c r="J42" i="2" a="1"/>
  <c r="J42" i="2" s="1"/>
  <c r="J198" i="2" a="1"/>
  <c r="J198" i="2" s="1"/>
  <c r="J191" i="2" a="1"/>
  <c r="J191" i="2" s="1"/>
  <c r="J183" i="2" a="1"/>
  <c r="J183" i="2" s="1"/>
  <c r="J177" i="2" a="1"/>
  <c r="J177" i="2" s="1"/>
  <c r="J164" i="2" a="1"/>
  <c r="J164" i="2" s="1"/>
  <c r="J157" i="2" a="1"/>
  <c r="J157" i="2" s="1"/>
  <c r="J150" i="2" a="1"/>
  <c r="J150" i="2" s="1"/>
  <c r="J143" i="2" a="1"/>
  <c r="J143" i="2" s="1"/>
  <c r="J135" i="2" a="1"/>
  <c r="J135" i="2" s="1"/>
  <c r="J129" i="2" a="1"/>
  <c r="J129" i="2" s="1"/>
  <c r="K129" i="2" s="1"/>
  <c r="J115" i="2" a="1"/>
  <c r="J115" i="2" s="1"/>
  <c r="J108" i="2" a="1"/>
  <c r="J108" i="2" s="1"/>
  <c r="J100" i="2" a="1"/>
  <c r="J100" i="2" s="1"/>
  <c r="J92" i="2" a="1"/>
  <c r="J92" i="2" s="1"/>
  <c r="J85" i="2" a="1"/>
  <c r="J85" i="2" s="1"/>
  <c r="J60" i="2" a="1"/>
  <c r="J60" i="2" s="1"/>
  <c r="J34" i="2" a="1"/>
  <c r="J34" i="2" s="1"/>
  <c r="K151" i="2"/>
  <c r="K123" i="2"/>
  <c r="K61" i="2"/>
  <c r="L130" i="2"/>
  <c r="K199" i="2"/>
  <c r="J190" i="2" a="1"/>
  <c r="J190" i="2" s="1"/>
  <c r="J170" i="2" a="1"/>
  <c r="J170" i="2" s="1"/>
  <c r="J163" i="2" a="1"/>
  <c r="J163" i="2" s="1"/>
  <c r="J156" i="2" a="1"/>
  <c r="J156" i="2" s="1"/>
  <c r="J149" i="2" a="1"/>
  <c r="J149" i="2" s="1"/>
  <c r="J122" i="2" a="1"/>
  <c r="J122" i="2" s="1"/>
  <c r="L122" i="2" s="1"/>
  <c r="J114" i="2" a="1"/>
  <c r="J114" i="2" s="1"/>
  <c r="J107" i="2" a="1"/>
  <c r="J107" i="2" s="1"/>
  <c r="J99" i="2" a="1"/>
  <c r="J99" i="2" s="1"/>
  <c r="J91" i="2" a="1"/>
  <c r="J91" i="2" s="1"/>
  <c r="J83" i="2" a="1"/>
  <c r="J83" i="2" s="1"/>
  <c r="J73" i="2" a="1"/>
  <c r="J73" i="2" s="1"/>
  <c r="J55" i="2" a="1"/>
  <c r="J55" i="2" s="1"/>
  <c r="K144" i="2"/>
  <c r="K41" i="2"/>
  <c r="J197" i="2" a="1"/>
  <c r="J197" i="2" s="1"/>
  <c r="J189" i="2" a="1"/>
  <c r="J189" i="2" s="1"/>
  <c r="K189" i="2" s="1"/>
  <c r="J182" i="2" a="1"/>
  <c r="J182" i="2" s="1"/>
  <c r="J175" i="2" a="1"/>
  <c r="J175" i="2" s="1"/>
  <c r="J169" i="2" a="1"/>
  <c r="J169" i="2" s="1"/>
  <c r="J162" i="2" a="1"/>
  <c r="J162" i="2" s="1"/>
  <c r="J155" i="2" a="1"/>
  <c r="J155" i="2" s="1"/>
  <c r="J148" i="2" a="1"/>
  <c r="J148" i="2" s="1"/>
  <c r="J142" i="2" a="1"/>
  <c r="J142" i="2" s="1"/>
  <c r="J134" i="2" a="1"/>
  <c r="J134" i="2" s="1"/>
  <c r="J127" i="2" a="1"/>
  <c r="J127" i="2" s="1"/>
  <c r="J113" i="2" a="1"/>
  <c r="J113" i="2" s="1"/>
  <c r="J106" i="2" a="1"/>
  <c r="J106" i="2" s="1"/>
  <c r="J98" i="2" a="1"/>
  <c r="J98" i="2" s="1"/>
  <c r="J82" i="2" a="1"/>
  <c r="J82" i="2" s="1"/>
  <c r="J68" i="2" a="1"/>
  <c r="J68" i="2" s="1"/>
  <c r="J203" i="2" a="1"/>
  <c r="J203" i="2" s="1"/>
  <c r="J196" i="2" a="1"/>
  <c r="J196" i="2" s="1"/>
  <c r="J188" i="2" a="1"/>
  <c r="J188" i="2" s="1"/>
  <c r="K188" i="2" s="1"/>
  <c r="J181" i="2" a="1"/>
  <c r="J181" i="2" s="1"/>
  <c r="J167" i="2" a="1"/>
  <c r="J167" i="2" s="1"/>
  <c r="J161" i="2" a="1"/>
  <c r="J161" i="2" s="1"/>
  <c r="K161" i="2" s="1"/>
  <c r="J147" i="2" a="1"/>
  <c r="J147" i="2" s="1"/>
  <c r="L147" i="2" s="1"/>
  <c r="J141" i="2" a="1"/>
  <c r="J141" i="2" s="1"/>
  <c r="J121" i="2" a="1"/>
  <c r="J121" i="2" s="1"/>
  <c r="J105" i="2" a="1"/>
  <c r="J105" i="2" s="1"/>
  <c r="J90" i="2" a="1"/>
  <c r="J90" i="2" s="1"/>
  <c r="J67" i="2" a="1"/>
  <c r="J67" i="2" s="1"/>
  <c r="J54" i="2" a="1"/>
  <c r="J54" i="2" s="1"/>
  <c r="J202" i="2" a="1"/>
  <c r="J202" i="2" s="1"/>
  <c r="L202" i="2" s="1"/>
  <c r="J187" i="2" a="1"/>
  <c r="J187" i="2" s="1"/>
  <c r="J180" i="2" a="1"/>
  <c r="J180" i="2" s="1"/>
  <c r="J174" i="2" a="1"/>
  <c r="J174" i="2" s="1"/>
  <c r="J154" i="2" a="1"/>
  <c r="J154" i="2" s="1"/>
  <c r="J146" i="2" a="1"/>
  <c r="J146" i="2" s="1"/>
  <c r="J140" i="2" a="1"/>
  <c r="J140" i="2" s="1"/>
  <c r="K140" i="2" s="1"/>
  <c r="J133" i="2" a="1"/>
  <c r="J133" i="2" s="1"/>
  <c r="J126" i="2" a="1"/>
  <c r="J126" i="2" s="1"/>
  <c r="J119" i="2" a="1"/>
  <c r="J119" i="2" s="1"/>
  <c r="J111" i="2" a="1"/>
  <c r="J111" i="2" s="1"/>
  <c r="J103" i="2" a="1"/>
  <c r="J103" i="2" s="1"/>
  <c r="J97" i="2" a="1"/>
  <c r="J97" i="2" s="1"/>
  <c r="J89" i="2" a="1"/>
  <c r="J89" i="2" s="1"/>
  <c r="J79" i="2" a="1"/>
  <c r="J79" i="2" s="1"/>
  <c r="J66" i="2" a="1"/>
  <c r="J66" i="2" s="1"/>
  <c r="J49" i="2" a="1"/>
  <c r="J49" i="2" s="1"/>
  <c r="K192" i="2"/>
  <c r="J195" i="2" a="1"/>
  <c r="J195" i="2" s="1"/>
  <c r="J194" i="2" a="1"/>
  <c r="J194" i="2" s="1"/>
  <c r="J186" i="2" a="1"/>
  <c r="J186" i="2" s="1"/>
  <c r="J179" i="2" a="1"/>
  <c r="J179" i="2" s="1"/>
  <c r="J173" i="2" a="1"/>
  <c r="J173" i="2" s="1"/>
  <c r="J166" i="2" a="1"/>
  <c r="J166" i="2" s="1"/>
  <c r="J159" i="2" a="1"/>
  <c r="J159" i="2" s="1"/>
  <c r="L159" i="2" s="1"/>
  <c r="J139" i="2" a="1"/>
  <c r="J139" i="2" s="1"/>
  <c r="J132" i="2" a="1"/>
  <c r="J132" i="2" s="1"/>
  <c r="J125" i="2" a="1"/>
  <c r="J125" i="2" s="1"/>
  <c r="J118" i="2" a="1"/>
  <c r="J118" i="2" s="1"/>
  <c r="J87" i="2" a="1"/>
  <c r="J87" i="2" s="1"/>
  <c r="J76" i="2" a="1"/>
  <c r="J76" i="2" s="1"/>
  <c r="K198" i="2"/>
  <c r="L198" i="2"/>
  <c r="K34" i="2"/>
  <c r="L34" i="2"/>
  <c r="K190" i="2"/>
  <c r="L190" i="2"/>
  <c r="K149" i="2"/>
  <c r="L149" i="2"/>
  <c r="K134" i="2"/>
  <c r="L134" i="2"/>
  <c r="L55" i="2"/>
  <c r="K55" i="2"/>
  <c r="K183" i="2"/>
  <c r="K150" i="2"/>
  <c r="L150" i="2"/>
  <c r="K92" i="2"/>
  <c r="K169" i="2"/>
  <c r="L169" i="2"/>
  <c r="K113" i="2"/>
  <c r="L113" i="2"/>
  <c r="K106" i="2"/>
  <c r="L106" i="2"/>
  <c r="K68" i="2"/>
  <c r="L68" i="2"/>
  <c r="L196" i="2"/>
  <c r="K196" i="2"/>
  <c r="K141" i="2"/>
  <c r="L141" i="2"/>
  <c r="K80" i="2"/>
  <c r="L80" i="2"/>
  <c r="K105" i="2"/>
  <c r="L105" i="2"/>
  <c r="L92" i="2"/>
  <c r="K195" i="2"/>
  <c r="L195" i="2"/>
  <c r="K89" i="2"/>
  <c r="L89" i="2"/>
  <c r="K181" i="2"/>
  <c r="L181" i="2"/>
  <c r="K147" i="2"/>
  <c r="R34" i="2" s="1"/>
  <c r="K186" i="2"/>
  <c r="L186" i="2"/>
  <c r="K159" i="2"/>
  <c r="K153" i="2"/>
  <c r="L153" i="2"/>
  <c r="K118" i="2"/>
  <c r="L118" i="2"/>
  <c r="K110" i="2"/>
  <c r="L129" i="2"/>
  <c r="K165" i="2"/>
  <c r="K138" i="2"/>
  <c r="K117" i="2"/>
  <c r="L117" i="2"/>
  <c r="K86" i="2"/>
  <c r="L86" i="2"/>
  <c r="K62" i="2"/>
  <c r="L62" i="2"/>
  <c r="K42" i="2"/>
  <c r="L42" i="2"/>
  <c r="L183" i="2"/>
  <c r="K177" i="2"/>
  <c r="L177" i="2"/>
  <c r="K171" i="2"/>
  <c r="L171" i="2"/>
  <c r="K137" i="2"/>
  <c r="L137" i="2"/>
  <c r="K101" i="2"/>
  <c r="K94" i="2"/>
  <c r="L94" i="2"/>
  <c r="K74" i="2"/>
  <c r="K48" i="2"/>
  <c r="L48" i="2"/>
  <c r="I199" i="2"/>
  <c r="I200" i="2"/>
  <c r="J200" i="2" a="1"/>
  <c r="J200" i="2" s="1"/>
  <c r="I191" i="2"/>
  <c r="I192" i="2"/>
  <c r="I183" i="2"/>
  <c r="I184" i="2"/>
  <c r="J184" i="2" a="1"/>
  <c r="J184" i="2" s="1"/>
  <c r="I175" i="2"/>
  <c r="I176" i="2"/>
  <c r="I167" i="2"/>
  <c r="I168" i="2"/>
  <c r="J168" i="2" a="1"/>
  <c r="J168" i="2" s="1"/>
  <c r="I159" i="2"/>
  <c r="I160" i="2"/>
  <c r="I151" i="2"/>
  <c r="I152" i="2"/>
  <c r="J152" i="2" a="1"/>
  <c r="J152" i="2" s="1"/>
  <c r="I143" i="2"/>
  <c r="I144" i="2"/>
  <c r="I135" i="2"/>
  <c r="I136" i="2"/>
  <c r="J136" i="2" a="1"/>
  <c r="J136" i="2" s="1"/>
  <c r="I127" i="2"/>
  <c r="I128" i="2"/>
  <c r="I119" i="2"/>
  <c r="I120" i="2"/>
  <c r="J120" i="2" a="1"/>
  <c r="J120" i="2" s="1"/>
  <c r="I111" i="2"/>
  <c r="I112" i="2"/>
  <c r="I103" i="2"/>
  <c r="I104" i="2"/>
  <c r="J104" i="2" a="1"/>
  <c r="J104" i="2" s="1"/>
  <c r="I95" i="2"/>
  <c r="I96" i="2"/>
  <c r="I87" i="2"/>
  <c r="I88" i="2"/>
  <c r="J88" i="2" a="1"/>
  <c r="J88" i="2" s="1"/>
  <c r="I79" i="2"/>
  <c r="I80" i="2"/>
  <c r="I71" i="2"/>
  <c r="I72" i="2"/>
  <c r="J72" i="2" a="1"/>
  <c r="J72" i="2" s="1"/>
  <c r="I63" i="2"/>
  <c r="I64" i="2"/>
  <c r="I55" i="2"/>
  <c r="I56" i="2"/>
  <c r="J56" i="2" a="1"/>
  <c r="J56" i="2" s="1"/>
  <c r="I47" i="2"/>
  <c r="I48" i="2"/>
  <c r="I39" i="2"/>
  <c r="I40" i="2"/>
  <c r="J40" i="2" a="1"/>
  <c r="J40" i="2" s="1"/>
  <c r="I31" i="2"/>
  <c r="I32" i="2"/>
  <c r="I23" i="2"/>
  <c r="I24" i="2"/>
  <c r="J24" i="2" a="1"/>
  <c r="J24" i="2" s="1"/>
  <c r="I15" i="2"/>
  <c r="I16" i="2"/>
  <c r="I7" i="2"/>
  <c r="I8" i="2"/>
  <c r="J6" i="2" a="1"/>
  <c r="J6" i="2" s="1"/>
  <c r="J10" i="2" a="1"/>
  <c r="J10" i="2" s="1"/>
  <c r="J3" i="2" a="1"/>
  <c r="J3" i="2" s="1"/>
  <c r="J5" i="2" a="1"/>
  <c r="J5" i="2" s="1"/>
  <c r="J11" i="2" a="1"/>
  <c r="J11" i="2" s="1"/>
  <c r="J17" i="2" a="1"/>
  <c r="J17" i="2" s="1"/>
  <c r="J22" i="2" a="1"/>
  <c r="J22" i="2" s="1"/>
  <c r="J27" i="2" a="1"/>
  <c r="J27" i="2" s="1"/>
  <c r="J13" i="2" a="1"/>
  <c r="J13" i="2" s="1"/>
  <c r="J18" i="2" a="1"/>
  <c r="J18" i="2" s="1"/>
  <c r="J23" i="2" a="1"/>
  <c r="J23" i="2" s="1"/>
  <c r="J29" i="2" a="1"/>
  <c r="J29" i="2" s="1"/>
  <c r="J7" i="2" a="1"/>
  <c r="J7" i="2" s="1"/>
  <c r="J8" i="2" a="1"/>
  <c r="J8" i="2" s="1"/>
  <c r="J14" i="2" a="1"/>
  <c r="J14" i="2" s="1"/>
  <c r="J19" i="2" a="1"/>
  <c r="J19" i="2" s="1"/>
  <c r="J25" i="2" a="1"/>
  <c r="J25" i="2" s="1"/>
  <c r="J30" i="2" a="1"/>
  <c r="J30" i="2" s="1"/>
  <c r="J9" i="2" a="1"/>
  <c r="J9" i="2" s="1"/>
  <c r="J20" i="2" a="1"/>
  <c r="J20" i="2" s="1"/>
  <c r="J36" i="2" a="1"/>
  <c r="J36" i="2" s="1"/>
  <c r="J52" i="2" a="1"/>
  <c r="J52" i="2" s="1"/>
  <c r="J47" i="2" a="1"/>
  <c r="J47" i="2" s="1"/>
  <c r="J39" i="2" a="1"/>
  <c r="J39" i="2" s="1"/>
  <c r="J33" i="2" a="1"/>
  <c r="J33" i="2" s="1"/>
  <c r="J21" i="2" a="1"/>
  <c r="J21" i="2" s="1"/>
  <c r="J4" i="2" a="1"/>
  <c r="J4" i="2" s="1"/>
  <c r="L182" i="2"/>
  <c r="K182" i="2"/>
  <c r="J84" i="2" a="1"/>
  <c r="J84" i="2" s="1"/>
  <c r="J78" i="2" a="1"/>
  <c r="J78" i="2" s="1"/>
  <c r="J71" i="2" a="1"/>
  <c r="J71" i="2" s="1"/>
  <c r="J59" i="2" a="1"/>
  <c r="J59" i="2" s="1"/>
  <c r="J46" i="2" a="1"/>
  <c r="J46" i="2" s="1"/>
  <c r="J32" i="2" a="1"/>
  <c r="J32" i="2" s="1"/>
  <c r="L146" i="2"/>
  <c r="L189" i="2"/>
  <c r="L116" i="2"/>
  <c r="J77" i="2" a="1"/>
  <c r="J77" i="2" s="1"/>
  <c r="J65" i="2" a="1"/>
  <c r="J65" i="2" s="1"/>
  <c r="J53" i="2" a="1"/>
  <c r="J53" i="2" s="1"/>
  <c r="J45" i="2" a="1"/>
  <c r="J45" i="2" s="1"/>
  <c r="J38" i="2" a="1"/>
  <c r="J38" i="2" s="1"/>
  <c r="J31" i="2" a="1"/>
  <c r="J31" i="2" s="1"/>
  <c r="J16" i="2" a="1"/>
  <c r="J16" i="2" s="1"/>
  <c r="L188" i="2"/>
  <c r="L170" i="2"/>
  <c r="K170" i="2"/>
  <c r="J70" i="2" a="1"/>
  <c r="J70" i="2" s="1"/>
  <c r="J64" i="2" a="1"/>
  <c r="J64" i="2" s="1"/>
  <c r="J58" i="2" a="1"/>
  <c r="J58" i="2" s="1"/>
  <c r="J51" i="2" a="1"/>
  <c r="J51" i="2" s="1"/>
  <c r="J44" i="2" a="1"/>
  <c r="J44" i="2" s="1"/>
  <c r="J28" i="2" a="1"/>
  <c r="J28" i="2" s="1"/>
  <c r="J15" i="2" a="1"/>
  <c r="J15" i="2" s="1"/>
  <c r="K146" i="2"/>
  <c r="J50" i="2" a="1"/>
  <c r="J50" i="2" s="1"/>
  <c r="J43" i="2" a="1"/>
  <c r="J43" i="2" s="1"/>
  <c r="J37" i="2" a="1"/>
  <c r="J37" i="2" s="1"/>
  <c r="J12" i="2" a="1"/>
  <c r="J12" i="2" s="1"/>
  <c r="L158" i="2"/>
  <c r="L140" i="2"/>
  <c r="L103" i="2"/>
  <c r="K176" i="2"/>
  <c r="J93" i="2" a="1"/>
  <c r="J93" i="2" s="1"/>
  <c r="J81" i="2" a="1"/>
  <c r="J81" i="2" s="1"/>
  <c r="J69" i="2" a="1"/>
  <c r="J69" i="2" s="1"/>
  <c r="J57" i="2" a="1"/>
  <c r="J57" i="2" s="1"/>
  <c r="J35" i="2" a="1"/>
  <c r="J35" i="2" s="1"/>
  <c r="J26" i="2" a="1"/>
  <c r="J26" i="2" s="1"/>
  <c r="S56" i="2"/>
  <c r="P127" i="2"/>
  <c r="P119" i="2"/>
  <c r="S119" i="2" s="1"/>
  <c r="P111" i="2"/>
  <c r="P103" i="2"/>
  <c r="P95" i="2"/>
  <c r="P87" i="2"/>
  <c r="R87" i="2" s="1"/>
  <c r="P79" i="2"/>
  <c r="P71" i="2"/>
  <c r="P63" i="2"/>
  <c r="P55" i="2"/>
  <c r="P47" i="2"/>
  <c r="P39" i="2"/>
  <c r="P31" i="2"/>
  <c r="P23" i="2"/>
  <c r="P15" i="2"/>
  <c r="P7" i="2"/>
  <c r="Q126" i="2"/>
  <c r="Q118" i="2"/>
  <c r="Q110" i="2"/>
  <c r="Q102" i="2"/>
  <c r="Q94" i="2"/>
  <c r="Q86" i="2"/>
  <c r="Q78" i="2"/>
  <c r="Q70" i="2"/>
  <c r="Q62" i="2"/>
  <c r="Q54" i="2"/>
  <c r="Q46" i="2"/>
  <c r="Q38" i="2"/>
  <c r="Q30" i="2"/>
  <c r="Q22" i="2"/>
  <c r="Q14" i="2"/>
  <c r="Q6" i="2"/>
  <c r="P126" i="2"/>
  <c r="P118" i="2"/>
  <c r="P110" i="2"/>
  <c r="S110" i="2" s="1"/>
  <c r="P102" i="2"/>
  <c r="P94" i="2"/>
  <c r="P86" i="2"/>
  <c r="P78" i="2"/>
  <c r="P70" i="2"/>
  <c r="P62" i="2"/>
  <c r="P54" i="2"/>
  <c r="P46" i="2"/>
  <c r="P38" i="2"/>
  <c r="P30" i="2"/>
  <c r="P22" i="2"/>
  <c r="P14" i="2"/>
  <c r="P6" i="2"/>
  <c r="Q125" i="2"/>
  <c r="Q117" i="2"/>
  <c r="Q109" i="2"/>
  <c r="Q101" i="2"/>
  <c r="Q93" i="2"/>
  <c r="Q85" i="2"/>
  <c r="Q77" i="2"/>
  <c r="Q69" i="2"/>
  <c r="Q61" i="2"/>
  <c r="Q53" i="2"/>
  <c r="Q45" i="2"/>
  <c r="Q37" i="2"/>
  <c r="Q29" i="2"/>
  <c r="Q21" i="2"/>
  <c r="Q13" i="2"/>
  <c r="Q5" i="2"/>
  <c r="P125" i="2"/>
  <c r="P117" i="2"/>
  <c r="P109" i="2"/>
  <c r="S109" i="2" s="1"/>
  <c r="P101" i="2"/>
  <c r="P93" i="2"/>
  <c r="P85" i="2"/>
  <c r="P77" i="2"/>
  <c r="P69" i="2"/>
  <c r="P61" i="2"/>
  <c r="P53" i="2"/>
  <c r="P45" i="2"/>
  <c r="P37" i="2"/>
  <c r="P29" i="2"/>
  <c r="P21" i="2"/>
  <c r="P13" i="2"/>
  <c r="P5" i="2"/>
  <c r="S5" i="2" s="1"/>
  <c r="Q124" i="2"/>
  <c r="R124" i="2" s="1"/>
  <c r="Q116" i="2"/>
  <c r="Q108" i="2"/>
  <c r="Q100" i="2"/>
  <c r="Q92" i="2"/>
  <c r="Q84" i="2"/>
  <c r="Q76" i="2"/>
  <c r="Q68" i="2"/>
  <c r="Q60" i="2"/>
  <c r="Q52" i="2"/>
  <c r="Q44" i="2"/>
  <c r="Q36" i="2"/>
  <c r="Q28" i="2"/>
  <c r="Q20" i="2"/>
  <c r="R20" i="2" s="1"/>
  <c r="Q12" i="2"/>
  <c r="Q4" i="2"/>
  <c r="P3" i="2"/>
  <c r="P124" i="2"/>
  <c r="P116" i="2"/>
  <c r="S116" i="2" s="1"/>
  <c r="P108" i="2"/>
  <c r="P100" i="2"/>
  <c r="P92" i="2"/>
  <c r="P84" i="2"/>
  <c r="P76" i="2"/>
  <c r="P68" i="2"/>
  <c r="P60" i="2"/>
  <c r="P52" i="2"/>
  <c r="P44" i="2"/>
  <c r="P36" i="2"/>
  <c r="P28" i="2"/>
  <c r="P20" i="2"/>
  <c r="P12" i="2"/>
  <c r="R12" i="2" s="1"/>
  <c r="Q3" i="2"/>
  <c r="Q123" i="2"/>
  <c r="R123" i="2" s="1"/>
  <c r="Q115" i="2"/>
  <c r="S115" i="2" s="1"/>
  <c r="Q107" i="2"/>
  <c r="Q99" i="2"/>
  <c r="S99" i="2" s="1"/>
  <c r="Q91" i="2"/>
  <c r="Q83" i="2"/>
  <c r="Q75" i="2"/>
  <c r="R75" i="2" s="1"/>
  <c r="Q67" i="2"/>
  <c r="Q59" i="2"/>
  <c r="Q51" i="2"/>
  <c r="Q43" i="2"/>
  <c r="S43" i="2" s="1"/>
  <c r="Q35" i="2"/>
  <c r="Q27" i="2"/>
  <c r="Q19" i="2"/>
  <c r="R19" i="2" s="1"/>
  <c r="Q11" i="2"/>
  <c r="R11" i="2" s="1"/>
  <c r="S83" i="2"/>
  <c r="Q82" i="2"/>
  <c r="Q74" i="2"/>
  <c r="Q66" i="2"/>
  <c r="Q58" i="2"/>
  <c r="Q50" i="2"/>
  <c r="Q42" i="2"/>
  <c r="Q34" i="2"/>
  <c r="Q26" i="2"/>
  <c r="Q18" i="2"/>
  <c r="Q10" i="2"/>
  <c r="P130" i="2"/>
  <c r="P122" i="2"/>
  <c r="S122" i="2" s="1"/>
  <c r="P114" i="2"/>
  <c r="S114" i="2" s="1"/>
  <c r="P106" i="2"/>
  <c r="P98" i="2"/>
  <c r="P90" i="2"/>
  <c r="P82" i="2"/>
  <c r="P74" i="2"/>
  <c r="P66" i="2"/>
  <c r="P58" i="2"/>
  <c r="P50" i="2"/>
  <c r="S50" i="2" s="1"/>
  <c r="P42" i="2"/>
  <c r="P34" i="2"/>
  <c r="P26" i="2"/>
  <c r="P18" i="2"/>
  <c r="S18" i="2" s="1"/>
  <c r="P10" i="2"/>
  <c r="Q129" i="2"/>
  <c r="Q121" i="2"/>
  <c r="R121" i="2" s="1"/>
  <c r="Q113" i="2"/>
  <c r="R113" i="2" s="1"/>
  <c r="Q105" i="2"/>
  <c r="R105" i="2" s="1"/>
  <c r="Q97" i="2"/>
  <c r="S97" i="2" s="1"/>
  <c r="Q89" i="2"/>
  <c r="Q81" i="2"/>
  <c r="Q73" i="2"/>
  <c r="Q65" i="2"/>
  <c r="Q57" i="2"/>
  <c r="Q49" i="2"/>
  <c r="Q41" i="2"/>
  <c r="Q33" i="2"/>
  <c r="Q25" i="2"/>
  <c r="S25" i="2" s="1"/>
  <c r="Q17" i="2"/>
  <c r="S12" i="2"/>
  <c r="R116" i="2"/>
  <c r="R37" i="2"/>
  <c r="R4" i="2"/>
  <c r="S100" i="2"/>
  <c r="S36" i="2"/>
  <c r="S19" i="2"/>
  <c r="R122" i="2"/>
  <c r="R99" i="2"/>
  <c r="R83" i="2"/>
  <c r="R56" i="2"/>
  <c r="R43" i="2"/>
  <c r="R18" i="2"/>
  <c r="S4" i="2"/>
  <c r="S17" i="2"/>
  <c r="S9" i="2"/>
  <c r="S10" i="2"/>
  <c r="R3" i="2"/>
  <c r="R97" i="2"/>
  <c r="R25" i="2"/>
  <c r="R17" i="2"/>
  <c r="R9" i="2"/>
  <c r="S130" i="2"/>
  <c r="S120" i="2"/>
  <c r="S112" i="2"/>
  <c r="S96" i="2"/>
  <c r="S77" i="2"/>
  <c r="S33" i="2"/>
  <c r="S24" i="2"/>
  <c r="S16" i="2"/>
  <c r="S8" i="2"/>
  <c r="R130" i="2"/>
  <c r="R120" i="2"/>
  <c r="R112" i="2"/>
  <c r="R96" i="2"/>
  <c r="R77" i="2"/>
  <c r="R41" i="2"/>
  <c r="R33" i="2"/>
  <c r="R24" i="2"/>
  <c r="R16" i="2"/>
  <c r="R8" i="2"/>
  <c r="S129" i="2"/>
  <c r="S93" i="2"/>
  <c r="S75" i="2"/>
  <c r="S40" i="2"/>
  <c r="S23" i="2"/>
  <c r="S15" i="2"/>
  <c r="R129" i="2"/>
  <c r="R119" i="2"/>
  <c r="R93" i="2"/>
  <c r="R40" i="2"/>
  <c r="R23" i="2"/>
  <c r="R15" i="2"/>
  <c r="S128" i="2"/>
  <c r="S118" i="2"/>
  <c r="S92" i="2"/>
  <c r="S14" i="2"/>
  <c r="R128" i="2"/>
  <c r="R118" i="2"/>
  <c r="R109" i="2"/>
  <c r="R92" i="2"/>
  <c r="R14" i="2"/>
  <c r="S125" i="2"/>
  <c r="S117" i="2"/>
  <c r="S90" i="2"/>
  <c r="S21" i="2"/>
  <c r="S13" i="2"/>
  <c r="R125" i="2"/>
  <c r="R117" i="2"/>
  <c r="R90" i="2"/>
  <c r="R21" i="2"/>
  <c r="R13" i="2"/>
  <c r="R5" i="2"/>
  <c r="S124" i="2"/>
  <c r="S105" i="2"/>
  <c r="S87" i="2"/>
  <c r="S37" i="2"/>
  <c r="S28" i="2"/>
  <c r="S20" i="2"/>
  <c r="K122" i="2" l="1"/>
  <c r="L166" i="2"/>
  <c r="K166" i="2"/>
  <c r="K119" i="2"/>
  <c r="L119" i="2"/>
  <c r="L187" i="2"/>
  <c r="K187" i="2"/>
  <c r="K82" i="2"/>
  <c r="L82" i="2"/>
  <c r="L155" i="2"/>
  <c r="K155" i="2"/>
  <c r="K114" i="2"/>
  <c r="L114" i="2"/>
  <c r="K157" i="2"/>
  <c r="L157" i="2"/>
  <c r="K75" i="2"/>
  <c r="L75" i="2"/>
  <c r="K76" i="2"/>
  <c r="L76" i="2"/>
  <c r="K173" i="2"/>
  <c r="L173" i="2"/>
  <c r="K126" i="2"/>
  <c r="L126" i="2"/>
  <c r="K162" i="2"/>
  <c r="L162" i="2"/>
  <c r="K100" i="2"/>
  <c r="L100" i="2"/>
  <c r="K164" i="2"/>
  <c r="L164" i="2"/>
  <c r="K145" i="2"/>
  <c r="L145" i="2"/>
  <c r="K202" i="2"/>
  <c r="L98" i="2"/>
  <c r="K87" i="2"/>
  <c r="L87" i="2"/>
  <c r="K179" i="2"/>
  <c r="L179" i="2"/>
  <c r="K66" i="2"/>
  <c r="L66" i="2"/>
  <c r="K133" i="2"/>
  <c r="L133" i="2"/>
  <c r="K54" i="2"/>
  <c r="L54" i="2"/>
  <c r="L167" i="2"/>
  <c r="K167" i="2"/>
  <c r="K108" i="2"/>
  <c r="L108" i="2"/>
  <c r="K95" i="2"/>
  <c r="L95" i="2"/>
  <c r="L49" i="2"/>
  <c r="K98" i="2"/>
  <c r="L79" i="2"/>
  <c r="K79" i="2"/>
  <c r="L67" i="2"/>
  <c r="K67" i="2"/>
  <c r="K175" i="2"/>
  <c r="L175" i="2"/>
  <c r="K73" i="2"/>
  <c r="L73" i="2"/>
  <c r="K156" i="2"/>
  <c r="L156" i="2"/>
  <c r="K115" i="2"/>
  <c r="L115" i="2"/>
  <c r="K102" i="2"/>
  <c r="L102" i="2"/>
  <c r="K172" i="2"/>
  <c r="L172" i="2"/>
  <c r="K49" i="2"/>
  <c r="L125" i="2"/>
  <c r="K125" i="2"/>
  <c r="K194" i="2"/>
  <c r="L194" i="2"/>
  <c r="K90" i="2"/>
  <c r="L90" i="2"/>
  <c r="K127" i="2"/>
  <c r="L127" i="2"/>
  <c r="K83" i="2"/>
  <c r="L83" i="2"/>
  <c r="K163" i="2"/>
  <c r="L163" i="2"/>
  <c r="K191" i="2"/>
  <c r="L191" i="2"/>
  <c r="L178" i="2"/>
  <c r="K178" i="2"/>
  <c r="R28" i="2"/>
  <c r="L132" i="2"/>
  <c r="K132" i="2"/>
  <c r="K97" i="2"/>
  <c r="L97" i="2"/>
  <c r="L154" i="2"/>
  <c r="K154" i="2"/>
  <c r="K91" i="2"/>
  <c r="L91" i="2"/>
  <c r="L135" i="2"/>
  <c r="K135" i="2"/>
  <c r="K193" i="2"/>
  <c r="R46" i="2" s="1"/>
  <c r="L193" i="2"/>
  <c r="S46" i="2" s="1"/>
  <c r="S41" i="2"/>
  <c r="L161" i="2"/>
  <c r="K139" i="2"/>
  <c r="L139" i="2"/>
  <c r="K103" i="2"/>
  <c r="K174" i="2"/>
  <c r="L174" i="2"/>
  <c r="K121" i="2"/>
  <c r="L121" i="2"/>
  <c r="L203" i="2"/>
  <c r="K203" i="2"/>
  <c r="K142" i="2"/>
  <c r="L142" i="2"/>
  <c r="L197" i="2"/>
  <c r="K197" i="2"/>
  <c r="K99" i="2"/>
  <c r="L99" i="2"/>
  <c r="K60" i="2"/>
  <c r="L60" i="2"/>
  <c r="K143" i="2"/>
  <c r="L143" i="2"/>
  <c r="L124" i="2"/>
  <c r="K124" i="2"/>
  <c r="K201" i="2"/>
  <c r="L201" i="2"/>
  <c r="S108" i="2"/>
  <c r="K111" i="2"/>
  <c r="L111" i="2"/>
  <c r="L180" i="2"/>
  <c r="K180" i="2"/>
  <c r="K148" i="2"/>
  <c r="L148" i="2"/>
  <c r="L107" i="2"/>
  <c r="K107" i="2"/>
  <c r="K85" i="2"/>
  <c r="L85" i="2"/>
  <c r="K131" i="2"/>
  <c r="L131" i="2"/>
  <c r="L45" i="2"/>
  <c r="K45" i="2"/>
  <c r="L32" i="2"/>
  <c r="K32" i="2"/>
  <c r="K20" i="2"/>
  <c r="L20" i="2"/>
  <c r="K29" i="2"/>
  <c r="L29" i="2"/>
  <c r="L5" i="2"/>
  <c r="K5" i="2"/>
  <c r="L24" i="2"/>
  <c r="K24" i="2"/>
  <c r="L152" i="2"/>
  <c r="K152" i="2"/>
  <c r="K15" i="2"/>
  <c r="L15" i="2"/>
  <c r="K53" i="2"/>
  <c r="L53" i="2"/>
  <c r="K46" i="2"/>
  <c r="L46" i="2"/>
  <c r="K4" i="2"/>
  <c r="L4" i="2"/>
  <c r="L9" i="2"/>
  <c r="K9" i="2"/>
  <c r="L23" i="2"/>
  <c r="K23" i="2"/>
  <c r="L3" i="2"/>
  <c r="K3" i="2"/>
  <c r="L104" i="2"/>
  <c r="K104" i="2"/>
  <c r="K26" i="2"/>
  <c r="L26" i="2"/>
  <c r="K28" i="2"/>
  <c r="L28" i="2"/>
  <c r="K65" i="2"/>
  <c r="L65" i="2"/>
  <c r="K59" i="2"/>
  <c r="L59" i="2"/>
  <c r="L21" i="2"/>
  <c r="K21" i="2"/>
  <c r="L30" i="2"/>
  <c r="K30" i="2"/>
  <c r="K18" i="2"/>
  <c r="L18" i="2"/>
  <c r="K10" i="2"/>
  <c r="L10" i="2"/>
  <c r="L56" i="2"/>
  <c r="K56" i="2"/>
  <c r="L184" i="2"/>
  <c r="K184" i="2"/>
  <c r="L35" i="2"/>
  <c r="K35" i="2"/>
  <c r="K44" i="2"/>
  <c r="L44" i="2"/>
  <c r="L77" i="2"/>
  <c r="K77" i="2"/>
  <c r="L71" i="2"/>
  <c r="K71" i="2"/>
  <c r="L33" i="2"/>
  <c r="K33" i="2"/>
  <c r="K25" i="2"/>
  <c r="L25" i="2"/>
  <c r="K13" i="2"/>
  <c r="L13" i="2"/>
  <c r="K6" i="2"/>
  <c r="L6" i="2"/>
  <c r="L136" i="2"/>
  <c r="K136" i="2"/>
  <c r="K57" i="2"/>
  <c r="L57" i="2"/>
  <c r="K12" i="2"/>
  <c r="L12" i="2"/>
  <c r="K51" i="2"/>
  <c r="L51" i="2"/>
  <c r="L78" i="2"/>
  <c r="K78" i="2"/>
  <c r="L39" i="2"/>
  <c r="K39" i="2"/>
  <c r="K19" i="2"/>
  <c r="L19" i="2"/>
  <c r="K27" i="2"/>
  <c r="L27" i="2"/>
  <c r="L88" i="2"/>
  <c r="K88" i="2"/>
  <c r="K37" i="2"/>
  <c r="L37" i="2"/>
  <c r="K58" i="2"/>
  <c r="L58" i="2"/>
  <c r="K16" i="2"/>
  <c r="L16" i="2"/>
  <c r="K84" i="2"/>
  <c r="L84" i="2"/>
  <c r="K47" i="2"/>
  <c r="L47" i="2"/>
  <c r="K14" i="2"/>
  <c r="L14" i="2"/>
  <c r="L22" i="2"/>
  <c r="K22" i="2"/>
  <c r="L40" i="2"/>
  <c r="K40" i="2"/>
  <c r="L168" i="2"/>
  <c r="K168" i="2"/>
  <c r="L81" i="2"/>
  <c r="K81" i="2"/>
  <c r="L43" i="2"/>
  <c r="K43" i="2"/>
  <c r="L64" i="2"/>
  <c r="K64" i="2"/>
  <c r="L31" i="2"/>
  <c r="K31" i="2"/>
  <c r="K52" i="2"/>
  <c r="L52" i="2"/>
  <c r="L8" i="2"/>
  <c r="K8" i="2"/>
  <c r="K17" i="2"/>
  <c r="L17" i="2"/>
  <c r="L120" i="2"/>
  <c r="K120" i="2"/>
  <c r="L69" i="2"/>
  <c r="K69" i="2"/>
  <c r="K93" i="2"/>
  <c r="L93" i="2"/>
  <c r="K50" i="2"/>
  <c r="L50" i="2"/>
  <c r="K70" i="2"/>
  <c r="L70" i="2"/>
  <c r="K38" i="2"/>
  <c r="L38" i="2"/>
  <c r="K36" i="2"/>
  <c r="L36" i="2"/>
  <c r="K7" i="2"/>
  <c r="L7" i="2"/>
  <c r="L11" i="2"/>
  <c r="K11" i="2"/>
  <c r="L72" i="2"/>
  <c r="K72" i="2"/>
  <c r="K200" i="2"/>
  <c r="L200" i="2"/>
  <c r="R58" i="2"/>
  <c r="S34" i="2"/>
  <c r="R10" i="2"/>
  <c r="R108" i="2"/>
  <c r="R110" i="2"/>
  <c r="S113" i="2"/>
  <c r="S11" i="2"/>
  <c r="S121" i="2"/>
  <c r="R114" i="2"/>
  <c r="R115" i="2"/>
  <c r="S3" i="2"/>
  <c r="S58" i="2"/>
  <c r="R50" i="2"/>
  <c r="R36" i="2"/>
  <c r="R100" i="2"/>
  <c r="S123" i="2"/>
  <c r="R74" i="2" l="1"/>
  <c r="R76" i="2"/>
  <c r="S76" i="2"/>
  <c r="S30" i="2"/>
  <c r="R70" i="2"/>
  <c r="R45" i="2"/>
  <c r="S45" i="2"/>
  <c r="R86" i="2"/>
  <c r="R82" i="2"/>
  <c r="S82" i="2"/>
  <c r="R62" i="2" l="1"/>
  <c r="S54" i="2"/>
  <c r="R64" i="2"/>
  <c r="S55" i="2"/>
  <c r="S126" i="2"/>
  <c r="S7" i="2"/>
  <c r="S52" i="2"/>
  <c r="S89" i="2"/>
  <c r="S44" i="2"/>
  <c r="S67" i="2"/>
  <c r="S74" i="2"/>
  <c r="S84" i="2"/>
  <c r="S49" i="2"/>
  <c r="S65" i="2"/>
  <c r="S48" i="2"/>
  <c r="S85" i="2"/>
  <c r="R55" i="2"/>
  <c r="R89" i="2"/>
  <c r="R44" i="2"/>
  <c r="R84" i="2"/>
  <c r="R49" i="2"/>
  <c r="R65" i="2"/>
  <c r="R48" i="2"/>
  <c r="R85" i="2"/>
  <c r="S71" i="2"/>
  <c r="S62" i="2"/>
  <c r="S64" i="2"/>
  <c r="S107" i="2"/>
  <c r="S26" i="2"/>
  <c r="S38" i="2"/>
  <c r="S47" i="2"/>
  <c r="S60" i="2"/>
  <c r="S88" i="2"/>
  <c r="S53" i="2"/>
  <c r="S80" i="2"/>
  <c r="S51" i="2"/>
  <c r="S98" i="2"/>
  <c r="S35" i="2"/>
  <c r="R26" i="2"/>
  <c r="R38" i="2"/>
  <c r="R47" i="2"/>
  <c r="R60" i="2"/>
  <c r="R88" i="2"/>
  <c r="R53" i="2"/>
  <c r="R80" i="2"/>
  <c r="R51" i="2"/>
  <c r="R98" i="2"/>
  <c r="R35" i="2"/>
  <c r="S6" i="2"/>
  <c r="S106" i="2"/>
  <c r="S27" i="2"/>
  <c r="S31" i="2"/>
  <c r="S72" i="2"/>
  <c r="S101" i="2"/>
  <c r="S32" i="2"/>
  <c r="S94" i="2"/>
  <c r="S39" i="2"/>
  <c r="R126" i="2"/>
  <c r="R7" i="2"/>
  <c r="R81" i="2"/>
  <c r="R52" i="2"/>
  <c r="R6" i="2"/>
  <c r="R27" i="2"/>
  <c r="R31" i="2"/>
  <c r="R101" i="2"/>
  <c r="R32" i="2"/>
  <c r="R94" i="2"/>
  <c r="R39" i="2"/>
  <c r="S104" i="2"/>
  <c r="S29" i="2"/>
  <c r="S57" i="2"/>
  <c r="R67" i="2"/>
  <c r="S111" i="2"/>
  <c r="S22" i="2"/>
  <c r="S91" i="2"/>
  <c r="S42" i="2"/>
  <c r="R111" i="2"/>
  <c r="R22" i="2"/>
  <c r="R42" i="2"/>
  <c r="R54" i="2"/>
  <c r="R103" i="2"/>
  <c r="R30" i="2"/>
  <c r="R104" i="2"/>
  <c r="R29" i="2"/>
  <c r="R57" i="2"/>
  <c r="R71" i="2"/>
  <c r="S86" i="2"/>
  <c r="S70" i="2"/>
  <c r="S78" i="2"/>
  <c r="S81" i="2"/>
  <c r="S66" i="2"/>
  <c r="S68" i="2"/>
  <c r="S63" i="2"/>
  <c r="S95" i="2"/>
  <c r="S69" i="2"/>
  <c r="S61" i="2"/>
  <c r="R107" i="2"/>
  <c r="R95" i="2"/>
  <c r="R69" i="2"/>
  <c r="R61" i="2"/>
  <c r="R78" i="2"/>
  <c r="R66" i="2"/>
  <c r="R127" i="2"/>
  <c r="R106" i="2"/>
  <c r="R59" i="2"/>
  <c r="R72" i="2"/>
  <c r="R68" i="2"/>
  <c r="R63" i="2"/>
  <c r="S127" i="2"/>
  <c r="S79" i="2"/>
  <c r="S73" i="2"/>
  <c r="S103" i="2"/>
  <c r="S102" i="2"/>
  <c r="S59" i="2"/>
  <c r="R91" i="2"/>
  <c r="R79" i="2"/>
  <c r="R73" i="2"/>
  <c r="R1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5C82F-6117-43F1-87E9-8CC7D1A086C0}" keepAlive="1" name="Query - adc_raw_good_video" description="Connection to the 'adc_raw_good_video' query in the workbook." type="5" refreshedVersion="8" background="1" saveData="1">
    <dbPr connection="Provider=Microsoft.Mashup.OleDb.1;Data Source=$Workbook$;Location=adc_raw_good_video;Extended Properties=&quot;&quot;" command="SELECT * FROM [adc_raw_good_video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<sst xmlns="http://schemas.openxmlformats.org/spreadsheetml/2006/main" count="26" uniqueCount="25">
  <si>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/>
  </si>
  <si>
    <t>forward_diff</t>
  </si>
  <si>
    <t>mean</t>
  </si>
  <si>
    <t>mean_window-&gt;</t>
  </si>
  <si>
    <t>raw</t>
  </si>
  <si>
    <t>st_dev_3</t>
  </si>
  <si>
    <t>st_dev5</t>
  </si>
  <si>
    <t>st_dev_7</t>
  </si>
  <si>
    <t>forward_diff2</t>
  </si>
  <si>
    <t>f_diff_norm</t>
  </si>
  <si>
    <t>log_base-&gt;</t>
  </si>
  <si>
    <t>raw_norm</t>
  </si>
  <si>
    <t>epsilon-&gt;</t>
  </si>
  <si>
    <t>minus_log10_of_norm_diff</t>
  </si>
  <si>
    <t>minus_log2_of_norm_diff</t>
  </si>
  <si>
    <t>bin_num</t>
  </si>
  <si>
    <t>bin_min</t>
  </si>
  <si>
    <t>bin_max</t>
  </si>
  <si>
    <t>bin_width-&gt;</t>
  </si>
  <si>
    <t>sum_log10</t>
  </si>
  <si>
    <t>sum_log2</t>
  </si>
  <si>
    <t>pow_of_diffnorm</t>
  </si>
  <si>
    <t>power-&gt;</t>
  </si>
  <si>
    <t>raw1</t>
  </si>
  <si>
    <t>sum_pow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</si>
</sst>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Звичайни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adc_raw_good_video!$D$2</c:f>
              <c:strCache>
                <c:ptCount val="1"/>
                <c:pt idx="0">
                  <c:v>forward_diff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adc_raw_good_video!$D$3:$D$203</c:f>
              <c:numCache>
                <c:formatCode>General</c:formatCode>
                <c:ptCount val="201"/>
                <c:pt idx="0">
                  <c:v>18</c:v>
                </c:pt>
                <c:pt idx="1">
                  <c:v>-33</c:v>
                </c:pt>
                <c:pt idx="2">
                  <c:v>-114</c:v>
                </c:pt>
                <c:pt idx="3">
                  <c:v>-655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769</c:v>
                </c:pt>
                <c:pt idx="8">
                  <c:v>-272</c:v>
                </c:pt>
                <c:pt idx="9">
                  <c:v>415</c:v>
                </c:pt>
                <c:pt idx="10">
                  <c:v>-114</c:v>
                </c:pt>
                <c:pt idx="11">
                  <c:v>-19</c:v>
                </c:pt>
                <c:pt idx="12">
                  <c:v>2</c:v>
                </c:pt>
                <c:pt idx="13">
                  <c:v>19</c:v>
                </c:pt>
                <c:pt idx="14">
                  <c:v>-8</c:v>
                </c:pt>
                <c:pt idx="15">
                  <c:v>617</c:v>
                </c:pt>
                <c:pt idx="16">
                  <c:v>-175</c:v>
                </c:pt>
                <c:pt idx="17">
                  <c:v>333</c:v>
                </c:pt>
                <c:pt idx="18">
                  <c:v>-286</c:v>
                </c:pt>
                <c:pt idx="19">
                  <c:v>1326</c:v>
                </c:pt>
                <c:pt idx="20">
                  <c:v>-175</c:v>
                </c:pt>
                <c:pt idx="21">
                  <c:v>-78</c:v>
                </c:pt>
                <c:pt idx="22">
                  <c:v>-318</c:v>
                </c:pt>
                <c:pt idx="23">
                  <c:v>-19</c:v>
                </c:pt>
                <c:pt idx="24">
                  <c:v>3</c:v>
                </c:pt>
                <c:pt idx="25">
                  <c:v>94</c:v>
                </c:pt>
                <c:pt idx="26">
                  <c:v>62</c:v>
                </c:pt>
                <c:pt idx="27">
                  <c:v>-63</c:v>
                </c:pt>
                <c:pt idx="28">
                  <c:v>63</c:v>
                </c:pt>
                <c:pt idx="29">
                  <c:v>-79</c:v>
                </c:pt>
                <c:pt idx="30">
                  <c:v>-50</c:v>
                </c:pt>
                <c:pt idx="31">
                  <c:v>-101</c:v>
                </c:pt>
                <c:pt idx="32">
                  <c:v>-105</c:v>
                </c:pt>
                <c:pt idx="33">
                  <c:v>-113</c:v>
                </c:pt>
                <c:pt idx="34">
                  <c:v>29</c:v>
                </c:pt>
                <c:pt idx="35">
                  <c:v>-38</c:v>
                </c:pt>
                <c:pt idx="36">
                  <c:v>-152</c:v>
                </c:pt>
                <c:pt idx="37">
                  <c:v>195</c:v>
                </c:pt>
                <c:pt idx="38">
                  <c:v>121</c:v>
                </c:pt>
                <c:pt idx="39">
                  <c:v>-112</c:v>
                </c:pt>
                <c:pt idx="40">
                  <c:v>37</c:v>
                </c:pt>
                <c:pt idx="41">
                  <c:v>49</c:v>
                </c:pt>
                <c:pt idx="42">
                  <c:v>-64</c:v>
                </c:pt>
                <c:pt idx="43">
                  <c:v>128</c:v>
                </c:pt>
                <c:pt idx="44">
                  <c:v>-160</c:v>
                </c:pt>
                <c:pt idx="45">
                  <c:v>6</c:v>
                </c:pt>
                <c:pt idx="46">
                  <c:v>-350</c:v>
                </c:pt>
                <c:pt idx="47">
                  <c:v>39</c:v>
                </c:pt>
                <c:pt idx="48">
                  <c:v>250</c:v>
                </c:pt>
                <c:pt idx="49">
                  <c:v>18</c:v>
                </c:pt>
                <c:pt idx="50">
                  <c:v>212</c:v>
                </c:pt>
                <c:pt idx="51">
                  <c:v>-79</c:v>
                </c:pt>
                <c:pt idx="52">
                  <c:v>152</c:v>
                </c:pt>
                <c:pt idx="53">
                  <c:v>-232</c:v>
                </c:pt>
                <c:pt idx="54">
                  <c:v>-161</c:v>
                </c:pt>
                <c:pt idx="55">
                  <c:v>-467</c:v>
                </c:pt>
                <c:pt idx="56">
                  <c:v>3</c:v>
                </c:pt>
                <c:pt idx="57">
                  <c:v>576</c:v>
                </c:pt>
                <c:pt idx="58">
                  <c:v>-380</c:v>
                </c:pt>
                <c:pt idx="59">
                  <c:v>573</c:v>
                </c:pt>
                <c:pt idx="60">
                  <c:v>-391</c:v>
                </c:pt>
                <c:pt idx="61">
                  <c:v>294</c:v>
                </c:pt>
                <c:pt idx="62">
                  <c:v>-1103</c:v>
                </c:pt>
                <c:pt idx="63">
                  <c:v>48</c:v>
                </c:pt>
                <c:pt idx="64">
                  <c:v>28</c:v>
                </c:pt>
                <c:pt idx="65">
                  <c:v>-44</c:v>
                </c:pt>
                <c:pt idx="66">
                  <c:v>-111</c:v>
                </c:pt>
                <c:pt idx="67">
                  <c:v>-642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753</c:v>
                </c:pt>
                <c:pt idx="72">
                  <c:v>271</c:v>
                </c:pt>
                <c:pt idx="73">
                  <c:v>-399</c:v>
                </c:pt>
                <c:pt idx="74">
                  <c:v>144</c:v>
                </c:pt>
                <c:pt idx="75">
                  <c:v>0</c:v>
                </c:pt>
                <c:pt idx="76">
                  <c:v>0</c:v>
                </c:pt>
                <c:pt idx="77">
                  <c:v>7</c:v>
                </c:pt>
                <c:pt idx="78">
                  <c:v>8</c:v>
                </c:pt>
                <c:pt idx="79">
                  <c:v>240</c:v>
                </c:pt>
                <c:pt idx="80">
                  <c:v>408</c:v>
                </c:pt>
                <c:pt idx="81">
                  <c:v>-23</c:v>
                </c:pt>
                <c:pt idx="82">
                  <c:v>-97</c:v>
                </c:pt>
                <c:pt idx="83">
                  <c:v>1208</c:v>
                </c:pt>
                <c:pt idx="84">
                  <c:v>21</c:v>
                </c:pt>
                <c:pt idx="85">
                  <c:v>-301</c:v>
                </c:pt>
                <c:pt idx="86">
                  <c:v>-192</c:v>
                </c:pt>
                <c:pt idx="87">
                  <c:v>-127</c:v>
                </c:pt>
                <c:pt idx="88">
                  <c:v>98</c:v>
                </c:pt>
                <c:pt idx="89">
                  <c:v>69</c:v>
                </c:pt>
                <c:pt idx="90">
                  <c:v>88</c:v>
                </c:pt>
                <c:pt idx="91">
                  <c:v>-31</c:v>
                </c:pt>
                <c:pt idx="92">
                  <c:v>-15</c:v>
                </c:pt>
                <c:pt idx="93">
                  <c:v>2</c:v>
                </c:pt>
                <c:pt idx="94">
                  <c:v>-95</c:v>
                </c:pt>
                <c:pt idx="95">
                  <c:v>-116</c:v>
                </c:pt>
                <c:pt idx="96">
                  <c:v>-77</c:v>
                </c:pt>
                <c:pt idx="97">
                  <c:v>-65</c:v>
                </c:pt>
                <c:pt idx="98">
                  <c:v>-95</c:v>
                </c:pt>
                <c:pt idx="99">
                  <c:v>93</c:v>
                </c:pt>
                <c:pt idx="100">
                  <c:v>-253</c:v>
                </c:pt>
                <c:pt idx="101">
                  <c:v>240</c:v>
                </c:pt>
                <c:pt idx="102">
                  <c:v>77</c:v>
                </c:pt>
                <c:pt idx="103">
                  <c:v>-67</c:v>
                </c:pt>
                <c:pt idx="104">
                  <c:v>3</c:v>
                </c:pt>
                <c:pt idx="105">
                  <c:v>35</c:v>
                </c:pt>
                <c:pt idx="106">
                  <c:v>33</c:v>
                </c:pt>
                <c:pt idx="107">
                  <c:v>-93</c:v>
                </c:pt>
                <c:pt idx="108">
                  <c:v>169</c:v>
                </c:pt>
                <c:pt idx="109">
                  <c:v>-385</c:v>
                </c:pt>
                <c:pt idx="110">
                  <c:v>-64</c:v>
                </c:pt>
                <c:pt idx="111">
                  <c:v>-32</c:v>
                </c:pt>
                <c:pt idx="112">
                  <c:v>288</c:v>
                </c:pt>
                <c:pt idx="113">
                  <c:v>83</c:v>
                </c:pt>
                <c:pt idx="114">
                  <c:v>-1</c:v>
                </c:pt>
                <c:pt idx="115">
                  <c:v>189</c:v>
                </c:pt>
                <c:pt idx="116">
                  <c:v>-167</c:v>
                </c:pt>
                <c:pt idx="117">
                  <c:v>104</c:v>
                </c:pt>
                <c:pt idx="118">
                  <c:v>-335</c:v>
                </c:pt>
                <c:pt idx="119">
                  <c:v>-305</c:v>
                </c:pt>
                <c:pt idx="120">
                  <c:v>129</c:v>
                </c:pt>
                <c:pt idx="121">
                  <c:v>-223</c:v>
                </c:pt>
                <c:pt idx="122">
                  <c:v>719</c:v>
                </c:pt>
                <c:pt idx="123">
                  <c:v>-487</c:v>
                </c:pt>
                <c:pt idx="124">
                  <c:v>502</c:v>
                </c:pt>
                <c:pt idx="125">
                  <c:v>-631</c:v>
                </c:pt>
                <c:pt idx="126">
                  <c:v>-536</c:v>
                </c:pt>
                <c:pt idx="127">
                  <c:v>31</c:v>
                </c:pt>
                <c:pt idx="128">
                  <c:v>-13</c:v>
                </c:pt>
                <c:pt idx="129">
                  <c:v>-18</c:v>
                </c:pt>
                <c:pt idx="130">
                  <c:v>-125</c:v>
                </c:pt>
                <c:pt idx="131">
                  <c:v>-644</c:v>
                </c:pt>
                <c:pt idx="132">
                  <c:v>0</c:v>
                </c:pt>
                <c:pt idx="133">
                  <c:v>19</c:v>
                </c:pt>
                <c:pt idx="134">
                  <c:v>-19</c:v>
                </c:pt>
                <c:pt idx="135">
                  <c:v>769</c:v>
                </c:pt>
                <c:pt idx="136">
                  <c:v>287</c:v>
                </c:pt>
                <c:pt idx="137">
                  <c:v>-447</c:v>
                </c:pt>
                <c:pt idx="138">
                  <c:v>166</c:v>
                </c:pt>
                <c:pt idx="139">
                  <c:v>-6</c:v>
                </c:pt>
                <c:pt idx="140">
                  <c:v>7</c:v>
                </c:pt>
                <c:pt idx="141">
                  <c:v>0</c:v>
                </c:pt>
                <c:pt idx="142">
                  <c:v>24</c:v>
                </c:pt>
                <c:pt idx="143">
                  <c:v>84</c:v>
                </c:pt>
                <c:pt idx="144">
                  <c:v>923</c:v>
                </c:pt>
                <c:pt idx="145">
                  <c:v>-655</c:v>
                </c:pt>
                <c:pt idx="146">
                  <c:v>695</c:v>
                </c:pt>
                <c:pt idx="147">
                  <c:v>605</c:v>
                </c:pt>
                <c:pt idx="148">
                  <c:v>108</c:v>
                </c:pt>
                <c:pt idx="149">
                  <c:v>-332</c:v>
                </c:pt>
                <c:pt idx="150">
                  <c:v>-211</c:v>
                </c:pt>
                <c:pt idx="151">
                  <c:v>-96</c:v>
                </c:pt>
                <c:pt idx="152">
                  <c:v>15</c:v>
                </c:pt>
                <c:pt idx="153">
                  <c:v>169</c:v>
                </c:pt>
                <c:pt idx="154">
                  <c:v>-7</c:v>
                </c:pt>
                <c:pt idx="155">
                  <c:v>77</c:v>
                </c:pt>
                <c:pt idx="156">
                  <c:v>-30</c:v>
                </c:pt>
                <c:pt idx="157">
                  <c:v>29</c:v>
                </c:pt>
                <c:pt idx="158">
                  <c:v>-126</c:v>
                </c:pt>
                <c:pt idx="159">
                  <c:v>-106</c:v>
                </c:pt>
                <c:pt idx="160">
                  <c:v>-53</c:v>
                </c:pt>
                <c:pt idx="161">
                  <c:v>-96</c:v>
                </c:pt>
                <c:pt idx="162">
                  <c:v>-97</c:v>
                </c:pt>
                <c:pt idx="163">
                  <c:v>85</c:v>
                </c:pt>
                <c:pt idx="164">
                  <c:v>-254</c:v>
                </c:pt>
                <c:pt idx="165">
                  <c:v>201</c:v>
                </c:pt>
                <c:pt idx="166">
                  <c:v>79</c:v>
                </c:pt>
                <c:pt idx="167">
                  <c:v>-14</c:v>
                </c:pt>
                <c:pt idx="168">
                  <c:v>-80</c:v>
                </c:pt>
                <c:pt idx="169">
                  <c:v>64</c:v>
                </c:pt>
                <c:pt idx="170">
                  <c:v>72</c:v>
                </c:pt>
                <c:pt idx="171">
                  <c:v>-121</c:v>
                </c:pt>
                <c:pt idx="172">
                  <c:v>144</c:v>
                </c:pt>
                <c:pt idx="173">
                  <c:v>-362</c:v>
                </c:pt>
                <c:pt idx="174">
                  <c:v>-70</c:v>
                </c:pt>
                <c:pt idx="175">
                  <c:v>66</c:v>
                </c:pt>
                <c:pt idx="176">
                  <c:v>222</c:v>
                </c:pt>
                <c:pt idx="177">
                  <c:v>117</c:v>
                </c:pt>
                <c:pt idx="178">
                  <c:v>-50</c:v>
                </c:pt>
                <c:pt idx="179">
                  <c:v>214</c:v>
                </c:pt>
                <c:pt idx="180">
                  <c:v>-171</c:v>
                </c:pt>
                <c:pt idx="181">
                  <c:v>90</c:v>
                </c:pt>
                <c:pt idx="182">
                  <c:v>-55</c:v>
                </c:pt>
                <c:pt idx="183">
                  <c:v>-361</c:v>
                </c:pt>
                <c:pt idx="184">
                  <c:v>-207</c:v>
                </c:pt>
                <c:pt idx="185">
                  <c:v>-197</c:v>
                </c:pt>
                <c:pt idx="186">
                  <c:v>533</c:v>
                </c:pt>
                <c:pt idx="187">
                  <c:v>-296</c:v>
                </c:pt>
                <c:pt idx="188">
                  <c:v>478</c:v>
                </c:pt>
                <c:pt idx="189">
                  <c:v>-558</c:v>
                </c:pt>
                <c:pt idx="190">
                  <c:v>-521</c:v>
                </c:pt>
                <c:pt idx="191">
                  <c:v>55</c:v>
                </c:pt>
                <c:pt idx="192">
                  <c:v>-28</c:v>
                </c:pt>
                <c:pt idx="193">
                  <c:v>0</c:v>
                </c:pt>
                <c:pt idx="194">
                  <c:v>-130</c:v>
                </c:pt>
                <c:pt idx="195">
                  <c:v>-641</c:v>
                </c:pt>
                <c:pt idx="196">
                  <c:v>0</c:v>
                </c:pt>
                <c:pt idx="197">
                  <c:v>22</c:v>
                </c:pt>
                <c:pt idx="198">
                  <c:v>12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48-4151-9B77-BE62F9E32F28}"/>
            </c:ext>
          </c:extLst>
        </c:ser>
        <c:ser>
          <c:idx val="1"/>
          <c:order val="1"/>
          <c:tx>
            <c:strRef>
              <c:f>adc_raw_good_video!$E$2</c:f>
              <c:strCache>
                <c:ptCount val="1"/>
                <c:pt idx="0">
                  <c:v>mean</c:v>
                </c:pt>
              </c:strCache>
            </c:strRef>
          </c:tx>
          <c:spPr>
            <a:ln w="12700" cap="rnd">
              <a:solidFill>
                <a:schemeClr val="accent2">
                  <a:alpha val="39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adc_raw_good_video!$E$3:$E$203</c:f>
              <c:numCache>
                <c:formatCode>General</c:formatCode>
                <c:ptCount val="201"/>
                <c:pt idx="0">
                  <c:v>613.33333333333337</c:v>
                </c:pt>
                <c:pt idx="1">
                  <c:v>912</c:v>
                </c:pt>
                <c:pt idx="2">
                  <c:v>869</c:v>
                </c:pt>
                <c:pt idx="3">
                  <c:v>601.66666666666663</c:v>
                </c:pt>
                <c:pt idx="4">
                  <c:v>345.33333333333331</c:v>
                </c:pt>
                <c:pt idx="5">
                  <c:v>127</c:v>
                </c:pt>
                <c:pt idx="6">
                  <c:v>127</c:v>
                </c:pt>
                <c:pt idx="7">
                  <c:v>383.33333333333331</c:v>
                </c:pt>
                <c:pt idx="8">
                  <c:v>549</c:v>
                </c:pt>
                <c:pt idx="9">
                  <c:v>853</c:v>
                </c:pt>
                <c:pt idx="10">
                  <c:v>862.66666666666663</c:v>
                </c:pt>
                <c:pt idx="11">
                  <c:v>956.66666666666663</c:v>
                </c:pt>
                <c:pt idx="12">
                  <c:v>913</c:v>
                </c:pt>
                <c:pt idx="13">
                  <c:v>913.66666666666663</c:v>
                </c:pt>
                <c:pt idx="14">
                  <c:v>918</c:v>
                </c:pt>
                <c:pt idx="15">
                  <c:v>1127.3333333333333</c:v>
                </c:pt>
                <c:pt idx="16">
                  <c:v>1272</c:v>
                </c:pt>
                <c:pt idx="17">
                  <c:v>1530.3333333333333</c:v>
                </c:pt>
                <c:pt idx="18">
                  <c:v>1487.6666666666667</c:v>
                </c:pt>
                <c:pt idx="19">
                  <c:v>1945.3333333333333</c:v>
                </c:pt>
                <c:pt idx="20">
                  <c:v>2233.6666666666665</c:v>
                </c:pt>
                <c:pt idx="21">
                  <c:v>2591.3333333333335</c:v>
                </c:pt>
                <c:pt idx="22">
                  <c:v>2401</c:v>
                </c:pt>
                <c:pt idx="23">
                  <c:v>2262.6666666666665</c:v>
                </c:pt>
                <c:pt idx="24">
                  <c:v>2151.3333333333335</c:v>
                </c:pt>
                <c:pt idx="25">
                  <c:v>2177.3333333333335</c:v>
                </c:pt>
                <c:pt idx="26">
                  <c:v>2230.3333333333335</c:v>
                </c:pt>
                <c:pt idx="27">
                  <c:v>2261.3333333333335</c:v>
                </c:pt>
                <c:pt idx="28">
                  <c:v>2282</c:v>
                </c:pt>
                <c:pt idx="29">
                  <c:v>2255.6666666666665</c:v>
                </c:pt>
                <c:pt idx="30">
                  <c:v>2233.6666666666665</c:v>
                </c:pt>
                <c:pt idx="31">
                  <c:v>2157</c:v>
                </c:pt>
                <c:pt idx="32">
                  <c:v>2071.6666666666665</c:v>
                </c:pt>
                <c:pt idx="33">
                  <c:v>1965.3333333333333</c:v>
                </c:pt>
                <c:pt idx="34">
                  <c:v>1902.3333333333333</c:v>
                </c:pt>
                <c:pt idx="35">
                  <c:v>1861.6666666666667</c:v>
                </c:pt>
                <c:pt idx="36">
                  <c:v>1808</c:v>
                </c:pt>
                <c:pt idx="37">
                  <c:v>1809.6666666666667</c:v>
                </c:pt>
                <c:pt idx="38">
                  <c:v>1864.3333333333333</c:v>
                </c:pt>
                <c:pt idx="39">
                  <c:v>1932.3333333333333</c:v>
                </c:pt>
                <c:pt idx="40">
                  <c:v>1947.6666666666667</c:v>
                </c:pt>
                <c:pt idx="41">
                  <c:v>1939</c:v>
                </c:pt>
                <c:pt idx="42">
                  <c:v>1946.3333333333333</c:v>
                </c:pt>
                <c:pt idx="43">
                  <c:v>1984</c:v>
                </c:pt>
                <c:pt idx="44">
                  <c:v>1952</c:v>
                </c:pt>
                <c:pt idx="45">
                  <c:v>1943.3333333333333</c:v>
                </c:pt>
                <c:pt idx="46">
                  <c:v>1775.3333333333333</c:v>
                </c:pt>
                <c:pt idx="47">
                  <c:v>1673.6666666666667</c:v>
                </c:pt>
                <c:pt idx="48">
                  <c:v>1653.3333333333333</c:v>
                </c:pt>
                <c:pt idx="49">
                  <c:v>1755.6666666666667</c:v>
                </c:pt>
                <c:pt idx="50">
                  <c:v>1915.6666666666667</c:v>
                </c:pt>
                <c:pt idx="51">
                  <c:v>1966</c:v>
                </c:pt>
                <c:pt idx="52">
                  <c:v>2061</c:v>
                </c:pt>
                <c:pt idx="53">
                  <c:v>2008</c:v>
                </c:pt>
                <c:pt idx="54">
                  <c:v>1927.6666666666667</c:v>
                </c:pt>
                <c:pt idx="55">
                  <c:v>1641</c:v>
                </c:pt>
                <c:pt idx="56">
                  <c:v>1432.6666666666667</c:v>
                </c:pt>
                <c:pt idx="57">
                  <c:v>1470</c:v>
                </c:pt>
                <c:pt idx="58">
                  <c:v>1536.3333333333333</c:v>
                </c:pt>
                <c:pt idx="59">
                  <c:v>1792.6666666666667</c:v>
                </c:pt>
                <c:pt idx="60">
                  <c:v>1726.6666666666667</c:v>
                </c:pt>
                <c:pt idx="61">
                  <c:v>1885.3333333333333</c:v>
                </c:pt>
                <c:pt idx="62">
                  <c:v>1485.3333333333333</c:v>
                </c:pt>
                <c:pt idx="63">
                  <c:v>1231.6666666666667</c:v>
                </c:pt>
                <c:pt idx="64">
                  <c:v>889.33333333333337</c:v>
                </c:pt>
                <c:pt idx="65">
                  <c:v>900</c:v>
                </c:pt>
                <c:pt idx="66">
                  <c:v>857.66666666666663</c:v>
                </c:pt>
                <c:pt idx="67">
                  <c:v>592</c:v>
                </c:pt>
                <c:pt idx="68">
                  <c:v>341</c:v>
                </c:pt>
                <c:pt idx="69">
                  <c:v>127</c:v>
                </c:pt>
                <c:pt idx="70">
                  <c:v>127</c:v>
                </c:pt>
                <c:pt idx="71">
                  <c:v>378</c:v>
                </c:pt>
                <c:pt idx="72">
                  <c:v>719.33333333333337</c:v>
                </c:pt>
                <c:pt idx="73">
                  <c:v>927.66666666666663</c:v>
                </c:pt>
                <c:pt idx="74">
                  <c:v>933</c:v>
                </c:pt>
                <c:pt idx="75">
                  <c:v>848</c:v>
                </c:pt>
                <c:pt idx="76">
                  <c:v>896</c:v>
                </c:pt>
                <c:pt idx="77">
                  <c:v>898.33333333333337</c:v>
                </c:pt>
                <c:pt idx="78">
                  <c:v>903.33333333333337</c:v>
                </c:pt>
                <c:pt idx="79">
                  <c:v>988.33333333333337</c:v>
                </c:pt>
                <c:pt idx="80">
                  <c:v>1207</c:v>
                </c:pt>
                <c:pt idx="81">
                  <c:v>1415.3333333333333</c:v>
                </c:pt>
                <c:pt idx="82">
                  <c:v>1511.3333333333333</c:v>
                </c:pt>
                <c:pt idx="83">
                  <c:v>1874</c:v>
                </c:pt>
                <c:pt idx="84">
                  <c:v>2251.3333333333335</c:v>
                </c:pt>
                <c:pt idx="85">
                  <c:v>2560.6666666666665</c:v>
                </c:pt>
                <c:pt idx="86">
                  <c:v>2403.3333333333335</c:v>
                </c:pt>
                <c:pt idx="87">
                  <c:v>2196.6666666666665</c:v>
                </c:pt>
                <c:pt idx="88">
                  <c:v>2123</c:v>
                </c:pt>
                <c:pt idx="89">
                  <c:v>2136.3333333333335</c:v>
                </c:pt>
                <c:pt idx="90">
                  <c:v>2221.3333333333335</c:v>
                </c:pt>
                <c:pt idx="91">
                  <c:v>2263.3333333333335</c:v>
                </c:pt>
                <c:pt idx="92">
                  <c:v>2277.3333333333335</c:v>
                </c:pt>
                <c:pt idx="93">
                  <c:v>2262.6666666666665</c:v>
                </c:pt>
                <c:pt idx="94">
                  <c:v>2226.6666666666665</c:v>
                </c:pt>
                <c:pt idx="95">
                  <c:v>2157</c:v>
                </c:pt>
                <c:pt idx="96">
                  <c:v>2061</c:v>
                </c:pt>
                <c:pt idx="97">
                  <c:v>1975</c:v>
                </c:pt>
                <c:pt idx="98">
                  <c:v>1896</c:v>
                </c:pt>
                <c:pt idx="99">
                  <c:v>1873.6666666666667</c:v>
                </c:pt>
                <c:pt idx="100">
                  <c:v>1788.6666666666667</c:v>
                </c:pt>
                <c:pt idx="101">
                  <c:v>1815.3333333333333</c:v>
                </c:pt>
                <c:pt idx="102">
                  <c:v>1836.6666666666667</c:v>
                </c:pt>
                <c:pt idx="103">
                  <c:v>1920</c:v>
                </c:pt>
                <c:pt idx="104">
                  <c:v>1924.3333333333333</c:v>
                </c:pt>
                <c:pt idx="105">
                  <c:v>1914.6666666666667</c:v>
                </c:pt>
                <c:pt idx="106">
                  <c:v>1938.3333333333333</c:v>
                </c:pt>
                <c:pt idx="107">
                  <c:v>1930</c:v>
                </c:pt>
                <c:pt idx="108">
                  <c:v>1966.3333333333333</c:v>
                </c:pt>
                <c:pt idx="109">
                  <c:v>1863.3333333333333</c:v>
                </c:pt>
                <c:pt idx="110">
                  <c:v>1770</c:v>
                </c:pt>
                <c:pt idx="111">
                  <c:v>1609.6666666666667</c:v>
                </c:pt>
                <c:pt idx="112">
                  <c:v>1673.6666666666667</c:v>
                </c:pt>
                <c:pt idx="113">
                  <c:v>1786.6666666666667</c:v>
                </c:pt>
                <c:pt idx="114">
                  <c:v>1910</c:v>
                </c:pt>
                <c:pt idx="115">
                  <c:v>2000.3333333333333</c:v>
                </c:pt>
                <c:pt idx="116">
                  <c:v>2007.3333333333333</c:v>
                </c:pt>
                <c:pt idx="117">
                  <c:v>2049.3333333333335</c:v>
                </c:pt>
                <c:pt idx="118">
                  <c:v>1916.6666666666667</c:v>
                </c:pt>
                <c:pt idx="119">
                  <c:v>1738</c:v>
                </c:pt>
                <c:pt idx="120">
                  <c:v>1567.6666666666667</c:v>
                </c:pt>
                <c:pt idx="121">
                  <c:v>1434.6666666666667</c:v>
                </c:pt>
                <c:pt idx="122">
                  <c:v>1643</c:v>
                </c:pt>
                <c:pt idx="123">
                  <c:v>1646</c:v>
                </c:pt>
                <c:pt idx="124">
                  <c:v>1890.6666666666667</c:v>
                </c:pt>
                <c:pt idx="125">
                  <c:v>1685.3333333333333</c:v>
                </c:pt>
                <c:pt idx="126">
                  <c:v>1463.6666666666667</c:v>
                </c:pt>
                <c:pt idx="127">
                  <c:v>1085</c:v>
                </c:pt>
                <c:pt idx="128">
                  <c:v>912.33333333333337</c:v>
                </c:pt>
                <c:pt idx="129">
                  <c:v>912.33333333333337</c:v>
                </c:pt>
                <c:pt idx="130">
                  <c:v>860.33333333333337</c:v>
                </c:pt>
                <c:pt idx="131">
                  <c:v>598</c:v>
                </c:pt>
                <c:pt idx="132">
                  <c:v>341.66666666666669</c:v>
                </c:pt>
                <c:pt idx="133">
                  <c:v>133.33333333333334</c:v>
                </c:pt>
                <c:pt idx="134">
                  <c:v>133.33333333333334</c:v>
                </c:pt>
                <c:pt idx="135">
                  <c:v>389.66666666666669</c:v>
                </c:pt>
                <c:pt idx="136">
                  <c:v>735.33333333333337</c:v>
                </c:pt>
                <c:pt idx="137">
                  <c:v>938.33333333333337</c:v>
                </c:pt>
                <c:pt idx="138">
                  <c:v>940.33333333333337</c:v>
                </c:pt>
                <c:pt idx="139">
                  <c:v>844.66666666666663</c:v>
                </c:pt>
                <c:pt idx="140">
                  <c:v>900.33333333333337</c:v>
                </c:pt>
                <c:pt idx="141">
                  <c:v>900.66666666666663</c:v>
                </c:pt>
                <c:pt idx="142">
                  <c:v>911</c:v>
                </c:pt>
                <c:pt idx="143">
                  <c:v>947</c:v>
                </c:pt>
                <c:pt idx="144">
                  <c:v>1290.6666666666667</c:v>
                </c:pt>
                <c:pt idx="145">
                  <c:v>1408</c:v>
                </c:pt>
                <c:pt idx="146">
                  <c:v>1729</c:v>
                </c:pt>
                <c:pt idx="147">
                  <c:v>1944</c:v>
                </c:pt>
                <c:pt idx="148">
                  <c:v>2413.3333333333335</c:v>
                </c:pt>
                <c:pt idx="149">
                  <c:v>2540.3333333333335</c:v>
                </c:pt>
                <c:pt idx="150">
                  <c:v>2395.3333333333335</c:v>
                </c:pt>
                <c:pt idx="151">
                  <c:v>2182.3333333333335</c:v>
                </c:pt>
                <c:pt idx="152">
                  <c:v>2085</c:v>
                </c:pt>
                <c:pt idx="153">
                  <c:v>2114.3333333333335</c:v>
                </c:pt>
                <c:pt idx="154">
                  <c:v>2173.3333333333335</c:v>
                </c:pt>
                <c:pt idx="155">
                  <c:v>2253</c:v>
                </c:pt>
                <c:pt idx="156">
                  <c:v>2266.3333333333335</c:v>
                </c:pt>
                <c:pt idx="157">
                  <c:v>2291.6666666666665</c:v>
                </c:pt>
                <c:pt idx="158">
                  <c:v>2249.3333333333335</c:v>
                </c:pt>
                <c:pt idx="159">
                  <c:v>2181.6666666666665</c:v>
                </c:pt>
                <c:pt idx="160">
                  <c:v>2086.6666666666665</c:v>
                </c:pt>
                <c:pt idx="161">
                  <c:v>2001.6666666666667</c:v>
                </c:pt>
                <c:pt idx="162">
                  <c:v>1919.6666666666667</c:v>
                </c:pt>
                <c:pt idx="163">
                  <c:v>1883.6666666666667</c:v>
                </c:pt>
                <c:pt idx="164">
                  <c:v>1795</c:v>
                </c:pt>
                <c:pt idx="165">
                  <c:v>1805.6666666666667</c:v>
                </c:pt>
                <c:pt idx="166">
                  <c:v>1814.3333333333333</c:v>
                </c:pt>
                <c:pt idx="167">
                  <c:v>1903</c:v>
                </c:pt>
                <c:pt idx="168">
                  <c:v>1898</c:v>
                </c:pt>
                <c:pt idx="169">
                  <c:v>1888</c:v>
                </c:pt>
                <c:pt idx="170">
                  <c:v>1906.6666666666667</c:v>
                </c:pt>
                <c:pt idx="171">
                  <c:v>1911.6666666666667</c:v>
                </c:pt>
                <c:pt idx="172">
                  <c:v>1943.3333333333333</c:v>
                </c:pt>
                <c:pt idx="173">
                  <c:v>1830.3333333333333</c:v>
                </c:pt>
                <c:pt idx="174">
                  <c:v>1734.3333333333333</c:v>
                </c:pt>
                <c:pt idx="175">
                  <c:v>1612.3333333333333</c:v>
                </c:pt>
                <c:pt idx="176">
                  <c:v>1685</c:v>
                </c:pt>
                <c:pt idx="177">
                  <c:v>1820</c:v>
                </c:pt>
                <c:pt idx="178">
                  <c:v>1916.3333333333333</c:v>
                </c:pt>
                <c:pt idx="179">
                  <c:v>2010</c:v>
                </c:pt>
                <c:pt idx="180">
                  <c:v>2007.6666666666667</c:v>
                </c:pt>
                <c:pt idx="181">
                  <c:v>2052</c:v>
                </c:pt>
                <c:pt idx="182">
                  <c:v>2006.6666666666667</c:v>
                </c:pt>
                <c:pt idx="183">
                  <c:v>1898</c:v>
                </c:pt>
                <c:pt idx="184">
                  <c:v>1690.3333333333333</c:v>
                </c:pt>
                <c:pt idx="185">
                  <c:v>1435.3333333333333</c:v>
                </c:pt>
                <c:pt idx="186">
                  <c:v>1478.3333333333333</c:v>
                </c:pt>
                <c:pt idx="187">
                  <c:v>1491.6666666666667</c:v>
                </c:pt>
                <c:pt idx="188">
                  <c:v>1730</c:v>
                </c:pt>
                <c:pt idx="189">
                  <c:v>1604.6666666666667</c:v>
                </c:pt>
                <c:pt idx="190">
                  <c:v>1404.3333333333333</c:v>
                </c:pt>
                <c:pt idx="191">
                  <c:v>1063</c:v>
                </c:pt>
                <c:pt idx="192">
                  <c:v>898.33333333333337</c:v>
                </c:pt>
                <c:pt idx="193">
                  <c:v>907.33333333333337</c:v>
                </c:pt>
                <c:pt idx="194">
                  <c:v>854.66666666666663</c:v>
                </c:pt>
                <c:pt idx="195">
                  <c:v>597.66666666666663</c:v>
                </c:pt>
                <c:pt idx="196">
                  <c:v>340.66666666666669</c:v>
                </c:pt>
                <c:pt idx="197">
                  <c:v>134.33333333333334</c:v>
                </c:pt>
                <c:pt idx="198">
                  <c:v>145.66666666666666</c:v>
                </c:pt>
                <c:pt idx="199">
                  <c:v>103.33333333333333</c:v>
                </c:pt>
                <c:pt idx="200">
                  <c:v>53.666666666666664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48-4151-9B77-BE62F9E32F28}"/>
            </c:ext>
          </c:extLst>
        </c:ser>
        <c:ser>
          <c:idx val="2"/>
          <c:order val="2"/>
          <c:tx>
            <c:strRef>
              <c:f>adc_raw_good_video!$F$2</c:f>
              <c:strCache>
                <c:ptCount val="1"/>
                <c:pt idx="0">
                  <c:v>st_dev_3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adc_raw_good_video!$F$3:$F$203</c:f>
              <c:numCache>
                <c:formatCode>General</c:formatCode>
                <c:ptCount val="201"/>
                <c:pt idx="0">
                  <c:v>9</c:v>
                </c:pt>
                <c:pt idx="1">
                  <c:v>13.490737563232042</c:v>
                </c:pt>
                <c:pt idx="2">
                  <c:v>62.976185975335156</c:v>
                </c:pt>
                <c:pt idx="3">
                  <c:v>338.85132760876445</c:v>
                </c:pt>
                <c:pt idx="4">
                  <c:v>308.76996111812576</c:v>
                </c:pt>
                <c:pt idx="5">
                  <c:v>0</c:v>
                </c:pt>
                <c:pt idx="6">
                  <c:v>0</c:v>
                </c:pt>
                <c:pt idx="7">
                  <c:v>362.51007648830335</c:v>
                </c:pt>
                <c:pt idx="8">
                  <c:v>318.39074525913384</c:v>
                </c:pt>
                <c:pt idx="9">
                  <c:v>172.1297959874079</c:v>
                </c:pt>
                <c:pt idx="10">
                  <c:v>175.06252851164035</c:v>
                </c:pt>
                <c:pt idx="11">
                  <c:v>58.732917138139456</c:v>
                </c:pt>
                <c:pt idx="12">
                  <c:v>8.5244745683629475</c:v>
                </c:pt>
                <c:pt idx="13">
                  <c:v>9.4633797110522604</c:v>
                </c:pt>
                <c:pt idx="14">
                  <c:v>7.7888809636986149</c:v>
                </c:pt>
                <c:pt idx="15">
                  <c:v>288.98942694999914</c:v>
                </c:pt>
                <c:pt idx="16">
                  <c:v>259.63179055475211</c:v>
                </c:pt>
                <c:pt idx="17">
                  <c:v>136.00571883400917</c:v>
                </c:pt>
                <c:pt idx="18">
                  <c:v>147.15600187858084</c:v>
                </c:pt>
                <c:pt idx="19">
                  <c:v>569.76330368164486</c:v>
                </c:pt>
                <c:pt idx="20">
                  <c:v>588.18950083190782</c:v>
                </c:pt>
                <c:pt idx="21">
                  <c:v>105.78699773076505</c:v>
                </c:pt>
                <c:pt idx="22">
                  <c:v>171.27755252805312</c:v>
                </c:pt>
                <c:pt idx="23">
                  <c:v>154.57971693883027</c:v>
                </c:pt>
                <c:pt idx="24">
                  <c:v>8.3399973354645347</c:v>
                </c:pt>
                <c:pt idx="25">
                  <c:v>45.035788238047111</c:v>
                </c:pt>
                <c:pt idx="26">
                  <c:v>64.13180871368661</c:v>
                </c:pt>
                <c:pt idx="27">
                  <c:v>29.465610840812758</c:v>
                </c:pt>
                <c:pt idx="28">
                  <c:v>29.698484809834994</c:v>
                </c:pt>
                <c:pt idx="29">
                  <c:v>34.101156708957674</c:v>
                </c:pt>
                <c:pt idx="30">
                  <c:v>53.105764491458203</c:v>
                </c:pt>
                <c:pt idx="31">
                  <c:v>62.806581396113785</c:v>
                </c:pt>
                <c:pt idx="32">
                  <c:v>84.104432437033637</c:v>
                </c:pt>
                <c:pt idx="33">
                  <c:v>89.018100531421254</c:v>
                </c:pt>
                <c:pt idx="34">
                  <c:v>47.918912990824637</c:v>
                </c:pt>
                <c:pt idx="35">
                  <c:v>16.213848676020412</c:v>
                </c:pt>
                <c:pt idx="36">
                  <c:v>82.089382179832896</c:v>
                </c:pt>
                <c:pt idx="37">
                  <c:v>83.65139302818308</c:v>
                </c:pt>
                <c:pt idx="38">
                  <c:v>130.18021696436404</c:v>
                </c:pt>
                <c:pt idx="39">
                  <c:v>55.041398561042719</c:v>
                </c:pt>
                <c:pt idx="40">
                  <c:v>46.592798680578191</c:v>
                </c:pt>
                <c:pt idx="41">
                  <c:v>35.223098481914775</c:v>
                </c:pt>
                <c:pt idx="42">
                  <c:v>27.329267990359511</c:v>
                </c:pt>
                <c:pt idx="43">
                  <c:v>52.255781179374466</c:v>
                </c:pt>
                <c:pt idx="44">
                  <c:v>69.127900783017182</c:v>
                </c:pt>
                <c:pt idx="45">
                  <c:v>74.051033453663266</c:v>
                </c:pt>
                <c:pt idx="46">
                  <c:v>163.59570763181884</c:v>
                </c:pt>
                <c:pt idx="47">
                  <c:v>156.61062827563424</c:v>
                </c:pt>
                <c:pt idx="48">
                  <c:v>128.03732094805622</c:v>
                </c:pt>
                <c:pt idx="49">
                  <c:v>122.31471247927982</c:v>
                </c:pt>
                <c:pt idx="50">
                  <c:v>104.43924336931762</c:v>
                </c:pt>
                <c:pt idx="51">
                  <c:v>87.47952141310941</c:v>
                </c:pt>
                <c:pt idx="52">
                  <c:v>62.069853122644545</c:v>
                </c:pt>
                <c:pt idx="53">
                  <c:v>96.221965614233142</c:v>
                </c:pt>
                <c:pt idx="54">
                  <c:v>161.31198205823259</c:v>
                </c:pt>
                <c:pt idx="55">
                  <c:v>266.33187317079921</c:v>
                </c:pt>
                <c:pt idx="56">
                  <c:v>219.44222221097036</c:v>
                </c:pt>
                <c:pt idx="57">
                  <c:v>272.23886570436633</c:v>
                </c:pt>
                <c:pt idx="58">
                  <c:v>239.11689377559438</c:v>
                </c:pt>
                <c:pt idx="59">
                  <c:v>238.0424798690818</c:v>
                </c:pt>
                <c:pt idx="60">
                  <c:v>239.05694347209877</c:v>
                </c:pt>
                <c:pt idx="61">
                  <c:v>166.24145759172777</c:v>
                </c:pt>
                <c:pt idx="62">
                  <c:v>466.37204985814583</c:v>
                </c:pt>
                <c:pt idx="63">
                  <c:v>509.02281110203916</c:v>
                </c:pt>
                <c:pt idx="64">
                  <c:v>31.382939455839519</c:v>
                </c:pt>
                <c:pt idx="65">
                  <c:v>18.184242262647807</c:v>
                </c:pt>
                <c:pt idx="66">
                  <c:v>65.219288217179709</c:v>
                </c:pt>
                <c:pt idx="67">
                  <c:v>331.91263910854616</c:v>
                </c:pt>
                <c:pt idx="68">
                  <c:v>302.64170234784234</c:v>
                </c:pt>
                <c:pt idx="69">
                  <c:v>0</c:v>
                </c:pt>
                <c:pt idx="70">
                  <c:v>0</c:v>
                </c:pt>
                <c:pt idx="71">
                  <c:v>354.96760415564688</c:v>
                </c:pt>
                <c:pt idx="72">
                  <c:v>433.20844354139217</c:v>
                </c:pt>
                <c:pt idx="73">
                  <c:v>166.34168315715564</c:v>
                </c:pt>
                <c:pt idx="74">
                  <c:v>164.97878651511533</c:v>
                </c:pt>
                <c:pt idx="75">
                  <c:v>67.882250993908556</c:v>
                </c:pt>
                <c:pt idx="76">
                  <c:v>0</c:v>
                </c:pt>
                <c:pt idx="77">
                  <c:v>3.2998316455372216</c:v>
                </c:pt>
                <c:pt idx="78">
                  <c:v>6.128258770283411</c:v>
                </c:pt>
                <c:pt idx="79">
                  <c:v>115.06906138875422</c:v>
                </c:pt>
                <c:pt idx="80">
                  <c:v>267.4920559568078</c:v>
                </c:pt>
                <c:pt idx="81">
                  <c:v>187.14759475403957</c:v>
                </c:pt>
                <c:pt idx="82">
                  <c:v>52.002136708237501</c:v>
                </c:pt>
                <c:pt idx="83">
                  <c:v>548.02615509359282</c:v>
                </c:pt>
                <c:pt idx="84">
                  <c:v>574.47038411237725</c:v>
                </c:pt>
                <c:pt idx="85">
                  <c:v>137.21111066123211</c:v>
                </c:pt>
                <c:pt idx="86">
                  <c:v>202.89953726468235</c:v>
                </c:pt>
                <c:pt idx="87">
                  <c:v>131.12928310979547</c:v>
                </c:pt>
                <c:pt idx="88">
                  <c:v>54.338445567265417</c:v>
                </c:pt>
                <c:pt idx="89">
                  <c:v>68.519259255255307</c:v>
                </c:pt>
                <c:pt idx="90">
                  <c:v>64.251242962469007</c:v>
                </c:pt>
                <c:pt idx="91">
                  <c:v>36.444783196257632</c:v>
                </c:pt>
                <c:pt idx="92">
                  <c:v>19.154343864744856</c:v>
                </c:pt>
                <c:pt idx="93">
                  <c:v>6.6499791144200007</c:v>
                </c:pt>
                <c:pt idx="94">
                  <c:v>44.319546728528515</c:v>
                </c:pt>
                <c:pt idx="95">
                  <c:v>86.282481806370555</c:v>
                </c:pt>
                <c:pt idx="96">
                  <c:v>79.326330223114866</c:v>
                </c:pt>
                <c:pt idx="97">
                  <c:v>58.040215942626077</c:v>
                </c:pt>
                <c:pt idx="98">
                  <c:v>65.701344481423419</c:v>
                </c:pt>
                <c:pt idx="99">
                  <c:v>44.319546728528515</c:v>
                </c:pt>
                <c:pt idx="100">
                  <c:v>104.48710712597777</c:v>
                </c:pt>
                <c:pt idx="101">
                  <c:v>116.32234905162846</c:v>
                </c:pt>
                <c:pt idx="102">
                  <c:v>134.99711931082908</c:v>
                </c:pt>
                <c:pt idx="103">
                  <c:v>34.185767018843777</c:v>
                </c:pt>
                <c:pt idx="104">
                  <c:v>30.901276492871439</c:v>
                </c:pt>
                <c:pt idx="105">
                  <c:v>17.249798710580816</c:v>
                </c:pt>
                <c:pt idx="106">
                  <c:v>27.764885897278401</c:v>
                </c:pt>
                <c:pt idx="107">
                  <c:v>38.496753109840313</c:v>
                </c:pt>
                <c:pt idx="108">
                  <c:v>69.110217929205106</c:v>
                </c:pt>
                <c:pt idx="109">
                  <c:v>157.56550665957599</c:v>
                </c:pt>
                <c:pt idx="110">
                  <c:v>198.30447969389564</c:v>
                </c:pt>
                <c:pt idx="111">
                  <c:v>39.911012125588705</c:v>
                </c:pt>
                <c:pt idx="112">
                  <c:v>128.88582371834212</c:v>
                </c:pt>
                <c:pt idx="113">
                  <c:v>158.98078150798256</c:v>
                </c:pt>
                <c:pt idx="114">
                  <c:v>38.893015654056278</c:v>
                </c:pt>
                <c:pt idx="115">
                  <c:v>88.86068997156292</c:v>
                </c:pt>
                <c:pt idx="116">
                  <c:v>84.389309486187614</c:v>
                </c:pt>
                <c:pt idx="117">
                  <c:v>68.858954069572945</c:v>
                </c:pt>
                <c:pt idx="118">
                  <c:v>140.00079364854409</c:v>
                </c:pt>
                <c:pt idx="119">
                  <c:v>261.37457157624704</c:v>
                </c:pt>
                <c:pt idx="120">
                  <c:v>125.00755532722367</c:v>
                </c:pt>
                <c:pt idx="121">
                  <c:v>91.412374557399076</c:v>
                </c:pt>
                <c:pt idx="122">
                  <c:v>300.50069328816312</c:v>
                </c:pt>
                <c:pt idx="123">
                  <c:v>299.62087154713817</c:v>
                </c:pt>
                <c:pt idx="124">
                  <c:v>233.1899559491265</c:v>
                </c:pt>
                <c:pt idx="125">
                  <c:v>272.19396678757516</c:v>
                </c:pt>
                <c:pt idx="126">
                  <c:v>476.95166305286</c:v>
                </c:pt>
                <c:pt idx="127">
                  <c:v>245.69221938569129</c:v>
                </c:pt>
                <c:pt idx="128">
                  <c:v>12.710450643291747</c:v>
                </c:pt>
                <c:pt idx="129">
                  <c:v>12.710450643291747</c:v>
                </c:pt>
                <c:pt idx="130">
                  <c:v>63.594199595735326</c:v>
                </c:pt>
                <c:pt idx="131">
                  <c:v>336.93421712059268</c:v>
                </c:pt>
                <c:pt idx="132">
                  <c:v>303.58451138942439</c:v>
                </c:pt>
                <c:pt idx="133">
                  <c:v>8.9566858950296009</c:v>
                </c:pt>
                <c:pt idx="134">
                  <c:v>8.9566858950296009</c:v>
                </c:pt>
                <c:pt idx="135">
                  <c:v>358.11574789289688</c:v>
                </c:pt>
                <c:pt idx="136">
                  <c:v>445.82831772879666</c:v>
                </c:pt>
                <c:pt idx="137">
                  <c:v>184.92581095010928</c:v>
                </c:pt>
                <c:pt idx="138">
                  <c:v>184.48908429016123</c:v>
                </c:pt>
                <c:pt idx="139">
                  <c:v>76.877969680671342</c:v>
                </c:pt>
                <c:pt idx="140">
                  <c:v>3.0912061651652345</c:v>
                </c:pt>
                <c:pt idx="141">
                  <c:v>3.2998316455372216</c:v>
                </c:pt>
                <c:pt idx="142">
                  <c:v>11.313708498984761</c:v>
                </c:pt>
                <c:pt idx="143">
                  <c:v>46.303347611160902</c:v>
                </c:pt>
                <c:pt idx="144">
                  <c:v>456.19610792825586</c:v>
                </c:pt>
                <c:pt idx="145">
                  <c:v>387.69661678516962</c:v>
                </c:pt>
                <c:pt idx="146">
                  <c:v>318.61680223532886</c:v>
                </c:pt>
                <c:pt idx="147">
                  <c:v>531.14655855673834</c:v>
                </c:pt>
                <c:pt idx="148">
                  <c:v>313.76884626885584</c:v>
                </c:pt>
                <c:pt idx="149">
                  <c:v>138.26865958062305</c:v>
                </c:pt>
                <c:pt idx="150">
                  <c:v>223.50590347659474</c:v>
                </c:pt>
                <c:pt idx="151">
                  <c:v>128.22982838984419</c:v>
                </c:pt>
                <c:pt idx="152">
                  <c:v>42.166337284616027</c:v>
                </c:pt>
                <c:pt idx="153">
                  <c:v>83.427946290330212</c:v>
                </c:pt>
                <c:pt idx="154">
                  <c:v>78.069769366182243</c:v>
                </c:pt>
                <c:pt idx="155">
                  <c:v>34.765883660086459</c:v>
                </c:pt>
                <c:pt idx="156">
                  <c:v>31.689465477067017</c:v>
                </c:pt>
                <c:pt idx="157">
                  <c:v>13.912424503139471</c:v>
                </c:pt>
                <c:pt idx="158">
                  <c:v>53.878464054656284</c:v>
                </c:pt>
                <c:pt idx="159">
                  <c:v>94.83084355255356</c:v>
                </c:pt>
                <c:pt idx="160">
                  <c:v>66.102613833006302</c:v>
                </c:pt>
                <c:pt idx="161">
                  <c:v>61.667567560986946</c:v>
                </c:pt>
                <c:pt idx="162">
                  <c:v>78.792272604756249</c:v>
                </c:pt>
                <c:pt idx="163">
                  <c:v>43.176639774561224</c:v>
                </c:pt>
                <c:pt idx="164">
                  <c:v>105.5683033238039</c:v>
                </c:pt>
                <c:pt idx="165">
                  <c:v>109.40546401142656</c:v>
                </c:pt>
                <c:pt idx="166">
                  <c:v>117.87092752479533</c:v>
                </c:pt>
                <c:pt idx="167">
                  <c:v>34.418987008142274</c:v>
                </c:pt>
                <c:pt idx="168">
                  <c:v>41.408533742052093</c:v>
                </c:pt>
                <c:pt idx="169">
                  <c:v>34.563950391508591</c:v>
                </c:pt>
                <c:pt idx="170">
                  <c:v>55.553777749332426</c:v>
                </c:pt>
                <c:pt idx="171">
                  <c:v>49.694623004461512</c:v>
                </c:pt>
                <c:pt idx="172">
                  <c:v>63.162928649292034</c:v>
                </c:pt>
                <c:pt idx="173">
                  <c:v>148.81158855710427</c:v>
                </c:pt>
                <c:pt idx="174">
                  <c:v>189.31690069533911</c:v>
                </c:pt>
                <c:pt idx="175">
                  <c:v>32.097074979228587</c:v>
                </c:pt>
                <c:pt idx="176">
                  <c:v>123.19090875547595</c:v>
                </c:pt>
                <c:pt idx="177">
                  <c:v>140.59160714637272</c:v>
                </c:pt>
                <c:pt idx="178">
                  <c:v>47.932823363072991</c:v>
                </c:pt>
                <c:pt idx="179">
                  <c:v>91.40386570964418</c:v>
                </c:pt>
                <c:pt idx="180">
                  <c:v>92.427749560880727</c:v>
                </c:pt>
                <c:pt idx="181">
                  <c:v>69.842680360936896</c:v>
                </c:pt>
                <c:pt idx="182">
                  <c:v>37.043517951488113</c:v>
                </c:pt>
                <c:pt idx="183">
                  <c:v>184.51196889813588</c:v>
                </c:pt>
                <c:pt idx="184">
                  <c:v>234.70880303521258</c:v>
                </c:pt>
                <c:pt idx="185">
                  <c:v>164.94915041376305</c:v>
                </c:pt>
                <c:pt idx="186">
                  <c:v>220.04898444563554</c:v>
                </c:pt>
                <c:pt idx="187">
                  <c:v>218.04026131784826</c:v>
                </c:pt>
                <c:pt idx="188">
                  <c:v>196.98392489405489</c:v>
                </c:pt>
                <c:pt idx="189">
                  <c:v>246.36197397776755</c:v>
                </c:pt>
                <c:pt idx="190">
                  <c:v>440.58622563832182</c:v>
                </c:pt>
                <c:pt idx="191">
                  <c:v>233.71920474506726</c:v>
                </c:pt>
                <c:pt idx="192">
                  <c:v>22.454893057465721</c:v>
                </c:pt>
                <c:pt idx="193">
                  <c:v>13.199326582148888</c:v>
                </c:pt>
                <c:pt idx="194">
                  <c:v>61.282587702834121</c:v>
                </c:pt>
                <c:pt idx="195">
                  <c:v>337.0166497700406</c:v>
                </c:pt>
                <c:pt idx="196">
                  <c:v>302.17029782705129</c:v>
                </c:pt>
                <c:pt idx="197">
                  <c:v>10.370899457402697</c:v>
                </c:pt>
                <c:pt idx="198">
                  <c:v>14.079141387961918</c:v>
                </c:pt>
                <c:pt idx="199">
                  <c:v>6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48-4151-9B77-BE62F9E32F28}"/>
            </c:ext>
          </c:extLst>
        </c:ser>
        <c:ser>
          <c:idx val="3"/>
          <c:order val="3"/>
          <c:tx>
            <c:strRef>
              <c:f>adc_raw_good_video!$G$2</c:f>
              <c:strCache>
                <c:ptCount val="1"/>
                <c:pt idx="0">
                  <c:v>st_dev5</c:v>
                </c:pt>
              </c:strCache>
            </c:strRef>
          </c:tx>
          <c:spPr>
            <a:ln w="12700" cap="rnd">
              <a:solidFill>
                <a:schemeClr val="accent4">
                  <a:alpha val="31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adc_raw_good_video!$G$3:$G$203</c:f>
              <c:numCache>
                <c:formatCode>General</c:formatCode>
                <c:ptCount val="201"/>
                <c:pt idx="0">
                  <c:v>13.490737563232042</c:v>
                </c:pt>
                <c:pt idx="1">
                  <c:v>57.491303690210401</c:v>
                </c:pt>
                <c:pt idx="2">
                  <c:v>305.3607702374357</c:v>
                </c:pt>
                <c:pt idx="3">
                  <c:v>366.76281163716692</c:v>
                </c:pt>
                <c:pt idx="4">
                  <c:v>350.66531051702276</c:v>
                </c:pt>
                <c:pt idx="5">
                  <c:v>262</c:v>
                </c:pt>
                <c:pt idx="6">
                  <c:v>307.59999999999997</c:v>
                </c:pt>
                <c:pt idx="7">
                  <c:v>321.81323776376883</c:v>
                </c:pt>
                <c:pt idx="8">
                  <c:v>379.83606990384681</c:v>
                </c:pt>
                <c:pt idx="9">
                  <c:v>327.29277413349655</c:v>
                </c:pt>
                <c:pt idx="10">
                  <c:v>136.93356053210621</c:v>
                </c:pt>
                <c:pt idx="11">
                  <c:v>137.33258899474663</c:v>
                </c:pt>
                <c:pt idx="12">
                  <c:v>49.739320461783549</c:v>
                </c:pt>
                <c:pt idx="13">
                  <c:v>8.6023252670426267</c:v>
                </c:pt>
                <c:pt idx="14">
                  <c:v>248.51671975945601</c:v>
                </c:pt>
                <c:pt idx="15">
                  <c:v>265.78592889767509</c:v>
                </c:pt>
                <c:pt idx="16">
                  <c:v>315.64194904986886</c:v>
                </c:pt>
                <c:pt idx="17">
                  <c:v>259.43523276532818</c:v>
                </c:pt>
                <c:pt idx="18">
                  <c:v>507.03356890841064</c:v>
                </c:pt>
                <c:pt idx="19">
                  <c:v>581.67874295009267</c:v>
                </c:pt>
                <c:pt idx="20">
                  <c:v>524.06541576410098</c:v>
                </c:pt>
                <c:pt idx="21">
                  <c:v>468.57784838807737</c:v>
                </c:pt>
                <c:pt idx="22">
                  <c:v>229.69144520421304</c:v>
                </c:pt>
                <c:pt idx="23">
                  <c:v>182.39999999999998</c:v>
                </c:pt>
                <c:pt idx="24">
                  <c:v>127.87556451488297</c:v>
                </c:pt>
                <c:pt idx="25">
                  <c:v>62.615014173918382</c:v>
                </c:pt>
                <c:pt idx="26">
                  <c:v>61.171888968708494</c:v>
                </c:pt>
                <c:pt idx="27">
                  <c:v>57.195804041905028</c:v>
                </c:pt>
                <c:pt idx="28">
                  <c:v>33.85498486190771</c:v>
                </c:pt>
                <c:pt idx="29">
                  <c:v>49.32098944668487</c:v>
                </c:pt>
                <c:pt idx="30">
                  <c:v>76.877564997858769</c:v>
                </c:pt>
                <c:pt idx="31">
                  <c:v>117.04802433189549</c:v>
                </c:pt>
                <c:pt idx="32">
                  <c:v>134.56804969977085</c:v>
                </c:pt>
                <c:pt idx="33">
                  <c:v>118.90063078049671</c:v>
                </c:pt>
                <c:pt idx="34">
                  <c:v>85.527539424445038</c:v>
                </c:pt>
                <c:pt idx="35">
                  <c:v>88.831525935334469</c:v>
                </c:pt>
                <c:pt idx="36">
                  <c:v>71.706624519635568</c:v>
                </c:pt>
                <c:pt idx="37">
                  <c:v>101.55116936795952</c:v>
                </c:pt>
                <c:pt idx="38">
                  <c:v>102.23815334795518</c:v>
                </c:pt>
                <c:pt idx="39">
                  <c:v>104.68123040927634</c:v>
                </c:pt>
                <c:pt idx="40">
                  <c:v>47.275363562853748</c:v>
                </c:pt>
                <c:pt idx="41">
                  <c:v>41.432354507075743</c:v>
                </c:pt>
                <c:pt idx="42">
                  <c:v>53.561179972065588</c:v>
                </c:pt>
                <c:pt idx="43">
                  <c:v>55.864120864827008</c:v>
                </c:pt>
                <c:pt idx="44">
                  <c:v>60.973436839331931</c:v>
                </c:pt>
                <c:pt idx="45">
                  <c:v>167.76936549918759</c:v>
                </c:pt>
                <c:pt idx="46">
                  <c:v>195.10981523234548</c:v>
                </c:pt>
                <c:pt idx="47">
                  <c:v>152.9582949695766</c:v>
                </c:pt>
                <c:pt idx="48">
                  <c:v>146.79645772293009</c:v>
                </c:pt>
                <c:pt idx="49">
                  <c:v>190.94962686530707</c:v>
                </c:pt>
                <c:pt idx="50">
                  <c:v>163.75884708924889</c:v>
                </c:pt>
                <c:pt idx="51">
                  <c:v>117.70573477957647</c:v>
                </c:pt>
                <c:pt idx="52">
                  <c:v>103.31427781289477</c:v>
                </c:pt>
                <c:pt idx="53">
                  <c:v>135.7983799608817</c:v>
                </c:pt>
                <c:pt idx="54">
                  <c:v>294.96548950682347</c:v>
                </c:pt>
                <c:pt idx="55">
                  <c:v>342.14885649377817</c:v>
                </c:pt>
                <c:pt idx="56">
                  <c:v>277.58141148138867</c:v>
                </c:pt>
                <c:pt idx="57">
                  <c:v>237.25058482541195</c:v>
                </c:pt>
                <c:pt idx="58">
                  <c:v>312.5614179645338</c:v>
                </c:pt>
                <c:pt idx="59">
                  <c:v>271.26547882102506</c:v>
                </c:pt>
                <c:pt idx="60">
                  <c:v>206.57434497052145</c:v>
                </c:pt>
                <c:pt idx="61">
                  <c:v>426.1912246867596</c:v>
                </c:pt>
                <c:pt idx="62">
                  <c:v>513.08361891605932</c:v>
                </c:pt>
                <c:pt idx="63">
                  <c:v>458.28174740000281</c:v>
                </c:pt>
                <c:pt idx="64">
                  <c:v>426.30899591728064</c:v>
                </c:pt>
                <c:pt idx="65">
                  <c:v>53.215035469310742</c:v>
                </c:pt>
                <c:pt idx="66">
                  <c:v>300.74534077853974</c:v>
                </c:pt>
                <c:pt idx="67">
                  <c:v>361.4994329179508</c:v>
                </c:pt>
                <c:pt idx="68">
                  <c:v>343.50196505988146</c:v>
                </c:pt>
                <c:pt idx="69">
                  <c:v>256.8</c:v>
                </c:pt>
                <c:pt idx="70">
                  <c:v>301.2</c:v>
                </c:pt>
                <c:pt idx="71">
                  <c:v>443.63029653079377</c:v>
                </c:pt>
                <c:pt idx="72">
                  <c:v>412.86540179579106</c:v>
                </c:pt>
                <c:pt idx="73">
                  <c:v>342.49753283782934</c:v>
                </c:pt>
                <c:pt idx="74">
                  <c:v>129.77827244958996</c:v>
                </c:pt>
                <c:pt idx="75">
                  <c:v>129.07114317305786</c:v>
                </c:pt>
                <c:pt idx="76">
                  <c:v>58.363001978993502</c:v>
                </c:pt>
                <c:pt idx="77">
                  <c:v>5.9531504264548865</c:v>
                </c:pt>
                <c:pt idx="78">
                  <c:v>99.953189043671841</c:v>
                </c:pt>
                <c:pt idx="79">
                  <c:v>256.1827472723329</c:v>
                </c:pt>
                <c:pt idx="80">
                  <c:v>288.16245418166471</c:v>
                </c:pt>
                <c:pt idx="81">
                  <c:v>250.51019939315844</c:v>
                </c:pt>
                <c:pt idx="82">
                  <c:v>511.3635106262472</c:v>
                </c:pt>
                <c:pt idx="83">
                  <c:v>562.98682044964426</c:v>
                </c:pt>
                <c:pt idx="84">
                  <c:v>537.25398090660997</c:v>
                </c:pt>
                <c:pt idx="85">
                  <c:v>449.20926081281982</c:v>
                </c:pt>
                <c:pt idx="86">
                  <c:v>247.64732988667575</c:v>
                </c:pt>
                <c:pt idx="87">
                  <c:v>219.5061730339263</c:v>
                </c:pt>
                <c:pt idx="88">
                  <c:v>104.19097849622106</c:v>
                </c:pt>
                <c:pt idx="89">
                  <c:v>83.576551735519701</c:v>
                </c:pt>
                <c:pt idx="90">
                  <c:v>91.637110386567727</c:v>
                </c:pt>
                <c:pt idx="91">
                  <c:v>54.282962336261647</c:v>
                </c:pt>
                <c:pt idx="92">
                  <c:v>28.357714999625763</c:v>
                </c:pt>
                <c:pt idx="93">
                  <c:v>46.505913602465654</c:v>
                </c:pt>
                <c:pt idx="94">
                  <c:v>85.222062871066441</c:v>
                </c:pt>
                <c:pt idx="95">
                  <c:v>114.41223710774997</c:v>
                </c:pt>
                <c:pt idx="96">
                  <c:v>127.85710774141577</c:v>
                </c:pt>
                <c:pt idx="97">
                  <c:v>120.49730287437973</c:v>
                </c:pt>
                <c:pt idx="98">
                  <c:v>78.737538696609008</c:v>
                </c:pt>
                <c:pt idx="99">
                  <c:v>111.18021406707221</c:v>
                </c:pt>
                <c:pt idx="100">
                  <c:v>97.304881686377897</c:v>
                </c:pt>
                <c:pt idx="101">
                  <c:v>109.10362047154989</c:v>
                </c:pt>
                <c:pt idx="102">
                  <c:v>109.4330845768317</c:v>
                </c:pt>
                <c:pt idx="103">
                  <c:v>109.4330845768317</c:v>
                </c:pt>
                <c:pt idx="104">
                  <c:v>28.709580282546796</c:v>
                </c:pt>
                <c:pt idx="105">
                  <c:v>30.248305737677274</c:v>
                </c:pt>
                <c:pt idx="106">
                  <c:v>32.735302045345477</c:v>
                </c:pt>
                <c:pt idx="107">
                  <c:v>58.91213796833383</c:v>
                </c:pt>
                <c:pt idx="108">
                  <c:v>130.55175219046276</c:v>
                </c:pt>
                <c:pt idx="109">
                  <c:v>173.96252470000542</c:v>
                </c:pt>
                <c:pt idx="110">
                  <c:v>184.00913020825897</c:v>
                </c:pt>
                <c:pt idx="111">
                  <c:v>180.89953012653183</c:v>
                </c:pt>
                <c:pt idx="112">
                  <c:v>146.25402558562277</c:v>
                </c:pt>
                <c:pt idx="113">
                  <c:v>163.31858436809941</c:v>
                </c:pt>
                <c:pt idx="114">
                  <c:v>181.99846153195909</c:v>
                </c:pt>
                <c:pt idx="115">
                  <c:v>88.938180777436642</c:v>
                </c:pt>
                <c:pt idx="116">
                  <c:v>76.463324541900491</c:v>
                </c:pt>
                <c:pt idx="117">
                  <c:v>136.00382347566557</c:v>
                </c:pt>
                <c:pt idx="118">
                  <c:v>256.96645695498859</c:v>
                </c:pt>
                <c:pt idx="119">
                  <c:v>240.05915937535065</c:v>
                </c:pt>
                <c:pt idx="120">
                  <c:v>259.23811448164793</c:v>
                </c:pt>
                <c:pt idx="121">
                  <c:v>254.11886982276621</c:v>
                </c:pt>
                <c:pt idx="122">
                  <c:v>248.10691243897256</c:v>
                </c:pt>
                <c:pt idx="123">
                  <c:v>293.65871347535392</c:v>
                </c:pt>
                <c:pt idx="124">
                  <c:v>310.08424661694767</c:v>
                </c:pt>
                <c:pt idx="125">
                  <c:v>433.68975085883687</c:v>
                </c:pt>
                <c:pt idx="126">
                  <c:v>433.89648535105698</c:v>
                </c:pt>
                <c:pt idx="127">
                  <c:v>455.31729595964174</c:v>
                </c:pt>
                <c:pt idx="128">
                  <c:v>209.82659507316987</c:v>
                </c:pt>
                <c:pt idx="129">
                  <c:v>56.133412509841229</c:v>
                </c:pt>
                <c:pt idx="130">
                  <c:v>305.11178279443749</c:v>
                </c:pt>
                <c:pt idx="131">
                  <c:v>362.61991120179817</c:v>
                </c:pt>
                <c:pt idx="132">
                  <c:v>345.35002533661412</c:v>
                </c:pt>
                <c:pt idx="133">
                  <c:v>255.80586388900471</c:v>
                </c:pt>
                <c:pt idx="134">
                  <c:v>305.78855439666148</c:v>
                </c:pt>
                <c:pt idx="135">
                  <c:v>453.16460585531172</c:v>
                </c:pt>
                <c:pt idx="136">
                  <c:v>418.16197818548733</c:v>
                </c:pt>
                <c:pt idx="137">
                  <c:v>351.70066818247585</c:v>
                </c:pt>
                <c:pt idx="138">
                  <c:v>144.54563293299455</c:v>
                </c:pt>
                <c:pt idx="139">
                  <c:v>144.31493339221689</c:v>
                </c:pt>
                <c:pt idx="140">
                  <c:v>66.051495062564641</c:v>
                </c:pt>
                <c:pt idx="141">
                  <c:v>10.721940122944167</c:v>
                </c:pt>
                <c:pt idx="142">
                  <c:v>42.811213484319737</c:v>
                </c:pt>
                <c:pt idx="143">
                  <c:v>401.17008861578898</c:v>
                </c:pt>
                <c:pt idx="144">
                  <c:v>385.45370668862427</c:v>
                </c:pt>
                <c:pt idx="145">
                  <c:v>447.48139626134179</c:v>
                </c:pt>
                <c:pt idx="146">
                  <c:v>554.81333797954062</c:v>
                </c:pt>
                <c:pt idx="147">
                  <c:v>508.14194867182533</c:v>
                </c:pt>
                <c:pt idx="148">
                  <c:v>510.09348162861284</c:v>
                </c:pt>
                <c:pt idx="149">
                  <c:v>264.50814732253525</c:v>
                </c:pt>
                <c:pt idx="150">
                  <c:v>244.49179945347859</c:v>
                </c:pt>
                <c:pt idx="151">
                  <c:v>240.23371953162612</c:v>
                </c:pt>
                <c:pt idx="152">
                  <c:v>114.07471235992665</c:v>
                </c:pt>
                <c:pt idx="153">
                  <c:v>77.54895228176845</c:v>
                </c:pt>
                <c:pt idx="154">
                  <c:v>100.54451750344222</c:v>
                </c:pt>
                <c:pt idx="155">
                  <c:v>82.751193344869662</c:v>
                </c:pt>
                <c:pt idx="156">
                  <c:v>32.842655191077348</c:v>
                </c:pt>
                <c:pt idx="157">
                  <c:v>48.813932437368742</c:v>
                </c:pt>
                <c:pt idx="158">
                  <c:v>90.269374651650267</c:v>
                </c:pt>
                <c:pt idx="159">
                  <c:v>110.85955078386345</c:v>
                </c:pt>
                <c:pt idx="160">
                  <c:v>131.43119873150363</c:v>
                </c:pt>
                <c:pt idx="161">
                  <c:v>121.13562646884689</c:v>
                </c:pt>
                <c:pt idx="162">
                  <c:v>86.337477378019344</c:v>
                </c:pt>
                <c:pt idx="163">
                  <c:v>121.61973524062614</c:v>
                </c:pt>
                <c:pt idx="164">
                  <c:v>95.722515637649224</c:v>
                </c:pt>
                <c:pt idx="165">
                  <c:v>98.422355184175501</c:v>
                </c:pt>
                <c:pt idx="166">
                  <c:v>103.60772171995676</c:v>
                </c:pt>
                <c:pt idx="167">
                  <c:v>100.05518477320403</c:v>
                </c:pt>
                <c:pt idx="168">
                  <c:v>36.756496024512458</c:v>
                </c:pt>
                <c:pt idx="169">
                  <c:v>44.390990076816266</c:v>
                </c:pt>
                <c:pt idx="170">
                  <c:v>48.604526538173374</c:v>
                </c:pt>
                <c:pt idx="171">
                  <c:v>63.439419921685918</c:v>
                </c:pt>
                <c:pt idx="172">
                  <c:v>129.19659438235979</c:v>
                </c:pt>
                <c:pt idx="173">
                  <c:v>175.62961025977367</c:v>
                </c:pt>
                <c:pt idx="174">
                  <c:v>162.65103750053365</c:v>
                </c:pt>
                <c:pt idx="175">
                  <c:v>162.65103750053362</c:v>
                </c:pt>
                <c:pt idx="176">
                  <c:v>154.12773922951052</c:v>
                </c:pt>
                <c:pt idx="177">
                  <c:v>160.71764059990429</c:v>
                </c:pt>
                <c:pt idx="178">
                  <c:v>164.08119941053576</c:v>
                </c:pt>
                <c:pt idx="179">
                  <c:v>92.859032947796734</c:v>
                </c:pt>
                <c:pt idx="180">
                  <c:v>76.307273572052097</c:v>
                </c:pt>
                <c:pt idx="181">
                  <c:v>74.31446696303486</c:v>
                </c:pt>
                <c:pt idx="182">
                  <c:v>170.09526742387632</c:v>
                </c:pt>
                <c:pt idx="183">
                  <c:v>241.63559340461413</c:v>
                </c:pt>
                <c:pt idx="184">
                  <c:v>317.46836062826799</c:v>
                </c:pt>
                <c:pt idx="185">
                  <c:v>264.61247136142316</c:v>
                </c:pt>
                <c:pt idx="186">
                  <c:v>182.4032894440229</c:v>
                </c:pt>
                <c:pt idx="187">
                  <c:v>254.74190860555316</c:v>
                </c:pt>
                <c:pt idx="188">
                  <c:v>259.57627010187196</c:v>
                </c:pt>
                <c:pt idx="189">
                  <c:v>369.31590813286124</c:v>
                </c:pt>
                <c:pt idx="190">
                  <c:v>395.47460095434701</c:v>
                </c:pt>
                <c:pt idx="191">
                  <c:v>417.9978947315405</c:v>
                </c:pt>
                <c:pt idx="192">
                  <c:v>198.26446983763884</c:v>
                </c:pt>
                <c:pt idx="193">
                  <c:v>54.926860460069989</c:v>
                </c:pt>
                <c:pt idx="194">
                  <c:v>303.21583072128669</c:v>
                </c:pt>
                <c:pt idx="195">
                  <c:v>359.62903108620139</c:v>
                </c:pt>
                <c:pt idx="196">
                  <c:v>344.82888510100196</c:v>
                </c:pt>
                <c:pt idx="197">
                  <c:v>251.14107589161912</c:v>
                </c:pt>
                <c:pt idx="198">
                  <c:v>14.628738838327793</c:v>
                </c:pt>
                <c:pt idx="199">
                  <c:v>14.079141387961918</c:v>
                </c:pt>
                <c:pt idx="20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48-4151-9B77-BE62F9E32F28}"/>
            </c:ext>
          </c:extLst>
        </c:ser>
        <c:ser>
          <c:idx val="4"/>
          <c:order val="4"/>
          <c:tx>
            <c:strRef>
              <c:f>adc_raw_good_video!$H$2</c:f>
              <c:strCache>
                <c:ptCount val="1"/>
                <c:pt idx="0">
                  <c:v>st_dev_7</c:v>
                </c:pt>
              </c:strCache>
            </c:strRef>
          </c:tx>
          <c:spPr>
            <a:ln w="12700" cap="rnd">
              <a:solidFill>
                <a:schemeClr val="accent5">
                  <a:alpha val="2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adc_raw_good_video!$H$3:$H$203</c:f>
              <c:numCache>
                <c:formatCode>General</c:formatCode>
                <c:ptCount val="201"/>
                <c:pt idx="0">
                  <c:v>0</c:v>
                </c:pt>
                <c:pt idx="1">
                  <c:v>305.3607702374357</c:v>
                </c:pt>
                <c:pt idx="2">
                  <c:v>357.82428959228332</c:v>
                </c:pt>
                <c:pt idx="3">
                  <c:v>374.91827680937922</c:v>
                </c:pt>
                <c:pt idx="4">
                  <c:v>369.50198143679052</c:v>
                </c:pt>
                <c:pt idx="5">
                  <c:v>363.45788291501015</c:v>
                </c:pt>
                <c:pt idx="6">
                  <c:v>325.18515918642726</c:v>
                </c:pt>
                <c:pt idx="7">
                  <c:v>376.5339781941251</c:v>
                </c:pt>
                <c:pt idx="8">
                  <c:v>385.76322440860332</c:v>
                </c:pt>
                <c:pt idx="9">
                  <c:v>358.46293179265797</c:v>
                </c:pt>
                <c:pt idx="10">
                  <c:v>288.93696791613814</c:v>
                </c:pt>
                <c:pt idx="11">
                  <c:v>117.20764758777997</c:v>
                </c:pt>
                <c:pt idx="12">
                  <c:v>117.67128202006171</c:v>
                </c:pt>
                <c:pt idx="13">
                  <c:v>213.80059372590858</c:v>
                </c:pt>
                <c:pt idx="14">
                  <c:v>244.7280873432673</c:v>
                </c:pt>
                <c:pt idx="15">
                  <c:v>317.32620182920118</c:v>
                </c:pt>
                <c:pt idx="16">
                  <c:v>304.03705466973082</c:v>
                </c:pt>
                <c:pt idx="17">
                  <c:v>567.50977695434949</c:v>
                </c:pt>
                <c:pt idx="18">
                  <c:v>612.99006217599526</c:v>
                </c:pt>
                <c:pt idx="19">
                  <c:v>553.29580234984542</c:v>
                </c:pt>
                <c:pt idx="20">
                  <c:v>526.27136633148507</c:v>
                </c:pt>
                <c:pt idx="21">
                  <c:v>443.05368910389564</c:v>
                </c:pt>
                <c:pt idx="22">
                  <c:v>399.93203504228217</c:v>
                </c:pt>
                <c:pt idx="23">
                  <c:v>219.98098248044357</c:v>
                </c:pt>
                <c:pt idx="24">
                  <c:v>155.51612555012565</c:v>
                </c:pt>
                <c:pt idx="25">
                  <c:v>110.60077130040683</c:v>
                </c:pt>
                <c:pt idx="26">
                  <c:v>64.334901817261951</c:v>
                </c:pt>
                <c:pt idx="27">
                  <c:v>59.989114658836399</c:v>
                </c:pt>
                <c:pt idx="28">
                  <c:v>54.603580655559234</c:v>
                </c:pt>
                <c:pt idx="29">
                  <c:v>73.982347591179078</c:v>
                </c:pt>
                <c:pt idx="30">
                  <c:v>114.72558208034279</c:v>
                </c:pt>
                <c:pt idx="31">
                  <c:v>149.83691815042221</c:v>
                </c:pt>
                <c:pt idx="32">
                  <c:v>160.37608860400096</c:v>
                </c:pt>
                <c:pt idx="33">
                  <c:v>143.88473277777115</c:v>
                </c:pt>
                <c:pt idx="34">
                  <c:v>147.30213293549738</c:v>
                </c:pt>
                <c:pt idx="35">
                  <c:v>107.65288132299506</c:v>
                </c:pt>
                <c:pt idx="36">
                  <c:v>93.419178208453843</c:v>
                </c:pt>
                <c:pt idx="37">
                  <c:v>86.759108208549819</c:v>
                </c:pt>
                <c:pt idx="38">
                  <c:v>89.519123484246393</c:v>
                </c:pt>
                <c:pt idx="39">
                  <c:v>96.792435191000749</c:v>
                </c:pt>
                <c:pt idx="40">
                  <c:v>95.028889270149676</c:v>
                </c:pt>
                <c:pt idx="41">
                  <c:v>55.735160924368969</c:v>
                </c:pt>
                <c:pt idx="42">
                  <c:v>55.904802466116543</c:v>
                </c:pt>
                <c:pt idx="43">
                  <c:v>54.228164984176075</c:v>
                </c:pt>
                <c:pt idx="44">
                  <c:v>149.48469309393437</c:v>
                </c:pt>
                <c:pt idx="45">
                  <c:v>180.96306985974022</c:v>
                </c:pt>
                <c:pt idx="46">
                  <c:v>170.90909386965618</c:v>
                </c:pt>
                <c:pt idx="47">
                  <c:v>166.54422713452644</c:v>
                </c:pt>
                <c:pt idx="48">
                  <c:v>169.71236170145565</c:v>
                </c:pt>
                <c:pt idx="49">
                  <c:v>179.2346540836615</c:v>
                </c:pt>
                <c:pt idx="50">
                  <c:v>210.46188272851845</c:v>
                </c:pt>
                <c:pt idx="51">
                  <c:v>167.45977281187288</c:v>
                </c:pt>
                <c:pt idx="52">
                  <c:v>127.80214299886384</c:v>
                </c:pt>
                <c:pt idx="53">
                  <c:v>264.29312730916246</c:v>
                </c:pt>
                <c:pt idx="54">
                  <c:v>331.53311159163673</c:v>
                </c:pt>
                <c:pt idx="55">
                  <c:v>312.66086471851673</c:v>
                </c:pt>
                <c:pt idx="56">
                  <c:v>306.48674106554688</c:v>
                </c:pt>
                <c:pt idx="57">
                  <c:v>288.24776757193467</c:v>
                </c:pt>
                <c:pt idx="58">
                  <c:v>270.06401357561771</c:v>
                </c:pt>
                <c:pt idx="59">
                  <c:v>292.57707862847957</c:v>
                </c:pt>
                <c:pt idx="60">
                  <c:v>391.93069983019672</c:v>
                </c:pt>
                <c:pt idx="61">
                  <c:v>453.14249684727162</c:v>
                </c:pt>
                <c:pt idx="62">
                  <c:v>475.1653632673362</c:v>
                </c:pt>
                <c:pt idx="63">
                  <c:v>506.31792061381145</c:v>
                </c:pt>
                <c:pt idx="64">
                  <c:v>434.45776667060306</c:v>
                </c:pt>
                <c:pt idx="65">
                  <c:v>495.94033545027435</c:v>
                </c:pt>
                <c:pt idx="66">
                  <c:v>335.69799352564331</c:v>
                </c:pt>
                <c:pt idx="67">
                  <c:v>369.02187314188149</c:v>
                </c:pt>
                <c:pt idx="68">
                  <c:v>364.09827110329456</c:v>
                </c:pt>
                <c:pt idx="69">
                  <c:v>355.98010721765604</c:v>
                </c:pt>
                <c:pt idx="70">
                  <c:v>412.6243040909377</c:v>
                </c:pt>
                <c:pt idx="71">
                  <c:v>410.91898004748492</c:v>
                </c:pt>
                <c:pt idx="72">
                  <c:v>407.27456516282899</c:v>
                </c:pt>
                <c:pt idx="73">
                  <c:v>372.49637719098445</c:v>
                </c:pt>
                <c:pt idx="74">
                  <c:v>295.7995046290232</c:v>
                </c:pt>
                <c:pt idx="75">
                  <c:v>109.92186464271161</c:v>
                </c:pt>
                <c:pt idx="76">
                  <c:v>109.22323143779572</c:v>
                </c:pt>
                <c:pt idx="77">
                  <c:v>109.22323143779572</c:v>
                </c:pt>
                <c:pt idx="78">
                  <c:v>232.57546504043694</c:v>
                </c:pt>
                <c:pt idx="79">
                  <c:v>282.29655849615932</c:v>
                </c:pt>
                <c:pt idx="80">
                  <c:v>284.2135586821563</c:v>
                </c:pt>
                <c:pt idx="81">
                  <c:v>551.79392041979304</c:v>
                </c:pt>
                <c:pt idx="82">
                  <c:v>640.60637728034283</c:v>
                </c:pt>
                <c:pt idx="83">
                  <c:v>584.02295873238631</c:v>
                </c:pt>
                <c:pt idx="84">
                  <c:v>497.53748705038112</c:v>
                </c:pt>
                <c:pt idx="85">
                  <c:v>455.41808555772269</c:v>
                </c:pt>
                <c:pt idx="86">
                  <c:v>387.54370392122178</c:v>
                </c:pt>
                <c:pt idx="87">
                  <c:v>228.80291849144774</c:v>
                </c:pt>
                <c:pt idx="88">
                  <c:v>187.26059546056374</c:v>
                </c:pt>
                <c:pt idx="89">
                  <c:v>98.766680327209258</c:v>
                </c:pt>
                <c:pt idx="90">
                  <c:v>80.954509775930475</c:v>
                </c:pt>
                <c:pt idx="91">
                  <c:v>82.236096151289203</c:v>
                </c:pt>
                <c:pt idx="92">
                  <c:v>53.844826177845995</c:v>
                </c:pt>
                <c:pt idx="93">
                  <c:v>80.319769086585708</c:v>
                </c:pt>
                <c:pt idx="94">
                  <c:v>117.77460313181761</c:v>
                </c:pt>
                <c:pt idx="95">
                  <c:v>139.44554931760925</c:v>
                </c:pt>
                <c:pt idx="96">
                  <c:v>161.69005371199478</c:v>
                </c:pt>
                <c:pt idx="97">
                  <c:v>146.54497115707716</c:v>
                </c:pt>
                <c:pt idx="98">
                  <c:v>152.68214281537274</c:v>
                </c:pt>
                <c:pt idx="99">
                  <c:v>116.50313125335616</c:v>
                </c:pt>
                <c:pt idx="100">
                  <c:v>102.90038773453853</c:v>
                </c:pt>
                <c:pt idx="101">
                  <c:v>95.931097722292748</c:v>
                </c:pt>
                <c:pt idx="102">
                  <c:v>95.801665871076949</c:v>
                </c:pt>
                <c:pt idx="103">
                  <c:v>96.643253087563949</c:v>
                </c:pt>
                <c:pt idx="104">
                  <c:v>101.87226896301796</c:v>
                </c:pt>
                <c:pt idx="105">
                  <c:v>34.805582475065279</c:v>
                </c:pt>
                <c:pt idx="106">
                  <c:v>53.283224759921644</c:v>
                </c:pt>
                <c:pt idx="107">
                  <c:v>110.34417399524942</c:v>
                </c:pt>
                <c:pt idx="108">
                  <c:v>152.74602102436421</c:v>
                </c:pt>
                <c:pt idx="109">
                  <c:v>181.05552198377248</c:v>
                </c:pt>
                <c:pt idx="110">
                  <c:v>174.75358744967329</c:v>
                </c:pt>
                <c:pt idx="111">
                  <c:v>170.25251354193554</c:v>
                </c:pt>
                <c:pt idx="112">
                  <c:v>175.57822839325576</c:v>
                </c:pt>
                <c:pt idx="113">
                  <c:v>192.55457747382286</c:v>
                </c:pt>
                <c:pt idx="114">
                  <c:v>187.59672335156841</c:v>
                </c:pt>
                <c:pt idx="115">
                  <c:v>166.41146447947654</c:v>
                </c:pt>
                <c:pt idx="116">
                  <c:v>120.81356863923415</c:v>
                </c:pt>
                <c:pt idx="117">
                  <c:v>219.99480513347191</c:v>
                </c:pt>
                <c:pt idx="118">
                  <c:v>245.89860196629746</c:v>
                </c:pt>
                <c:pt idx="119">
                  <c:v>294.27489577895409</c:v>
                </c:pt>
                <c:pt idx="120">
                  <c:v>280.60721331296048</c:v>
                </c:pt>
                <c:pt idx="121">
                  <c:v>268.26532708176381</c:v>
                </c:pt>
                <c:pt idx="122">
                  <c:v>268.26532708176381</c:v>
                </c:pt>
                <c:pt idx="123">
                  <c:v>279.21098744534407</c:v>
                </c:pt>
                <c:pt idx="124">
                  <c:v>378.27460061361211</c:v>
                </c:pt>
                <c:pt idx="125">
                  <c:v>437.44368733796665</c:v>
                </c:pt>
                <c:pt idx="126">
                  <c:v>478.10920108618001</c:v>
                </c:pt>
                <c:pt idx="127">
                  <c:v>423.95070949537597</c:v>
                </c:pt>
                <c:pt idx="128">
                  <c:v>428.94117383651212</c:v>
                </c:pt>
                <c:pt idx="129">
                  <c:v>354.950068348223</c:v>
                </c:pt>
                <c:pt idx="130">
                  <c:v>343.82090734353346</c:v>
                </c:pt>
                <c:pt idx="131">
                  <c:v>371.05552695200845</c:v>
                </c:pt>
                <c:pt idx="132">
                  <c:v>363.0041322078855</c:v>
                </c:pt>
                <c:pt idx="133">
                  <c:v>359.71451265169287</c:v>
                </c:pt>
                <c:pt idx="134">
                  <c:v>420.42286778326184</c:v>
                </c:pt>
                <c:pt idx="135">
                  <c:v>417.15665339220919</c:v>
                </c:pt>
                <c:pt idx="136">
                  <c:v>412.27502213637803</c:v>
                </c:pt>
                <c:pt idx="137">
                  <c:v>375.58297542430142</c:v>
                </c:pt>
                <c:pt idx="138">
                  <c:v>303.05465257768208</c:v>
                </c:pt>
                <c:pt idx="139">
                  <c:v>122.4838181732008</c:v>
                </c:pt>
                <c:pt idx="140">
                  <c:v>122.20457922546711</c:v>
                </c:pt>
                <c:pt idx="141">
                  <c:v>75.51239930620396</c:v>
                </c:pt>
                <c:pt idx="142">
                  <c:v>355.50286315905487</c:v>
                </c:pt>
                <c:pt idx="143">
                  <c:v>354.831319511289</c:v>
                </c:pt>
                <c:pt idx="144">
                  <c:v>445.68740761448765</c:v>
                </c:pt>
                <c:pt idx="145">
                  <c:v>603.36407258108488</c:v>
                </c:pt>
                <c:pt idx="146">
                  <c:v>664.58288283950355</c:v>
                </c:pt>
                <c:pt idx="147">
                  <c:v>589.37604502471902</c:v>
                </c:pt>
                <c:pt idx="148">
                  <c:v>439.05287673744783</c:v>
                </c:pt>
                <c:pt idx="149">
                  <c:v>433.33514389993286</c:v>
                </c:pt>
                <c:pt idx="150">
                  <c:v>259.66776260979242</c:v>
                </c:pt>
                <c:pt idx="151">
                  <c:v>232.76562618800457</c:v>
                </c:pt>
                <c:pt idx="152">
                  <c:v>203.52245024837444</c:v>
                </c:pt>
                <c:pt idx="153">
                  <c:v>107.53717914265364</c:v>
                </c:pt>
                <c:pt idx="154">
                  <c:v>92.881974701713773</c:v>
                </c:pt>
                <c:pt idx="155">
                  <c:v>99.316850205259115</c:v>
                </c:pt>
                <c:pt idx="156">
                  <c:v>78.10563229318592</c:v>
                </c:pt>
                <c:pt idx="157">
                  <c:v>76.344011967313492</c:v>
                </c:pt>
                <c:pt idx="158">
                  <c:v>105.44289488454237</c:v>
                </c:pt>
                <c:pt idx="159">
                  <c:v>140.82787293685286</c:v>
                </c:pt>
                <c:pt idx="160">
                  <c:v>164.99325898412965</c:v>
                </c:pt>
                <c:pt idx="161">
                  <c:v>154.00159023827763</c:v>
                </c:pt>
                <c:pt idx="162">
                  <c:v>157.89637521527357</c:v>
                </c:pt>
                <c:pt idx="163">
                  <c:v>125.6519325886606</c:v>
                </c:pt>
                <c:pt idx="164">
                  <c:v>105.82253145368101</c:v>
                </c:pt>
                <c:pt idx="165">
                  <c:v>91.655299233328677</c:v>
                </c:pt>
                <c:pt idx="166">
                  <c:v>88.27993508592715</c:v>
                </c:pt>
                <c:pt idx="167">
                  <c:v>89.581111347225871</c:v>
                </c:pt>
                <c:pt idx="168">
                  <c:v>97.659759222663311</c:v>
                </c:pt>
                <c:pt idx="169">
                  <c:v>46.231449672009099</c:v>
                </c:pt>
                <c:pt idx="170">
                  <c:v>54.028337236026395</c:v>
                </c:pt>
                <c:pt idx="171">
                  <c:v>111.29552496642002</c:v>
                </c:pt>
                <c:pt idx="172">
                  <c:v>152.29187872808782</c:v>
                </c:pt>
                <c:pt idx="173">
                  <c:v>166.06576027192926</c:v>
                </c:pt>
                <c:pt idx="174">
                  <c:v>162.35096776642226</c:v>
                </c:pt>
                <c:pt idx="175">
                  <c:v>161.69699554211556</c:v>
                </c:pt>
                <c:pt idx="176">
                  <c:v>167.25039275753892</c:v>
                </c:pt>
                <c:pt idx="177">
                  <c:v>195.3055168139374</c:v>
                </c:pt>
                <c:pt idx="178">
                  <c:v>185.49679572566691</c:v>
                </c:pt>
                <c:pt idx="179">
                  <c:v>148.72601847500852</c:v>
                </c:pt>
                <c:pt idx="180">
                  <c:v>83.964035060694115</c:v>
                </c:pt>
                <c:pt idx="181">
                  <c:v>144.47823082967713</c:v>
                </c:pt>
                <c:pt idx="182">
                  <c:v>232.47663915994235</c:v>
                </c:pt>
                <c:pt idx="183">
                  <c:v>321.37993282793775</c:v>
                </c:pt>
                <c:pt idx="184">
                  <c:v>287.17029008970286</c:v>
                </c:pt>
                <c:pt idx="185">
                  <c:v>280.72137395630989</c:v>
                </c:pt>
                <c:pt idx="186">
                  <c:v>261.19544640841229</c:v>
                </c:pt>
                <c:pt idx="187">
                  <c:v>226.60088080957115</c:v>
                </c:pt>
                <c:pt idx="188">
                  <c:v>324.39689723974783</c:v>
                </c:pt>
                <c:pt idx="189">
                  <c:v>372.24640730986516</c:v>
                </c:pt>
                <c:pt idx="190">
                  <c:v>407.1885187427543</c:v>
                </c:pt>
                <c:pt idx="191">
                  <c:v>385.27652407069911</c:v>
                </c:pt>
                <c:pt idx="192">
                  <c:v>393.21235888979055</c:v>
                </c:pt>
                <c:pt idx="193">
                  <c:v>345.03457383696656</c:v>
                </c:pt>
                <c:pt idx="194">
                  <c:v>339.83261185712098</c:v>
                </c:pt>
                <c:pt idx="195">
                  <c:v>368.29779432698541</c:v>
                </c:pt>
                <c:pt idx="196">
                  <c:v>355.61673935027642</c:v>
                </c:pt>
                <c:pt idx="197">
                  <c:v>328.58061753886551</c:v>
                </c:pt>
                <c:pt idx="198">
                  <c:v>251.14107589161912</c:v>
                </c:pt>
                <c:pt idx="199">
                  <c:v>14.628738838327793</c:v>
                </c:pt>
                <c:pt idx="200">
                  <c:v>14.079141387961918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48-4151-9B77-BE62F9E32F28}"/>
            </c:ext>
          </c:extLst>
        </c:ser>
        <c:ser>
          <c:idx val="5"/>
          <c:order val="5"/>
          <c:tx>
            <c:strRef>
              <c:f>adc_raw_good_video!$B$2</c:f>
              <c:strCache>
                <c:ptCount val="1"/>
                <c:pt idx="0">
                  <c:v>raw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adc_raw_good_video!$B$3:$B$202</c:f>
              <c:numCache>
                <c:formatCode>General</c:formatCode>
                <c:ptCount val="200"/>
                <c:pt idx="0">
                  <c:v>911</c:v>
                </c:pt>
                <c:pt idx="1">
                  <c:v>929</c:v>
                </c:pt>
                <c:pt idx="2">
                  <c:v>896</c:v>
                </c:pt>
                <c:pt idx="3">
                  <c:v>782</c:v>
                </c:pt>
                <c:pt idx="4">
                  <c:v>127</c:v>
                </c:pt>
                <c:pt idx="5">
                  <c:v>127</c:v>
                </c:pt>
                <c:pt idx="6">
                  <c:v>127</c:v>
                </c:pt>
                <c:pt idx="7">
                  <c:v>127</c:v>
                </c:pt>
                <c:pt idx="8">
                  <c:v>896</c:v>
                </c:pt>
                <c:pt idx="9">
                  <c:v>624</c:v>
                </c:pt>
                <c:pt idx="10">
                  <c:v>1039</c:v>
                </c:pt>
                <c:pt idx="11">
                  <c:v>925</c:v>
                </c:pt>
                <c:pt idx="12">
                  <c:v>906</c:v>
                </c:pt>
                <c:pt idx="13">
                  <c:v>908</c:v>
                </c:pt>
                <c:pt idx="14">
                  <c:v>927</c:v>
                </c:pt>
                <c:pt idx="15">
                  <c:v>919</c:v>
                </c:pt>
                <c:pt idx="16">
                  <c:v>1536</c:v>
                </c:pt>
                <c:pt idx="17">
                  <c:v>1361</c:v>
                </c:pt>
                <c:pt idx="18">
                  <c:v>1694</c:v>
                </c:pt>
                <c:pt idx="19">
                  <c:v>1408</c:v>
                </c:pt>
                <c:pt idx="20">
                  <c:v>2734</c:v>
                </c:pt>
                <c:pt idx="21">
                  <c:v>2559</c:v>
                </c:pt>
                <c:pt idx="22">
                  <c:v>2481</c:v>
                </c:pt>
                <c:pt idx="23">
                  <c:v>2163</c:v>
                </c:pt>
                <c:pt idx="24">
                  <c:v>2144</c:v>
                </c:pt>
                <c:pt idx="25">
                  <c:v>2147</c:v>
                </c:pt>
                <c:pt idx="26">
                  <c:v>2241</c:v>
                </c:pt>
                <c:pt idx="27">
                  <c:v>2303</c:v>
                </c:pt>
                <c:pt idx="28">
                  <c:v>2240</c:v>
                </c:pt>
                <c:pt idx="29">
                  <c:v>2303</c:v>
                </c:pt>
                <c:pt idx="30">
                  <c:v>2224</c:v>
                </c:pt>
                <c:pt idx="31">
                  <c:v>2174</c:v>
                </c:pt>
                <c:pt idx="32">
                  <c:v>2073</c:v>
                </c:pt>
                <c:pt idx="33">
                  <c:v>1968</c:v>
                </c:pt>
                <c:pt idx="34">
                  <c:v>1855</c:v>
                </c:pt>
                <c:pt idx="35">
                  <c:v>1884</c:v>
                </c:pt>
                <c:pt idx="36">
                  <c:v>1846</c:v>
                </c:pt>
                <c:pt idx="37">
                  <c:v>1694</c:v>
                </c:pt>
                <c:pt idx="38">
                  <c:v>1889</c:v>
                </c:pt>
                <c:pt idx="39">
                  <c:v>2010</c:v>
                </c:pt>
                <c:pt idx="40">
                  <c:v>1898</c:v>
                </c:pt>
                <c:pt idx="41">
                  <c:v>1935</c:v>
                </c:pt>
                <c:pt idx="42">
                  <c:v>1984</c:v>
                </c:pt>
                <c:pt idx="43">
                  <c:v>1920</c:v>
                </c:pt>
                <c:pt idx="44">
                  <c:v>2048</c:v>
                </c:pt>
                <c:pt idx="45">
                  <c:v>1888</c:v>
                </c:pt>
                <c:pt idx="46">
                  <c:v>1894</c:v>
                </c:pt>
                <c:pt idx="47">
                  <c:v>1544</c:v>
                </c:pt>
                <c:pt idx="48">
                  <c:v>1583</c:v>
                </c:pt>
                <c:pt idx="49">
                  <c:v>1833</c:v>
                </c:pt>
                <c:pt idx="50">
                  <c:v>1851</c:v>
                </c:pt>
                <c:pt idx="51">
                  <c:v>2063</c:v>
                </c:pt>
                <c:pt idx="52">
                  <c:v>1984</c:v>
                </c:pt>
                <c:pt idx="53">
                  <c:v>2136</c:v>
                </c:pt>
                <c:pt idx="54">
                  <c:v>1904</c:v>
                </c:pt>
                <c:pt idx="55">
                  <c:v>1743</c:v>
                </c:pt>
                <c:pt idx="56">
                  <c:v>1276</c:v>
                </c:pt>
                <c:pt idx="57">
                  <c:v>1279</c:v>
                </c:pt>
                <c:pt idx="58">
                  <c:v>1855</c:v>
                </c:pt>
                <c:pt idx="59">
                  <c:v>1475</c:v>
                </c:pt>
                <c:pt idx="60">
                  <c:v>2048</c:v>
                </c:pt>
                <c:pt idx="61">
                  <c:v>1657</c:v>
                </c:pt>
                <c:pt idx="62">
                  <c:v>1951</c:v>
                </c:pt>
                <c:pt idx="63">
                  <c:v>848</c:v>
                </c:pt>
                <c:pt idx="64">
                  <c:v>896</c:v>
                </c:pt>
                <c:pt idx="65">
                  <c:v>924</c:v>
                </c:pt>
                <c:pt idx="66">
                  <c:v>880</c:v>
                </c:pt>
                <c:pt idx="67">
                  <c:v>769</c:v>
                </c:pt>
                <c:pt idx="68">
                  <c:v>127</c:v>
                </c:pt>
                <c:pt idx="69">
                  <c:v>127</c:v>
                </c:pt>
                <c:pt idx="70">
                  <c:v>127</c:v>
                </c:pt>
                <c:pt idx="71">
                  <c:v>127</c:v>
                </c:pt>
                <c:pt idx="72">
                  <c:v>880</c:v>
                </c:pt>
                <c:pt idx="73">
                  <c:v>1151</c:v>
                </c:pt>
                <c:pt idx="74">
                  <c:v>752</c:v>
                </c:pt>
                <c:pt idx="75">
                  <c:v>896</c:v>
                </c:pt>
                <c:pt idx="76">
                  <c:v>896</c:v>
                </c:pt>
                <c:pt idx="77">
                  <c:v>896</c:v>
                </c:pt>
                <c:pt idx="78">
                  <c:v>903</c:v>
                </c:pt>
                <c:pt idx="79">
                  <c:v>911</c:v>
                </c:pt>
                <c:pt idx="80">
                  <c:v>1151</c:v>
                </c:pt>
                <c:pt idx="81">
                  <c:v>1559</c:v>
                </c:pt>
                <c:pt idx="82">
                  <c:v>1536</c:v>
                </c:pt>
                <c:pt idx="83">
                  <c:v>1439</c:v>
                </c:pt>
                <c:pt idx="84">
                  <c:v>2647</c:v>
                </c:pt>
                <c:pt idx="85">
                  <c:v>2668</c:v>
                </c:pt>
                <c:pt idx="86">
                  <c:v>2367</c:v>
                </c:pt>
                <c:pt idx="87">
                  <c:v>2175</c:v>
                </c:pt>
                <c:pt idx="88">
                  <c:v>2048</c:v>
                </c:pt>
                <c:pt idx="89">
                  <c:v>2146</c:v>
                </c:pt>
                <c:pt idx="90">
                  <c:v>2215</c:v>
                </c:pt>
                <c:pt idx="91">
                  <c:v>2303</c:v>
                </c:pt>
                <c:pt idx="92">
                  <c:v>2272</c:v>
                </c:pt>
                <c:pt idx="93">
                  <c:v>2257</c:v>
                </c:pt>
                <c:pt idx="94">
                  <c:v>2259</c:v>
                </c:pt>
                <c:pt idx="95">
                  <c:v>2164</c:v>
                </c:pt>
                <c:pt idx="96">
                  <c:v>2048</c:v>
                </c:pt>
                <c:pt idx="97">
                  <c:v>1971</c:v>
                </c:pt>
                <c:pt idx="98">
                  <c:v>1906</c:v>
                </c:pt>
                <c:pt idx="99">
                  <c:v>1811</c:v>
                </c:pt>
                <c:pt idx="100">
                  <c:v>1904</c:v>
                </c:pt>
                <c:pt idx="101">
                  <c:v>1651</c:v>
                </c:pt>
                <c:pt idx="102">
                  <c:v>1891</c:v>
                </c:pt>
                <c:pt idx="103">
                  <c:v>1968</c:v>
                </c:pt>
                <c:pt idx="104">
                  <c:v>1901</c:v>
                </c:pt>
                <c:pt idx="105">
                  <c:v>1904</c:v>
                </c:pt>
                <c:pt idx="106">
                  <c:v>1939</c:v>
                </c:pt>
                <c:pt idx="107">
                  <c:v>1972</c:v>
                </c:pt>
                <c:pt idx="108">
                  <c:v>1879</c:v>
                </c:pt>
                <c:pt idx="109">
                  <c:v>2048</c:v>
                </c:pt>
                <c:pt idx="110">
                  <c:v>1663</c:v>
                </c:pt>
                <c:pt idx="111">
                  <c:v>1599</c:v>
                </c:pt>
                <c:pt idx="112">
                  <c:v>1567</c:v>
                </c:pt>
                <c:pt idx="113">
                  <c:v>1855</c:v>
                </c:pt>
                <c:pt idx="114">
                  <c:v>1938</c:v>
                </c:pt>
                <c:pt idx="115">
                  <c:v>1937</c:v>
                </c:pt>
                <c:pt idx="116">
                  <c:v>2126</c:v>
                </c:pt>
                <c:pt idx="117">
                  <c:v>1959</c:v>
                </c:pt>
                <c:pt idx="118">
                  <c:v>2063</c:v>
                </c:pt>
                <c:pt idx="119">
                  <c:v>1728</c:v>
                </c:pt>
                <c:pt idx="120">
                  <c:v>1423</c:v>
                </c:pt>
                <c:pt idx="121">
                  <c:v>1552</c:v>
                </c:pt>
                <c:pt idx="122">
                  <c:v>1329</c:v>
                </c:pt>
                <c:pt idx="123">
                  <c:v>2048</c:v>
                </c:pt>
                <c:pt idx="124">
                  <c:v>1561</c:v>
                </c:pt>
                <c:pt idx="125">
                  <c:v>2063</c:v>
                </c:pt>
                <c:pt idx="126">
                  <c:v>1432</c:v>
                </c:pt>
                <c:pt idx="127">
                  <c:v>896</c:v>
                </c:pt>
                <c:pt idx="128">
                  <c:v>927</c:v>
                </c:pt>
                <c:pt idx="129">
                  <c:v>914</c:v>
                </c:pt>
                <c:pt idx="130">
                  <c:v>896</c:v>
                </c:pt>
                <c:pt idx="131">
                  <c:v>771</c:v>
                </c:pt>
                <c:pt idx="132">
                  <c:v>127</c:v>
                </c:pt>
                <c:pt idx="133">
                  <c:v>127</c:v>
                </c:pt>
                <c:pt idx="134">
                  <c:v>146</c:v>
                </c:pt>
                <c:pt idx="135">
                  <c:v>127</c:v>
                </c:pt>
                <c:pt idx="136">
                  <c:v>896</c:v>
                </c:pt>
                <c:pt idx="137">
                  <c:v>1183</c:v>
                </c:pt>
                <c:pt idx="138">
                  <c:v>736</c:v>
                </c:pt>
                <c:pt idx="139">
                  <c:v>902</c:v>
                </c:pt>
                <c:pt idx="140">
                  <c:v>896</c:v>
                </c:pt>
                <c:pt idx="141">
                  <c:v>903</c:v>
                </c:pt>
                <c:pt idx="142">
                  <c:v>903</c:v>
                </c:pt>
                <c:pt idx="143">
                  <c:v>927</c:v>
                </c:pt>
                <c:pt idx="144">
                  <c:v>1011</c:v>
                </c:pt>
                <c:pt idx="145">
                  <c:v>1934</c:v>
                </c:pt>
                <c:pt idx="146">
                  <c:v>1279</c:v>
                </c:pt>
                <c:pt idx="147">
                  <c:v>1974</c:v>
                </c:pt>
                <c:pt idx="148">
                  <c:v>2579</c:v>
                </c:pt>
                <c:pt idx="149">
                  <c:v>2687</c:v>
                </c:pt>
                <c:pt idx="150">
                  <c:v>2355</c:v>
                </c:pt>
                <c:pt idx="151">
                  <c:v>2144</c:v>
                </c:pt>
                <c:pt idx="152">
                  <c:v>2048</c:v>
                </c:pt>
                <c:pt idx="153">
                  <c:v>2063</c:v>
                </c:pt>
                <c:pt idx="154">
                  <c:v>2232</c:v>
                </c:pt>
                <c:pt idx="155">
                  <c:v>2225</c:v>
                </c:pt>
                <c:pt idx="156">
                  <c:v>2302</c:v>
                </c:pt>
                <c:pt idx="157">
                  <c:v>2272</c:v>
                </c:pt>
                <c:pt idx="158">
                  <c:v>2301</c:v>
                </c:pt>
                <c:pt idx="159">
                  <c:v>2175</c:v>
                </c:pt>
                <c:pt idx="160">
                  <c:v>2069</c:v>
                </c:pt>
                <c:pt idx="161">
                  <c:v>2016</c:v>
                </c:pt>
                <c:pt idx="162">
                  <c:v>1920</c:v>
                </c:pt>
                <c:pt idx="163">
                  <c:v>1823</c:v>
                </c:pt>
                <c:pt idx="164">
                  <c:v>1908</c:v>
                </c:pt>
                <c:pt idx="165">
                  <c:v>1654</c:v>
                </c:pt>
                <c:pt idx="166">
                  <c:v>1855</c:v>
                </c:pt>
                <c:pt idx="167">
                  <c:v>1934</c:v>
                </c:pt>
                <c:pt idx="168">
                  <c:v>1920</c:v>
                </c:pt>
                <c:pt idx="169">
                  <c:v>1840</c:v>
                </c:pt>
                <c:pt idx="170">
                  <c:v>1904</c:v>
                </c:pt>
                <c:pt idx="171">
                  <c:v>1976</c:v>
                </c:pt>
                <c:pt idx="172">
                  <c:v>1855</c:v>
                </c:pt>
                <c:pt idx="173">
                  <c:v>1999</c:v>
                </c:pt>
                <c:pt idx="174">
                  <c:v>1637</c:v>
                </c:pt>
                <c:pt idx="175">
                  <c:v>1567</c:v>
                </c:pt>
                <c:pt idx="176">
                  <c:v>1633</c:v>
                </c:pt>
                <c:pt idx="177">
                  <c:v>1855</c:v>
                </c:pt>
                <c:pt idx="178">
                  <c:v>1972</c:v>
                </c:pt>
                <c:pt idx="179">
                  <c:v>1922</c:v>
                </c:pt>
                <c:pt idx="180">
                  <c:v>2136</c:v>
                </c:pt>
                <c:pt idx="181">
                  <c:v>1965</c:v>
                </c:pt>
                <c:pt idx="182">
                  <c:v>2055</c:v>
                </c:pt>
                <c:pt idx="183">
                  <c:v>2000</c:v>
                </c:pt>
                <c:pt idx="184">
                  <c:v>1639</c:v>
                </c:pt>
                <c:pt idx="185">
                  <c:v>1432</c:v>
                </c:pt>
                <c:pt idx="186">
                  <c:v>1235</c:v>
                </c:pt>
                <c:pt idx="187">
                  <c:v>1768</c:v>
                </c:pt>
                <c:pt idx="188">
                  <c:v>1472</c:v>
                </c:pt>
                <c:pt idx="189">
                  <c:v>1950</c:v>
                </c:pt>
                <c:pt idx="190">
                  <c:v>1392</c:v>
                </c:pt>
                <c:pt idx="191">
                  <c:v>871</c:v>
                </c:pt>
                <c:pt idx="192">
                  <c:v>926</c:v>
                </c:pt>
                <c:pt idx="193">
                  <c:v>898</c:v>
                </c:pt>
                <c:pt idx="194">
                  <c:v>898</c:v>
                </c:pt>
                <c:pt idx="195">
                  <c:v>768</c:v>
                </c:pt>
                <c:pt idx="196">
                  <c:v>127</c:v>
                </c:pt>
                <c:pt idx="197">
                  <c:v>127</c:v>
                </c:pt>
                <c:pt idx="198">
                  <c:v>149</c:v>
                </c:pt>
                <c:pt idx="199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48-4151-9B77-BE62F9E32F28}"/>
            </c:ext>
          </c:extLst>
        </c:ser>
        <c:ser>
          <c:idx val="6"/>
          <c:order val="6"/>
          <c:tx>
            <c:strRef>
              <c:f>adc_raw_good_video!$I$2</c:f>
              <c:strCache>
                <c:ptCount val="1"/>
                <c:pt idx="0">
                  <c:v>forward_diff2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alpha val="32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adc_raw_good_video!$I$3:$I$200</c:f>
              <c:numCache>
                <c:formatCode>General</c:formatCode>
                <c:ptCount val="198"/>
                <c:pt idx="0">
                  <c:v>-51</c:v>
                </c:pt>
                <c:pt idx="1">
                  <c:v>-81</c:v>
                </c:pt>
                <c:pt idx="2">
                  <c:v>-541</c:v>
                </c:pt>
                <c:pt idx="3">
                  <c:v>655</c:v>
                </c:pt>
                <c:pt idx="4">
                  <c:v>0</c:v>
                </c:pt>
                <c:pt idx="5">
                  <c:v>0</c:v>
                </c:pt>
                <c:pt idx="6">
                  <c:v>769</c:v>
                </c:pt>
                <c:pt idx="7">
                  <c:v>-1041</c:v>
                </c:pt>
                <c:pt idx="8">
                  <c:v>687</c:v>
                </c:pt>
                <c:pt idx="9">
                  <c:v>-529</c:v>
                </c:pt>
                <c:pt idx="10">
                  <c:v>95</c:v>
                </c:pt>
                <c:pt idx="11">
                  <c:v>21</c:v>
                </c:pt>
                <c:pt idx="12">
                  <c:v>17</c:v>
                </c:pt>
                <c:pt idx="13">
                  <c:v>-27</c:v>
                </c:pt>
                <c:pt idx="14">
                  <c:v>625</c:v>
                </c:pt>
                <c:pt idx="15">
                  <c:v>-792</c:v>
                </c:pt>
                <c:pt idx="16">
                  <c:v>508</c:v>
                </c:pt>
                <c:pt idx="17">
                  <c:v>-619</c:v>
                </c:pt>
                <c:pt idx="18">
                  <c:v>1612</c:v>
                </c:pt>
                <c:pt idx="19">
                  <c:v>-1501</c:v>
                </c:pt>
                <c:pt idx="20">
                  <c:v>97</c:v>
                </c:pt>
                <c:pt idx="21">
                  <c:v>-240</c:v>
                </c:pt>
                <c:pt idx="22">
                  <c:v>299</c:v>
                </c:pt>
                <c:pt idx="23">
                  <c:v>22</c:v>
                </c:pt>
                <c:pt idx="24">
                  <c:v>91</c:v>
                </c:pt>
                <c:pt idx="25">
                  <c:v>-32</c:v>
                </c:pt>
                <c:pt idx="26">
                  <c:v>-125</c:v>
                </c:pt>
                <c:pt idx="27">
                  <c:v>126</c:v>
                </c:pt>
                <c:pt idx="28">
                  <c:v>-142</c:v>
                </c:pt>
                <c:pt idx="29">
                  <c:v>29</c:v>
                </c:pt>
                <c:pt idx="30">
                  <c:v>-51</c:v>
                </c:pt>
                <c:pt idx="31">
                  <c:v>-4</c:v>
                </c:pt>
                <c:pt idx="32">
                  <c:v>-8</c:v>
                </c:pt>
                <c:pt idx="33">
                  <c:v>142</c:v>
                </c:pt>
                <c:pt idx="34">
                  <c:v>-67</c:v>
                </c:pt>
                <c:pt idx="35">
                  <c:v>-114</c:v>
                </c:pt>
                <c:pt idx="36">
                  <c:v>347</c:v>
                </c:pt>
                <c:pt idx="37">
                  <c:v>-74</c:v>
                </c:pt>
                <c:pt idx="38">
                  <c:v>-233</c:v>
                </c:pt>
                <c:pt idx="39">
                  <c:v>149</c:v>
                </c:pt>
                <c:pt idx="40">
                  <c:v>12</c:v>
                </c:pt>
                <c:pt idx="41">
                  <c:v>-113</c:v>
                </c:pt>
                <c:pt idx="42">
                  <c:v>192</c:v>
                </c:pt>
                <c:pt idx="43">
                  <c:v>-288</c:v>
                </c:pt>
                <c:pt idx="44">
                  <c:v>166</c:v>
                </c:pt>
                <c:pt idx="45">
                  <c:v>-356</c:v>
                </c:pt>
                <c:pt idx="46">
                  <c:v>389</c:v>
                </c:pt>
                <c:pt idx="47">
                  <c:v>211</c:v>
                </c:pt>
                <c:pt idx="48">
                  <c:v>-232</c:v>
                </c:pt>
                <c:pt idx="49">
                  <c:v>194</c:v>
                </c:pt>
                <c:pt idx="50">
                  <c:v>-291</c:v>
                </c:pt>
                <c:pt idx="51">
                  <c:v>231</c:v>
                </c:pt>
                <c:pt idx="52">
                  <c:v>-384</c:v>
                </c:pt>
                <c:pt idx="53">
                  <c:v>71</c:v>
                </c:pt>
                <c:pt idx="54">
                  <c:v>-306</c:v>
                </c:pt>
                <c:pt idx="55">
                  <c:v>470</c:v>
                </c:pt>
                <c:pt idx="56">
                  <c:v>573</c:v>
                </c:pt>
                <c:pt idx="57">
                  <c:v>-956</c:v>
                </c:pt>
                <c:pt idx="58">
                  <c:v>953</c:v>
                </c:pt>
                <c:pt idx="59">
                  <c:v>-964</c:v>
                </c:pt>
                <c:pt idx="60">
                  <c:v>685</c:v>
                </c:pt>
                <c:pt idx="61">
                  <c:v>-1397</c:v>
                </c:pt>
                <c:pt idx="62">
                  <c:v>1151</c:v>
                </c:pt>
                <c:pt idx="63">
                  <c:v>-20</c:v>
                </c:pt>
                <c:pt idx="64">
                  <c:v>-72</c:v>
                </c:pt>
                <c:pt idx="65">
                  <c:v>-67</c:v>
                </c:pt>
                <c:pt idx="66">
                  <c:v>-531</c:v>
                </c:pt>
                <c:pt idx="67">
                  <c:v>642</c:v>
                </c:pt>
                <c:pt idx="68">
                  <c:v>0</c:v>
                </c:pt>
                <c:pt idx="69">
                  <c:v>0</c:v>
                </c:pt>
                <c:pt idx="70">
                  <c:v>753</c:v>
                </c:pt>
                <c:pt idx="71">
                  <c:v>-482</c:v>
                </c:pt>
                <c:pt idx="72">
                  <c:v>-670</c:v>
                </c:pt>
                <c:pt idx="73">
                  <c:v>543</c:v>
                </c:pt>
                <c:pt idx="74">
                  <c:v>-144</c:v>
                </c:pt>
                <c:pt idx="75">
                  <c:v>0</c:v>
                </c:pt>
                <c:pt idx="76">
                  <c:v>7</c:v>
                </c:pt>
                <c:pt idx="77">
                  <c:v>1</c:v>
                </c:pt>
                <c:pt idx="78">
                  <c:v>232</c:v>
                </c:pt>
                <c:pt idx="79">
                  <c:v>168</c:v>
                </c:pt>
                <c:pt idx="80">
                  <c:v>-431</c:v>
                </c:pt>
                <c:pt idx="81">
                  <c:v>-74</c:v>
                </c:pt>
                <c:pt idx="82">
                  <c:v>1305</c:v>
                </c:pt>
                <c:pt idx="83">
                  <c:v>-1187</c:v>
                </c:pt>
                <c:pt idx="84">
                  <c:v>-322</c:v>
                </c:pt>
                <c:pt idx="85">
                  <c:v>109</c:v>
                </c:pt>
                <c:pt idx="86">
                  <c:v>65</c:v>
                </c:pt>
                <c:pt idx="87">
                  <c:v>225</c:v>
                </c:pt>
                <c:pt idx="88">
                  <c:v>-29</c:v>
                </c:pt>
                <c:pt idx="89">
                  <c:v>19</c:v>
                </c:pt>
                <c:pt idx="90">
                  <c:v>-119</c:v>
                </c:pt>
                <c:pt idx="91">
                  <c:v>16</c:v>
                </c:pt>
                <c:pt idx="92">
                  <c:v>17</c:v>
                </c:pt>
                <c:pt idx="93">
                  <c:v>-97</c:v>
                </c:pt>
                <c:pt idx="94">
                  <c:v>-21</c:v>
                </c:pt>
                <c:pt idx="95">
                  <c:v>39</c:v>
                </c:pt>
                <c:pt idx="96">
                  <c:v>12</c:v>
                </c:pt>
                <c:pt idx="97">
                  <c:v>-30</c:v>
                </c:pt>
                <c:pt idx="98">
                  <c:v>188</c:v>
                </c:pt>
                <c:pt idx="99">
                  <c:v>-346</c:v>
                </c:pt>
                <c:pt idx="100">
                  <c:v>493</c:v>
                </c:pt>
                <c:pt idx="101">
                  <c:v>-163</c:v>
                </c:pt>
                <c:pt idx="102">
                  <c:v>-144</c:v>
                </c:pt>
                <c:pt idx="103">
                  <c:v>70</c:v>
                </c:pt>
                <c:pt idx="104">
                  <c:v>32</c:v>
                </c:pt>
                <c:pt idx="105">
                  <c:v>-2</c:v>
                </c:pt>
                <c:pt idx="106">
                  <c:v>-126</c:v>
                </c:pt>
                <c:pt idx="107">
                  <c:v>262</c:v>
                </c:pt>
                <c:pt idx="108">
                  <c:v>-554</c:v>
                </c:pt>
                <c:pt idx="109">
                  <c:v>321</c:v>
                </c:pt>
                <c:pt idx="110">
                  <c:v>32</c:v>
                </c:pt>
                <c:pt idx="111">
                  <c:v>320</c:v>
                </c:pt>
                <c:pt idx="112">
                  <c:v>-205</c:v>
                </c:pt>
                <c:pt idx="113">
                  <c:v>-84</c:v>
                </c:pt>
                <c:pt idx="114">
                  <c:v>190</c:v>
                </c:pt>
                <c:pt idx="115">
                  <c:v>-356</c:v>
                </c:pt>
                <c:pt idx="116">
                  <c:v>271</c:v>
                </c:pt>
                <c:pt idx="117">
                  <c:v>-439</c:v>
                </c:pt>
                <c:pt idx="118">
                  <c:v>30</c:v>
                </c:pt>
                <c:pt idx="119">
                  <c:v>434</c:v>
                </c:pt>
                <c:pt idx="120">
                  <c:v>-352</c:v>
                </c:pt>
                <c:pt idx="121">
                  <c:v>942</c:v>
                </c:pt>
                <c:pt idx="122">
                  <c:v>-1206</c:v>
                </c:pt>
                <c:pt idx="123">
                  <c:v>989</c:v>
                </c:pt>
                <c:pt idx="124">
                  <c:v>-1133</c:v>
                </c:pt>
                <c:pt idx="125">
                  <c:v>95</c:v>
                </c:pt>
                <c:pt idx="126">
                  <c:v>567</c:v>
                </c:pt>
                <c:pt idx="127">
                  <c:v>-44</c:v>
                </c:pt>
                <c:pt idx="128">
                  <c:v>-5</c:v>
                </c:pt>
                <c:pt idx="129">
                  <c:v>-107</c:v>
                </c:pt>
                <c:pt idx="130">
                  <c:v>-519</c:v>
                </c:pt>
                <c:pt idx="131">
                  <c:v>644</c:v>
                </c:pt>
                <c:pt idx="132">
                  <c:v>19</c:v>
                </c:pt>
                <c:pt idx="133">
                  <c:v>-38</c:v>
                </c:pt>
                <c:pt idx="134">
                  <c:v>788</c:v>
                </c:pt>
                <c:pt idx="135">
                  <c:v>-482</c:v>
                </c:pt>
                <c:pt idx="136">
                  <c:v>-734</c:v>
                </c:pt>
                <c:pt idx="137">
                  <c:v>613</c:v>
                </c:pt>
                <c:pt idx="138">
                  <c:v>-172</c:v>
                </c:pt>
                <c:pt idx="139">
                  <c:v>13</c:v>
                </c:pt>
                <c:pt idx="140">
                  <c:v>-7</c:v>
                </c:pt>
                <c:pt idx="141">
                  <c:v>24</c:v>
                </c:pt>
                <c:pt idx="142">
                  <c:v>60</c:v>
                </c:pt>
                <c:pt idx="143">
                  <c:v>839</c:v>
                </c:pt>
                <c:pt idx="144">
                  <c:v>-1578</c:v>
                </c:pt>
                <c:pt idx="145">
                  <c:v>1350</c:v>
                </c:pt>
                <c:pt idx="146">
                  <c:v>-90</c:v>
                </c:pt>
                <c:pt idx="147">
                  <c:v>-497</c:v>
                </c:pt>
                <c:pt idx="148">
                  <c:v>-440</c:v>
                </c:pt>
                <c:pt idx="149">
                  <c:v>121</c:v>
                </c:pt>
                <c:pt idx="150">
                  <c:v>115</c:v>
                </c:pt>
                <c:pt idx="151">
                  <c:v>111</c:v>
                </c:pt>
                <c:pt idx="152">
                  <c:v>154</c:v>
                </c:pt>
                <c:pt idx="153">
                  <c:v>-176</c:v>
                </c:pt>
                <c:pt idx="154">
                  <c:v>84</c:v>
                </c:pt>
                <c:pt idx="155">
                  <c:v>-107</c:v>
                </c:pt>
                <c:pt idx="156">
                  <c:v>59</c:v>
                </c:pt>
                <c:pt idx="157">
                  <c:v>-155</c:v>
                </c:pt>
                <c:pt idx="158">
                  <c:v>20</c:v>
                </c:pt>
                <c:pt idx="159">
                  <c:v>53</c:v>
                </c:pt>
                <c:pt idx="160">
                  <c:v>-43</c:v>
                </c:pt>
                <c:pt idx="161">
                  <c:v>-1</c:v>
                </c:pt>
                <c:pt idx="162">
                  <c:v>182</c:v>
                </c:pt>
                <c:pt idx="163">
                  <c:v>-339</c:v>
                </c:pt>
                <c:pt idx="164">
                  <c:v>455</c:v>
                </c:pt>
                <c:pt idx="165">
                  <c:v>-122</c:v>
                </c:pt>
                <c:pt idx="166">
                  <c:v>-93</c:v>
                </c:pt>
                <c:pt idx="167">
                  <c:v>-66</c:v>
                </c:pt>
                <c:pt idx="168">
                  <c:v>144</c:v>
                </c:pt>
                <c:pt idx="169">
                  <c:v>8</c:v>
                </c:pt>
                <c:pt idx="170">
                  <c:v>-193</c:v>
                </c:pt>
                <c:pt idx="171">
                  <c:v>265</c:v>
                </c:pt>
                <c:pt idx="172">
                  <c:v>-506</c:v>
                </c:pt>
                <c:pt idx="173">
                  <c:v>292</c:v>
                </c:pt>
                <c:pt idx="174">
                  <c:v>136</c:v>
                </c:pt>
                <c:pt idx="175">
                  <c:v>156</c:v>
                </c:pt>
                <c:pt idx="176">
                  <c:v>-105</c:v>
                </c:pt>
                <c:pt idx="177">
                  <c:v>-167</c:v>
                </c:pt>
                <c:pt idx="178">
                  <c:v>264</c:v>
                </c:pt>
                <c:pt idx="179">
                  <c:v>-385</c:v>
                </c:pt>
                <c:pt idx="180">
                  <c:v>261</c:v>
                </c:pt>
                <c:pt idx="181">
                  <c:v>-145</c:v>
                </c:pt>
                <c:pt idx="182">
                  <c:v>-306</c:v>
                </c:pt>
                <c:pt idx="183">
                  <c:v>154</c:v>
                </c:pt>
                <c:pt idx="184">
                  <c:v>10</c:v>
                </c:pt>
                <c:pt idx="185">
                  <c:v>730</c:v>
                </c:pt>
                <c:pt idx="186">
                  <c:v>-829</c:v>
                </c:pt>
                <c:pt idx="187">
                  <c:v>774</c:v>
                </c:pt>
                <c:pt idx="188">
                  <c:v>-1036</c:v>
                </c:pt>
                <c:pt idx="189">
                  <c:v>37</c:v>
                </c:pt>
                <c:pt idx="190">
                  <c:v>576</c:v>
                </c:pt>
                <c:pt idx="191">
                  <c:v>-83</c:v>
                </c:pt>
                <c:pt idx="192">
                  <c:v>28</c:v>
                </c:pt>
                <c:pt idx="193">
                  <c:v>-130</c:v>
                </c:pt>
                <c:pt idx="194">
                  <c:v>-511</c:v>
                </c:pt>
                <c:pt idx="195">
                  <c:v>641</c:v>
                </c:pt>
                <c:pt idx="196">
                  <c:v>22</c:v>
                </c:pt>
                <c:pt idx="197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48-4151-9B77-BE62F9E32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81935"/>
        <c:axId val="128977615"/>
      </c:lineChart>
      <c:catAx>
        <c:axId val="128981935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8977615"/>
        <c:crosses val="autoZero"/>
        <c:auto val="1"/>
        <c:lblAlgn val="ctr"/>
        <c:lblOffset val="100"/>
        <c:noMultiLvlLbl val="0"/>
      </c:catAx>
      <c:valAx>
        <c:axId val="12897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2898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adc_raw_good_video!$C$2</c:f>
              <c:strCache>
                <c:ptCount val="1"/>
                <c:pt idx="0">
                  <c:v>raw_norm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adc_raw_good_video!$C$3:$C$203</c:f>
              <c:numCache>
                <c:formatCode>General</c:formatCode>
                <c:ptCount val="201"/>
                <c:pt idx="0">
                  <c:v>0.33321141185076808</c:v>
                </c:pt>
                <c:pt idx="1">
                  <c:v>0.33979517190929043</c:v>
                </c:pt>
                <c:pt idx="2">
                  <c:v>0.32772494513533285</c:v>
                </c:pt>
                <c:pt idx="3">
                  <c:v>0.28602779809802487</c:v>
                </c:pt>
                <c:pt idx="4">
                  <c:v>4.6452084857351868E-2</c:v>
                </c:pt>
                <c:pt idx="5">
                  <c:v>4.6452084857351868E-2</c:v>
                </c:pt>
                <c:pt idx="6">
                  <c:v>4.6452084857351868E-2</c:v>
                </c:pt>
                <c:pt idx="7">
                  <c:v>4.6452084857351868E-2</c:v>
                </c:pt>
                <c:pt idx="8">
                  <c:v>0.32772494513533285</c:v>
                </c:pt>
                <c:pt idx="9">
                  <c:v>0.2282370153621068</c:v>
                </c:pt>
                <c:pt idx="10">
                  <c:v>0.38002926115581565</c:v>
                </c:pt>
                <c:pt idx="11">
                  <c:v>0.33833211411850767</c:v>
                </c:pt>
                <c:pt idx="12">
                  <c:v>0.33138258961228967</c:v>
                </c:pt>
                <c:pt idx="13">
                  <c:v>0.33211411850768108</c:v>
                </c:pt>
                <c:pt idx="14">
                  <c:v>0.33906364301389907</c:v>
                </c:pt>
                <c:pt idx="15">
                  <c:v>0.3361375274323336</c:v>
                </c:pt>
                <c:pt idx="16">
                  <c:v>0.56181419166057056</c:v>
                </c:pt>
                <c:pt idx="17">
                  <c:v>0.49780541331382588</c:v>
                </c:pt>
                <c:pt idx="18">
                  <c:v>0.61960497439648865</c:v>
                </c:pt>
                <c:pt idx="19">
                  <c:v>0.51499634235552305</c:v>
                </c:pt>
                <c:pt idx="20">
                  <c:v>1</c:v>
                </c:pt>
                <c:pt idx="21">
                  <c:v>0.93599122165325532</c:v>
                </c:pt>
                <c:pt idx="22">
                  <c:v>0.90746159473299193</c:v>
                </c:pt>
                <c:pt idx="23">
                  <c:v>0.79114850036576445</c:v>
                </c:pt>
                <c:pt idx="24">
                  <c:v>0.78419897585954645</c:v>
                </c:pt>
                <c:pt idx="25">
                  <c:v>0.78529626920263351</c:v>
                </c:pt>
                <c:pt idx="26">
                  <c:v>0.81967812728602785</c:v>
                </c:pt>
                <c:pt idx="27">
                  <c:v>0.84235552304316019</c:v>
                </c:pt>
                <c:pt idx="28">
                  <c:v>0.81931236283833209</c:v>
                </c:pt>
                <c:pt idx="29">
                  <c:v>0.84235552304316019</c:v>
                </c:pt>
                <c:pt idx="30">
                  <c:v>0.81346013167520115</c:v>
                </c:pt>
                <c:pt idx="31">
                  <c:v>0.79517190929041692</c:v>
                </c:pt>
                <c:pt idx="32">
                  <c:v>0.75822970007315293</c:v>
                </c:pt>
                <c:pt idx="33">
                  <c:v>0.71982443306510602</c:v>
                </c:pt>
                <c:pt idx="34">
                  <c:v>0.6784930504754938</c:v>
                </c:pt>
                <c:pt idx="35">
                  <c:v>0.68910021945866862</c:v>
                </c:pt>
                <c:pt idx="36">
                  <c:v>0.67520117044623262</c:v>
                </c:pt>
                <c:pt idx="37">
                  <c:v>0.61960497439648865</c:v>
                </c:pt>
                <c:pt idx="38">
                  <c:v>0.69092904169714708</c:v>
                </c:pt>
                <c:pt idx="39">
                  <c:v>0.73518653986832483</c:v>
                </c:pt>
                <c:pt idx="40">
                  <c:v>0.69422092172640815</c:v>
                </c:pt>
                <c:pt idx="41">
                  <c:v>0.70775420629114849</c:v>
                </c:pt>
                <c:pt idx="42">
                  <c:v>0.72567666422823707</c:v>
                </c:pt>
                <c:pt idx="43">
                  <c:v>0.7022677395757132</c:v>
                </c:pt>
                <c:pt idx="44">
                  <c:v>0.74908558888076082</c:v>
                </c:pt>
                <c:pt idx="45">
                  <c:v>0.69056327724945132</c:v>
                </c:pt>
                <c:pt idx="46">
                  <c:v>0.69275786393562544</c:v>
                </c:pt>
                <c:pt idx="47">
                  <c:v>0.56474030724213609</c:v>
                </c:pt>
                <c:pt idx="48">
                  <c:v>0.57900512070226773</c:v>
                </c:pt>
                <c:pt idx="49">
                  <c:v>0.67044623262618874</c:v>
                </c:pt>
                <c:pt idx="50">
                  <c:v>0.67702999268471109</c:v>
                </c:pt>
                <c:pt idx="51">
                  <c:v>0.754572055596196</c:v>
                </c:pt>
                <c:pt idx="52">
                  <c:v>0.72567666422823707</c:v>
                </c:pt>
                <c:pt idx="53">
                  <c:v>0.78127286027798093</c:v>
                </c:pt>
                <c:pt idx="54">
                  <c:v>0.69641550841258226</c:v>
                </c:pt>
                <c:pt idx="55">
                  <c:v>0.63752743233357723</c:v>
                </c:pt>
                <c:pt idx="56">
                  <c:v>0.46671543525969278</c:v>
                </c:pt>
                <c:pt idx="57">
                  <c:v>0.46781272860277984</c:v>
                </c:pt>
                <c:pt idx="58">
                  <c:v>0.6784930504754938</c:v>
                </c:pt>
                <c:pt idx="59">
                  <c:v>0.53950256035113386</c:v>
                </c:pt>
                <c:pt idx="60">
                  <c:v>0.74908558888076082</c:v>
                </c:pt>
                <c:pt idx="61">
                  <c:v>0.60607168983174831</c:v>
                </c:pt>
                <c:pt idx="62">
                  <c:v>0.71360643745427943</c:v>
                </c:pt>
                <c:pt idx="63">
                  <c:v>0.31016825164594003</c:v>
                </c:pt>
                <c:pt idx="64">
                  <c:v>0.32772494513533285</c:v>
                </c:pt>
                <c:pt idx="65">
                  <c:v>0.33796634967081202</c:v>
                </c:pt>
                <c:pt idx="66">
                  <c:v>0.32187271397220191</c:v>
                </c:pt>
                <c:pt idx="67">
                  <c:v>0.28127286027798098</c:v>
                </c:pt>
                <c:pt idx="68">
                  <c:v>4.6452084857351868E-2</c:v>
                </c:pt>
                <c:pt idx="69">
                  <c:v>4.6452084857351868E-2</c:v>
                </c:pt>
                <c:pt idx="70">
                  <c:v>4.6452084857351868E-2</c:v>
                </c:pt>
                <c:pt idx="71">
                  <c:v>4.6452084857351868E-2</c:v>
                </c:pt>
                <c:pt idx="72">
                  <c:v>0.32187271397220191</c:v>
                </c:pt>
                <c:pt idx="73">
                  <c:v>0.42099487929773227</c:v>
                </c:pt>
                <c:pt idx="74">
                  <c:v>0.27505486466715434</c:v>
                </c:pt>
                <c:pt idx="75">
                  <c:v>0.32772494513533285</c:v>
                </c:pt>
                <c:pt idx="76">
                  <c:v>0.32772494513533285</c:v>
                </c:pt>
                <c:pt idx="77">
                  <c:v>0.32772494513533285</c:v>
                </c:pt>
                <c:pt idx="78">
                  <c:v>0.33028529626920261</c:v>
                </c:pt>
                <c:pt idx="79">
                  <c:v>0.33321141185076808</c:v>
                </c:pt>
                <c:pt idx="80">
                  <c:v>0.42099487929773227</c:v>
                </c:pt>
                <c:pt idx="81">
                  <c:v>0.57022677395757138</c:v>
                </c:pt>
                <c:pt idx="82">
                  <c:v>0.56181419166057056</c:v>
                </c:pt>
                <c:pt idx="83">
                  <c:v>0.52633504023408928</c:v>
                </c:pt>
                <c:pt idx="84">
                  <c:v>0.96817849305047554</c:v>
                </c:pt>
                <c:pt idx="85">
                  <c:v>0.97585954645208484</c:v>
                </c:pt>
                <c:pt idx="86">
                  <c:v>0.86576444769568395</c:v>
                </c:pt>
                <c:pt idx="87">
                  <c:v>0.79553767373811268</c:v>
                </c:pt>
                <c:pt idx="88">
                  <c:v>0.74908558888076082</c:v>
                </c:pt>
                <c:pt idx="89">
                  <c:v>0.78493050475493786</c:v>
                </c:pt>
                <c:pt idx="90">
                  <c:v>0.81016825164593997</c:v>
                </c:pt>
                <c:pt idx="91">
                  <c:v>0.84235552304316019</c:v>
                </c:pt>
                <c:pt idx="92">
                  <c:v>0.83101682516459396</c:v>
                </c:pt>
                <c:pt idx="93">
                  <c:v>0.82553035844915879</c:v>
                </c:pt>
                <c:pt idx="94">
                  <c:v>0.82626188734455008</c:v>
                </c:pt>
                <c:pt idx="95">
                  <c:v>0.7915142648134601</c:v>
                </c:pt>
                <c:pt idx="96">
                  <c:v>0.74908558888076082</c:v>
                </c:pt>
                <c:pt idx="97">
                  <c:v>0.72092172640819308</c:v>
                </c:pt>
                <c:pt idx="98">
                  <c:v>0.69714703730797367</c:v>
                </c:pt>
                <c:pt idx="99">
                  <c:v>0.66239941477688369</c:v>
                </c:pt>
                <c:pt idx="100">
                  <c:v>0.69641550841258226</c:v>
                </c:pt>
                <c:pt idx="101">
                  <c:v>0.6038771031455743</c:v>
                </c:pt>
                <c:pt idx="102">
                  <c:v>0.69166057059253838</c:v>
                </c:pt>
                <c:pt idx="103">
                  <c:v>0.71982443306510602</c:v>
                </c:pt>
                <c:pt idx="104">
                  <c:v>0.6953182150694952</c:v>
                </c:pt>
                <c:pt idx="105">
                  <c:v>0.69641550841258226</c:v>
                </c:pt>
                <c:pt idx="106">
                  <c:v>0.7092172640819312</c:v>
                </c:pt>
                <c:pt idx="107">
                  <c:v>0.72128749085588884</c:v>
                </c:pt>
                <c:pt idx="108">
                  <c:v>0.68727139722019015</c:v>
                </c:pt>
                <c:pt idx="109">
                  <c:v>0.74908558888076082</c:v>
                </c:pt>
                <c:pt idx="110">
                  <c:v>0.60826627651792242</c:v>
                </c:pt>
                <c:pt idx="111">
                  <c:v>0.58485735186539867</c:v>
                </c:pt>
                <c:pt idx="112">
                  <c:v>0.57315288953913679</c:v>
                </c:pt>
                <c:pt idx="113">
                  <c:v>0.6784930504754938</c:v>
                </c:pt>
                <c:pt idx="114">
                  <c:v>0.70885149963423555</c:v>
                </c:pt>
                <c:pt idx="115">
                  <c:v>0.7084857351865399</c:v>
                </c:pt>
                <c:pt idx="116">
                  <c:v>0.77761521580102411</c:v>
                </c:pt>
                <c:pt idx="117">
                  <c:v>0.71653255303584495</c:v>
                </c:pt>
                <c:pt idx="118">
                  <c:v>0.754572055596196</c:v>
                </c:pt>
                <c:pt idx="119">
                  <c:v>0.63204096561814194</c:v>
                </c:pt>
                <c:pt idx="120">
                  <c:v>0.52048280907095834</c:v>
                </c:pt>
                <c:pt idx="121">
                  <c:v>0.5676664228237015</c:v>
                </c:pt>
                <c:pt idx="122">
                  <c:v>0.48610095098756401</c:v>
                </c:pt>
                <c:pt idx="123">
                  <c:v>0.74908558888076082</c:v>
                </c:pt>
                <c:pt idx="124">
                  <c:v>0.57095830285296267</c:v>
                </c:pt>
                <c:pt idx="125">
                  <c:v>0.754572055596196</c:v>
                </c:pt>
                <c:pt idx="126">
                  <c:v>0.5237746891002194</c:v>
                </c:pt>
                <c:pt idx="127">
                  <c:v>0.32772494513533285</c:v>
                </c:pt>
                <c:pt idx="128">
                  <c:v>0.33906364301389907</c:v>
                </c:pt>
                <c:pt idx="129">
                  <c:v>0.33430870519385514</c:v>
                </c:pt>
                <c:pt idx="130">
                  <c:v>0.32772494513533285</c:v>
                </c:pt>
                <c:pt idx="131">
                  <c:v>0.28200438917337234</c:v>
                </c:pt>
                <c:pt idx="132">
                  <c:v>4.6452084857351868E-2</c:v>
                </c:pt>
                <c:pt idx="133">
                  <c:v>4.6452084857351868E-2</c:v>
                </c:pt>
                <c:pt idx="134">
                  <c:v>5.3401609363569864E-2</c:v>
                </c:pt>
                <c:pt idx="135">
                  <c:v>4.6452084857351868E-2</c:v>
                </c:pt>
                <c:pt idx="136">
                  <c:v>0.32772494513533285</c:v>
                </c:pt>
                <c:pt idx="137">
                  <c:v>0.43269934162399415</c:v>
                </c:pt>
                <c:pt idx="138">
                  <c:v>0.2692026335040234</c:v>
                </c:pt>
                <c:pt idx="139">
                  <c:v>0.32991953182150696</c:v>
                </c:pt>
                <c:pt idx="140">
                  <c:v>0.32772494513533285</c:v>
                </c:pt>
                <c:pt idx="141">
                  <c:v>0.33028529626920261</c:v>
                </c:pt>
                <c:pt idx="142">
                  <c:v>0.33028529626920261</c:v>
                </c:pt>
                <c:pt idx="143">
                  <c:v>0.33906364301389907</c:v>
                </c:pt>
                <c:pt idx="144">
                  <c:v>0.36978785662033653</c:v>
                </c:pt>
                <c:pt idx="145">
                  <c:v>0.70738844184345284</c:v>
                </c:pt>
                <c:pt idx="146">
                  <c:v>0.46781272860277984</c:v>
                </c:pt>
                <c:pt idx="147">
                  <c:v>0.72201901975128013</c:v>
                </c:pt>
                <c:pt idx="148">
                  <c:v>0.94330651060716897</c:v>
                </c:pt>
                <c:pt idx="149">
                  <c:v>0.98280907095830283</c:v>
                </c:pt>
                <c:pt idx="150">
                  <c:v>0.86137527432333583</c:v>
                </c:pt>
                <c:pt idx="151">
                  <c:v>0.78419897585954645</c:v>
                </c:pt>
                <c:pt idx="152">
                  <c:v>0.74908558888076082</c:v>
                </c:pt>
                <c:pt idx="153">
                  <c:v>0.754572055596196</c:v>
                </c:pt>
                <c:pt idx="154">
                  <c:v>0.81638624725676667</c:v>
                </c:pt>
                <c:pt idx="155">
                  <c:v>0.81382589612289691</c:v>
                </c:pt>
                <c:pt idx="156">
                  <c:v>0.84198975859546454</c:v>
                </c:pt>
                <c:pt idx="157">
                  <c:v>0.83101682516459396</c:v>
                </c:pt>
                <c:pt idx="158">
                  <c:v>0.84162399414776878</c:v>
                </c:pt>
                <c:pt idx="159">
                  <c:v>0.79553767373811268</c:v>
                </c:pt>
                <c:pt idx="160">
                  <c:v>0.75676664228237012</c:v>
                </c:pt>
                <c:pt idx="161">
                  <c:v>0.73738112655449894</c:v>
                </c:pt>
                <c:pt idx="162">
                  <c:v>0.7022677395757132</c:v>
                </c:pt>
                <c:pt idx="163">
                  <c:v>0.66678858814923192</c:v>
                </c:pt>
                <c:pt idx="164">
                  <c:v>0.69787856620336508</c:v>
                </c:pt>
                <c:pt idx="165">
                  <c:v>0.60497439648866125</c:v>
                </c:pt>
                <c:pt idx="166">
                  <c:v>0.6784930504754938</c:v>
                </c:pt>
                <c:pt idx="167">
                  <c:v>0.70738844184345284</c:v>
                </c:pt>
                <c:pt idx="168">
                  <c:v>0.7022677395757132</c:v>
                </c:pt>
                <c:pt idx="169">
                  <c:v>0.67300658376005851</c:v>
                </c:pt>
                <c:pt idx="170">
                  <c:v>0.69641550841258226</c:v>
                </c:pt>
                <c:pt idx="171">
                  <c:v>0.72275054864667154</c:v>
                </c:pt>
                <c:pt idx="172">
                  <c:v>0.6784930504754938</c:v>
                </c:pt>
                <c:pt idx="173">
                  <c:v>0.73116313094367225</c:v>
                </c:pt>
                <c:pt idx="174">
                  <c:v>0.59875640087783466</c:v>
                </c:pt>
                <c:pt idx="175">
                  <c:v>0.57315288953913679</c:v>
                </c:pt>
                <c:pt idx="176">
                  <c:v>0.59729334308705195</c:v>
                </c:pt>
                <c:pt idx="177">
                  <c:v>0.6784930504754938</c:v>
                </c:pt>
                <c:pt idx="178">
                  <c:v>0.72128749085588884</c:v>
                </c:pt>
                <c:pt idx="179">
                  <c:v>0.70299926847110461</c:v>
                </c:pt>
                <c:pt idx="180">
                  <c:v>0.78127286027798093</c:v>
                </c:pt>
                <c:pt idx="181">
                  <c:v>0.71872713972201907</c:v>
                </c:pt>
                <c:pt idx="182">
                  <c:v>0.75164594001463059</c:v>
                </c:pt>
                <c:pt idx="183">
                  <c:v>0.73152889539136801</c:v>
                </c:pt>
                <c:pt idx="184">
                  <c:v>0.59948792977322607</c:v>
                </c:pt>
                <c:pt idx="185">
                  <c:v>0.5237746891002194</c:v>
                </c:pt>
                <c:pt idx="186">
                  <c:v>0.45171909290416973</c:v>
                </c:pt>
                <c:pt idx="187">
                  <c:v>0.64667154352596923</c:v>
                </c:pt>
                <c:pt idx="188">
                  <c:v>0.53840526700804681</c:v>
                </c:pt>
                <c:pt idx="189">
                  <c:v>0.71324067300658378</c:v>
                </c:pt>
                <c:pt idx="190">
                  <c:v>0.50914411119239211</c:v>
                </c:pt>
                <c:pt idx="191">
                  <c:v>0.31858083394294073</c:v>
                </c:pt>
                <c:pt idx="192">
                  <c:v>0.33869787856620337</c:v>
                </c:pt>
                <c:pt idx="193">
                  <c:v>0.3284564740307242</c:v>
                </c:pt>
                <c:pt idx="194">
                  <c:v>0.3284564740307242</c:v>
                </c:pt>
                <c:pt idx="195">
                  <c:v>0.28090709583028528</c:v>
                </c:pt>
                <c:pt idx="196">
                  <c:v>4.6452084857351868E-2</c:v>
                </c:pt>
                <c:pt idx="197">
                  <c:v>4.6452084857351868E-2</c:v>
                </c:pt>
                <c:pt idx="198">
                  <c:v>5.4498902706656915E-2</c:v>
                </c:pt>
                <c:pt idx="199">
                  <c:v>5.8888076079005119E-2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C5-435B-9A9E-5DCAAEB269EC}"/>
            </c:ext>
          </c:extLst>
        </c:ser>
        <c:ser>
          <c:idx val="7"/>
          <c:order val="7"/>
          <c:tx>
            <c:strRef>
              <c:f>adc_raw_good_video!$J$2</c:f>
              <c:strCache>
                <c:ptCount val="1"/>
                <c:pt idx="0">
                  <c:v>f_diff_norm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adc_raw_good_video!$J$3:$J$203</c:f>
              <c:numCache>
                <c:formatCode>General</c:formatCode>
                <c:ptCount val="201"/>
                <c:pt idx="0">
                  <c:v>1.3574660633484163E-2</c:v>
                </c:pt>
                <c:pt idx="1">
                  <c:v>2.4886877828054297E-2</c:v>
                </c:pt>
                <c:pt idx="2">
                  <c:v>8.5972850678733032E-2</c:v>
                </c:pt>
                <c:pt idx="3">
                  <c:v>0.49396681749622928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0.57993966817496234</c:v>
                </c:pt>
                <c:pt idx="8">
                  <c:v>0.20512820512820512</c:v>
                </c:pt>
                <c:pt idx="9">
                  <c:v>0.31297134238310709</c:v>
                </c:pt>
                <c:pt idx="10">
                  <c:v>8.5972850678733032E-2</c:v>
                </c:pt>
                <c:pt idx="11">
                  <c:v>1.4328808446455505E-2</c:v>
                </c:pt>
                <c:pt idx="12">
                  <c:v>1.5082956259426848E-3</c:v>
                </c:pt>
                <c:pt idx="13">
                  <c:v>1.4328808446455505E-2</c:v>
                </c:pt>
                <c:pt idx="14">
                  <c:v>6.0331825037707393E-3</c:v>
                </c:pt>
                <c:pt idx="15">
                  <c:v>0.46530920060331826</c:v>
                </c:pt>
                <c:pt idx="16">
                  <c:v>0.13197586726998492</c:v>
                </c:pt>
                <c:pt idx="17">
                  <c:v>0.25113122171945701</c:v>
                </c:pt>
                <c:pt idx="18">
                  <c:v>0.21568627450980393</c:v>
                </c:pt>
                <c:pt idx="19">
                  <c:v>1</c:v>
                </c:pt>
                <c:pt idx="20">
                  <c:v>0.13197586726998492</c:v>
                </c:pt>
                <c:pt idx="21">
                  <c:v>5.8823529411764705E-2</c:v>
                </c:pt>
                <c:pt idx="22">
                  <c:v>0.23981900452488689</c:v>
                </c:pt>
                <c:pt idx="23">
                  <c:v>1.4328808446455505E-2</c:v>
                </c:pt>
                <c:pt idx="24">
                  <c:v>2.2624434389140274E-3</c:v>
                </c:pt>
                <c:pt idx="25">
                  <c:v>7.0889894419306182E-2</c:v>
                </c:pt>
                <c:pt idx="26">
                  <c:v>4.6757164404223228E-2</c:v>
                </c:pt>
                <c:pt idx="27">
                  <c:v>4.7511312217194568E-2</c:v>
                </c:pt>
                <c:pt idx="28">
                  <c:v>4.7511312217194568E-2</c:v>
                </c:pt>
                <c:pt idx="29">
                  <c:v>5.9577677224736052E-2</c:v>
                </c:pt>
                <c:pt idx="30">
                  <c:v>3.7707390648567117E-2</c:v>
                </c:pt>
                <c:pt idx="31">
                  <c:v>7.6168929110105574E-2</c:v>
                </c:pt>
                <c:pt idx="32">
                  <c:v>7.9185520361990946E-2</c:v>
                </c:pt>
                <c:pt idx="33">
                  <c:v>8.5218702865761692E-2</c:v>
                </c:pt>
                <c:pt idx="34">
                  <c:v>2.1870286576168928E-2</c:v>
                </c:pt>
                <c:pt idx="35">
                  <c:v>2.8657616892911009E-2</c:v>
                </c:pt>
                <c:pt idx="36">
                  <c:v>0.11463046757164404</c:v>
                </c:pt>
                <c:pt idx="37">
                  <c:v>0.14705882352941177</c:v>
                </c:pt>
                <c:pt idx="38">
                  <c:v>9.1251885369532423E-2</c:v>
                </c:pt>
                <c:pt idx="39">
                  <c:v>8.4464555052790352E-2</c:v>
                </c:pt>
                <c:pt idx="40">
                  <c:v>2.790346907993967E-2</c:v>
                </c:pt>
                <c:pt idx="41">
                  <c:v>3.6953242835595777E-2</c:v>
                </c:pt>
                <c:pt idx="42">
                  <c:v>4.8265460030165915E-2</c:v>
                </c:pt>
                <c:pt idx="43">
                  <c:v>9.6530920060331829E-2</c:v>
                </c:pt>
                <c:pt idx="44">
                  <c:v>0.12066365007541478</c:v>
                </c:pt>
                <c:pt idx="45">
                  <c:v>4.5248868778280547E-3</c:v>
                </c:pt>
                <c:pt idx="46">
                  <c:v>0.26395173453996984</c:v>
                </c:pt>
                <c:pt idx="47">
                  <c:v>2.9411764705882353E-2</c:v>
                </c:pt>
                <c:pt idx="48">
                  <c:v>0.18853695324283559</c:v>
                </c:pt>
                <c:pt idx="49">
                  <c:v>1.3574660633484163E-2</c:v>
                </c:pt>
                <c:pt idx="50">
                  <c:v>0.15987933634992457</c:v>
                </c:pt>
                <c:pt idx="51">
                  <c:v>5.9577677224736052E-2</c:v>
                </c:pt>
                <c:pt idx="52">
                  <c:v>0.11463046757164404</c:v>
                </c:pt>
                <c:pt idx="53">
                  <c:v>0.17496229260935142</c:v>
                </c:pt>
                <c:pt idx="54">
                  <c:v>0.12141779788838612</c:v>
                </c:pt>
                <c:pt idx="55">
                  <c:v>0.35218702865761692</c:v>
                </c:pt>
                <c:pt idx="56">
                  <c:v>2.2624434389140274E-3</c:v>
                </c:pt>
                <c:pt idx="57">
                  <c:v>0.43438914027149322</c:v>
                </c:pt>
                <c:pt idx="58">
                  <c:v>0.28657616892911009</c:v>
                </c:pt>
                <c:pt idx="59">
                  <c:v>0.4321266968325792</c:v>
                </c:pt>
                <c:pt idx="60">
                  <c:v>0.29487179487179488</c:v>
                </c:pt>
                <c:pt idx="61">
                  <c:v>0.22171945701357465</c:v>
                </c:pt>
                <c:pt idx="62">
                  <c:v>0.83182503770739069</c:v>
                </c:pt>
                <c:pt idx="63">
                  <c:v>3.6199095022624438E-2</c:v>
                </c:pt>
                <c:pt idx="64">
                  <c:v>2.1116138763197588E-2</c:v>
                </c:pt>
                <c:pt idx="65">
                  <c:v>3.3182503770739065E-2</c:v>
                </c:pt>
                <c:pt idx="66">
                  <c:v>8.3710407239818999E-2</c:v>
                </c:pt>
                <c:pt idx="67">
                  <c:v>0.48416289592760181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0.5678733031674208</c:v>
                </c:pt>
                <c:pt idx="72">
                  <c:v>0.20437405731523378</c:v>
                </c:pt>
                <c:pt idx="73">
                  <c:v>0.3009049773755656</c:v>
                </c:pt>
                <c:pt idx="74">
                  <c:v>0.10859728506787331</c:v>
                </c:pt>
                <c:pt idx="75">
                  <c:v>0</c:v>
                </c:pt>
                <c:pt idx="76">
                  <c:v>0</c:v>
                </c:pt>
                <c:pt idx="77">
                  <c:v>5.279034690799397E-3</c:v>
                </c:pt>
                <c:pt idx="78">
                  <c:v>6.0331825037707393E-3</c:v>
                </c:pt>
                <c:pt idx="79">
                  <c:v>0.18099547511312217</c:v>
                </c:pt>
                <c:pt idx="80">
                  <c:v>0.30769230769230771</c:v>
                </c:pt>
                <c:pt idx="81">
                  <c:v>1.7345399698340876E-2</c:v>
                </c:pt>
                <c:pt idx="82">
                  <c:v>7.3152337858220215E-2</c:v>
                </c:pt>
                <c:pt idx="83">
                  <c:v>0.91101055806938158</c:v>
                </c:pt>
                <c:pt idx="84">
                  <c:v>1.5837104072398189E-2</c:v>
                </c:pt>
                <c:pt idx="85">
                  <c:v>0.22699849170437406</c:v>
                </c:pt>
                <c:pt idx="86">
                  <c:v>0.14479638009049775</c:v>
                </c:pt>
                <c:pt idx="87">
                  <c:v>9.5776772247360489E-2</c:v>
                </c:pt>
                <c:pt idx="88">
                  <c:v>7.3906485671191555E-2</c:v>
                </c:pt>
                <c:pt idx="89">
                  <c:v>5.2036199095022627E-2</c:v>
                </c:pt>
                <c:pt idx="90">
                  <c:v>6.636500754147813E-2</c:v>
                </c:pt>
                <c:pt idx="91">
                  <c:v>2.3378582202111614E-2</c:v>
                </c:pt>
                <c:pt idx="92">
                  <c:v>1.1312217194570135E-2</c:v>
                </c:pt>
                <c:pt idx="93">
                  <c:v>1.5082956259426848E-3</c:v>
                </c:pt>
                <c:pt idx="94">
                  <c:v>7.1644042232277522E-2</c:v>
                </c:pt>
                <c:pt idx="95">
                  <c:v>8.7481146304675711E-2</c:v>
                </c:pt>
                <c:pt idx="96">
                  <c:v>5.8069381598793365E-2</c:v>
                </c:pt>
                <c:pt idx="97">
                  <c:v>4.9019607843137254E-2</c:v>
                </c:pt>
                <c:pt idx="98">
                  <c:v>7.1644042232277522E-2</c:v>
                </c:pt>
                <c:pt idx="99">
                  <c:v>7.0135746606334842E-2</c:v>
                </c:pt>
                <c:pt idx="100">
                  <c:v>0.19079939668174961</c:v>
                </c:pt>
                <c:pt idx="101">
                  <c:v>0.18099547511312217</c:v>
                </c:pt>
                <c:pt idx="102">
                  <c:v>5.8069381598793365E-2</c:v>
                </c:pt>
                <c:pt idx="103">
                  <c:v>5.0527903469079941E-2</c:v>
                </c:pt>
                <c:pt idx="104">
                  <c:v>2.2624434389140274E-3</c:v>
                </c:pt>
                <c:pt idx="105">
                  <c:v>2.6395173453996983E-2</c:v>
                </c:pt>
                <c:pt idx="106">
                  <c:v>2.4886877828054297E-2</c:v>
                </c:pt>
                <c:pt idx="107">
                  <c:v>7.0135746606334842E-2</c:v>
                </c:pt>
                <c:pt idx="108">
                  <c:v>0.12745098039215685</c:v>
                </c:pt>
                <c:pt idx="109">
                  <c:v>0.29034690799396684</c:v>
                </c:pt>
                <c:pt idx="110">
                  <c:v>4.8265460030165915E-2</c:v>
                </c:pt>
                <c:pt idx="111">
                  <c:v>2.4132730015082957E-2</c:v>
                </c:pt>
                <c:pt idx="112">
                  <c:v>0.21719457013574661</c:v>
                </c:pt>
                <c:pt idx="113">
                  <c:v>6.2594268476621417E-2</c:v>
                </c:pt>
                <c:pt idx="114">
                  <c:v>7.5414781297134241E-4</c:v>
                </c:pt>
                <c:pt idx="115">
                  <c:v>0.1425339366515837</c:v>
                </c:pt>
                <c:pt idx="116">
                  <c:v>0.12594268476621417</c:v>
                </c:pt>
                <c:pt idx="117">
                  <c:v>7.8431372549019607E-2</c:v>
                </c:pt>
                <c:pt idx="118">
                  <c:v>0.25263951734539969</c:v>
                </c:pt>
                <c:pt idx="119">
                  <c:v>0.23001508295625941</c:v>
                </c:pt>
                <c:pt idx="120">
                  <c:v>9.7285067873303169E-2</c:v>
                </c:pt>
                <c:pt idx="121">
                  <c:v>0.16817496229260936</c:v>
                </c:pt>
                <c:pt idx="122">
                  <c:v>0.54223227752639513</c:v>
                </c:pt>
                <c:pt idx="123">
                  <c:v>0.36726998491704377</c:v>
                </c:pt>
                <c:pt idx="124">
                  <c:v>0.37858220211161386</c:v>
                </c:pt>
                <c:pt idx="125">
                  <c:v>0.47586726998491702</c:v>
                </c:pt>
                <c:pt idx="126">
                  <c:v>0.40422322775263952</c:v>
                </c:pt>
                <c:pt idx="127">
                  <c:v>2.3378582202111614E-2</c:v>
                </c:pt>
                <c:pt idx="128">
                  <c:v>9.8039215686274508E-3</c:v>
                </c:pt>
                <c:pt idx="129">
                  <c:v>1.3574660633484163E-2</c:v>
                </c:pt>
                <c:pt idx="130">
                  <c:v>9.4268476621417796E-2</c:v>
                </c:pt>
                <c:pt idx="131">
                  <c:v>0.48567119155354449</c:v>
                </c:pt>
                <c:pt idx="132">
                  <c:v>0</c:v>
                </c:pt>
                <c:pt idx="133">
                  <c:v>1.4328808446455505E-2</c:v>
                </c:pt>
                <c:pt idx="134">
                  <c:v>1.4328808446455505E-2</c:v>
                </c:pt>
                <c:pt idx="135">
                  <c:v>0.57993966817496234</c:v>
                </c:pt>
                <c:pt idx="136">
                  <c:v>0.21644042232277527</c:v>
                </c:pt>
                <c:pt idx="137">
                  <c:v>0.33710407239819007</c:v>
                </c:pt>
                <c:pt idx="138">
                  <c:v>0.12518853695324283</c:v>
                </c:pt>
                <c:pt idx="139">
                  <c:v>4.5248868778280547E-3</c:v>
                </c:pt>
                <c:pt idx="140">
                  <c:v>5.279034690799397E-3</c:v>
                </c:pt>
                <c:pt idx="141">
                  <c:v>0</c:v>
                </c:pt>
                <c:pt idx="142">
                  <c:v>1.8099547511312219E-2</c:v>
                </c:pt>
                <c:pt idx="143">
                  <c:v>6.3348416289592757E-2</c:v>
                </c:pt>
                <c:pt idx="144">
                  <c:v>0.69607843137254899</c:v>
                </c:pt>
                <c:pt idx="145">
                  <c:v>0.49396681749622928</c:v>
                </c:pt>
                <c:pt idx="146">
                  <c:v>0.52413273001508298</c:v>
                </c:pt>
                <c:pt idx="147">
                  <c:v>0.45625942684766213</c:v>
                </c:pt>
                <c:pt idx="148">
                  <c:v>8.1447963800904979E-2</c:v>
                </c:pt>
                <c:pt idx="149">
                  <c:v>0.25037707390648567</c:v>
                </c:pt>
                <c:pt idx="150">
                  <c:v>0.15912518853695323</c:v>
                </c:pt>
                <c:pt idx="151">
                  <c:v>7.2398190045248875E-2</c:v>
                </c:pt>
                <c:pt idx="152">
                  <c:v>1.1312217194570135E-2</c:v>
                </c:pt>
                <c:pt idx="153">
                  <c:v>0.12745098039215685</c:v>
                </c:pt>
                <c:pt idx="154">
                  <c:v>5.279034690799397E-3</c:v>
                </c:pt>
                <c:pt idx="155">
                  <c:v>5.8069381598793365E-2</c:v>
                </c:pt>
                <c:pt idx="156">
                  <c:v>2.2624434389140271E-2</c:v>
                </c:pt>
                <c:pt idx="157">
                  <c:v>2.1870286576168928E-2</c:v>
                </c:pt>
                <c:pt idx="158">
                  <c:v>9.5022624434389136E-2</c:v>
                </c:pt>
                <c:pt idx="159">
                  <c:v>7.9939668174962286E-2</c:v>
                </c:pt>
                <c:pt idx="160">
                  <c:v>3.9969834087481143E-2</c:v>
                </c:pt>
                <c:pt idx="161">
                  <c:v>7.2398190045248875E-2</c:v>
                </c:pt>
                <c:pt idx="162">
                  <c:v>7.3152337858220215E-2</c:v>
                </c:pt>
                <c:pt idx="163">
                  <c:v>6.4102564102564097E-2</c:v>
                </c:pt>
                <c:pt idx="164">
                  <c:v>0.19155354449472098</c:v>
                </c:pt>
                <c:pt idx="165">
                  <c:v>0.15158371040723981</c:v>
                </c:pt>
                <c:pt idx="166">
                  <c:v>5.9577677224736052E-2</c:v>
                </c:pt>
                <c:pt idx="167">
                  <c:v>1.0558069381598794E-2</c:v>
                </c:pt>
                <c:pt idx="168">
                  <c:v>6.0331825037707391E-2</c:v>
                </c:pt>
                <c:pt idx="169">
                  <c:v>4.8265460030165915E-2</c:v>
                </c:pt>
                <c:pt idx="170">
                  <c:v>5.4298642533936653E-2</c:v>
                </c:pt>
                <c:pt idx="171">
                  <c:v>9.1251885369532423E-2</c:v>
                </c:pt>
                <c:pt idx="172">
                  <c:v>0.10859728506787331</c:v>
                </c:pt>
                <c:pt idx="173">
                  <c:v>0.27300150829562592</c:v>
                </c:pt>
                <c:pt idx="174">
                  <c:v>5.2790346907993967E-2</c:v>
                </c:pt>
                <c:pt idx="175">
                  <c:v>4.9773755656108594E-2</c:v>
                </c:pt>
                <c:pt idx="176">
                  <c:v>0.167420814479638</c:v>
                </c:pt>
                <c:pt idx="177">
                  <c:v>8.8235294117647065E-2</c:v>
                </c:pt>
                <c:pt idx="178">
                  <c:v>3.7707390648567117E-2</c:v>
                </c:pt>
                <c:pt idx="179">
                  <c:v>0.16138763197586728</c:v>
                </c:pt>
                <c:pt idx="180">
                  <c:v>0.12895927601809956</c:v>
                </c:pt>
                <c:pt idx="181">
                  <c:v>6.7873303167420809E-2</c:v>
                </c:pt>
                <c:pt idx="182">
                  <c:v>4.1478129713423829E-2</c:v>
                </c:pt>
                <c:pt idx="183">
                  <c:v>0.27224736048265458</c:v>
                </c:pt>
                <c:pt idx="184">
                  <c:v>0.15610859728506787</c:v>
                </c:pt>
                <c:pt idx="185">
                  <c:v>0.14856711915535445</c:v>
                </c:pt>
                <c:pt idx="186">
                  <c:v>0.40196078431372551</c:v>
                </c:pt>
                <c:pt idx="187">
                  <c:v>0.22322775263951736</c:v>
                </c:pt>
                <c:pt idx="188">
                  <c:v>0.36048265460030166</c:v>
                </c:pt>
                <c:pt idx="189">
                  <c:v>0.42081447963800905</c:v>
                </c:pt>
                <c:pt idx="190">
                  <c:v>0.39291101055806937</c:v>
                </c:pt>
                <c:pt idx="191">
                  <c:v>4.1478129713423829E-2</c:v>
                </c:pt>
                <c:pt idx="192">
                  <c:v>2.1116138763197588E-2</c:v>
                </c:pt>
                <c:pt idx="193">
                  <c:v>0</c:v>
                </c:pt>
                <c:pt idx="194">
                  <c:v>9.8039215686274508E-2</c:v>
                </c:pt>
                <c:pt idx="195">
                  <c:v>0.48340874811463047</c:v>
                </c:pt>
                <c:pt idx="196">
                  <c:v>0</c:v>
                </c:pt>
                <c:pt idx="197">
                  <c:v>1.6591251885369532E-2</c:v>
                </c:pt>
                <c:pt idx="198">
                  <c:v>9.0497737556561094E-3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C5-435B-9A9E-5DCAAEB269EC}"/>
            </c:ext>
          </c:extLst>
        </c:ser>
        <c:ser>
          <c:idx val="8"/>
          <c:order val="8"/>
          <c:tx>
            <c:strRef>
              <c:f>adc_raw_good_video!$K$2</c:f>
              <c:strCache>
                <c:ptCount val="1"/>
                <c:pt idx="0">
                  <c:v>minus_log10_of_norm_diff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adc_raw_good_video!$K$3:$K$203</c:f>
              <c:numCache>
                <c:formatCode>General</c:formatCode>
                <c:ptCount val="201"/>
                <c:pt idx="0">
                  <c:v>1.8672710189654482</c:v>
                </c:pt>
                <c:pt idx="1">
                  <c:v>1.6040295841908667</c:v>
                </c:pt>
                <c:pt idx="2">
                  <c:v>1.0656386727322815</c:v>
                </c:pt>
                <c:pt idx="3">
                  <c:v>0.30630222407697122</c:v>
                </c:pt>
                <c:pt idx="4">
                  <c:v>3.9999999999999991</c:v>
                </c:pt>
                <c:pt idx="5">
                  <c:v>3.9999999999999991</c:v>
                </c:pt>
                <c:pt idx="6">
                  <c:v>3.9999999999999991</c:v>
                </c:pt>
                <c:pt idx="7">
                  <c:v>0.2366171842673232</c:v>
                </c:pt>
                <c:pt idx="8">
                  <c:v>0.68797462003455556</c:v>
                </c:pt>
                <c:pt idx="9">
                  <c:v>0.50449542735666153</c:v>
                </c:pt>
                <c:pt idx="10">
                  <c:v>1.0656386727322815</c:v>
                </c:pt>
                <c:pt idx="11">
                  <c:v>1.8437899231159254</c:v>
                </c:pt>
                <c:pt idx="12">
                  <c:v>2.8215135284047728</c:v>
                </c:pt>
                <c:pt idx="13">
                  <c:v>1.8437899231159254</c:v>
                </c:pt>
                <c:pt idx="14">
                  <c:v>2.2194535370768103</c:v>
                </c:pt>
                <c:pt idx="15">
                  <c:v>0.33225836003551262</c:v>
                </c:pt>
                <c:pt idx="16">
                  <c:v>0.87950547538245982</c:v>
                </c:pt>
                <c:pt idx="17">
                  <c:v>0.60009929056243438</c:v>
                </c:pt>
                <c:pt idx="18">
                  <c:v>0.66617749093971124</c:v>
                </c:pt>
                <c:pt idx="19">
                  <c:v>0</c:v>
                </c:pt>
                <c:pt idx="20">
                  <c:v>0.87950547538245982</c:v>
                </c:pt>
                <c:pt idx="21">
                  <c:v>1.2304489213782739</c:v>
                </c:pt>
                <c:pt idx="22">
                  <c:v>0.62011640408432156</c:v>
                </c:pt>
                <c:pt idx="23">
                  <c:v>1.8437899231159254</c:v>
                </c:pt>
                <c:pt idx="24">
                  <c:v>2.6454222693490914</c:v>
                </c:pt>
                <c:pt idx="25">
                  <c:v>1.1494156704690557</c:v>
                </c:pt>
                <c:pt idx="26">
                  <c:v>1.3301518345705003</c:v>
                </c:pt>
                <c:pt idx="27">
                  <c:v>1.3232029746151726</c:v>
                </c:pt>
                <c:pt idx="28">
                  <c:v>1.3232029746151726</c:v>
                </c:pt>
                <c:pt idx="29">
                  <c:v>1.2249164327783129</c:v>
                </c:pt>
                <c:pt idx="30">
                  <c:v>1.4235735197327355</c:v>
                </c:pt>
                <c:pt idx="31">
                  <c:v>1.1182221502861118</c:v>
                </c:pt>
                <c:pt idx="32">
                  <c:v>1.1013542249988162</c:v>
                </c:pt>
                <c:pt idx="33">
                  <c:v>1.0694650805853345</c:v>
                </c:pt>
                <c:pt idx="34">
                  <c:v>1.6601455261697982</c:v>
                </c:pt>
                <c:pt idx="35">
                  <c:v>1.5427599274519441</c:v>
                </c:pt>
                <c:pt idx="36">
                  <c:v>0.94069993612398173</c:v>
                </c:pt>
                <c:pt idx="37">
                  <c:v>0.83250891270623628</c:v>
                </c:pt>
                <c:pt idx="38">
                  <c:v>1.0397581537523042</c:v>
                </c:pt>
                <c:pt idx="39">
                  <c:v>1.0733255013985725</c:v>
                </c:pt>
                <c:pt idx="40">
                  <c:v>1.5543418000017593</c:v>
                </c:pt>
                <c:pt idx="41">
                  <c:v>1.4323474440402406</c:v>
                </c:pt>
                <c:pt idx="42">
                  <c:v>1.3163635500848669</c:v>
                </c:pt>
                <c:pt idx="43">
                  <c:v>1.0153335544208859</c:v>
                </c:pt>
                <c:pt idx="44">
                  <c:v>0.91842354141282945</c:v>
                </c:pt>
                <c:pt idx="45">
                  <c:v>2.3443922736851102</c:v>
                </c:pt>
                <c:pt idx="46">
                  <c:v>0.57847547971847868</c:v>
                </c:pt>
                <c:pt idx="47">
                  <c:v>1.5314789170422551</c:v>
                </c:pt>
                <c:pt idx="48">
                  <c:v>0.72460351539671664</c:v>
                </c:pt>
                <c:pt idx="49">
                  <c:v>1.8672710189654482</c:v>
                </c:pt>
                <c:pt idx="50">
                  <c:v>0.79620766314000291</c:v>
                </c:pt>
                <c:pt idx="51">
                  <c:v>1.2249164327783129</c:v>
                </c:pt>
                <c:pt idx="52">
                  <c:v>0.94069993612398173</c:v>
                </c:pt>
                <c:pt idx="53">
                  <c:v>0.75705553917785462</c:v>
                </c:pt>
                <c:pt idx="54">
                  <c:v>0.91571764803690447</c:v>
                </c:pt>
                <c:pt idx="55">
                  <c:v>0.45322664350264208</c:v>
                </c:pt>
                <c:pt idx="56">
                  <c:v>2.6454222693490914</c:v>
                </c:pt>
                <c:pt idx="57">
                  <c:v>0.36212104064554224</c:v>
                </c:pt>
                <c:pt idx="58">
                  <c:v>0.54275992745194424</c:v>
                </c:pt>
                <c:pt idx="59">
                  <c:v>0.36438890210136432</c:v>
                </c:pt>
                <c:pt idx="60">
                  <c:v>0.53036676667288751</c:v>
                </c:pt>
                <c:pt idx="61">
                  <c:v>0.65419619365659698</c:v>
                </c:pt>
                <c:pt idx="62">
                  <c:v>7.9968011628563707E-2</c:v>
                </c:pt>
                <c:pt idx="63">
                  <c:v>1.4413022866931668</c:v>
                </c:pt>
                <c:pt idx="64">
                  <c:v>1.6753854927265348</c:v>
                </c:pt>
                <c:pt idx="65">
                  <c:v>1.4790908475825668</c:v>
                </c:pt>
                <c:pt idx="66">
                  <c:v>1.0772205452820969</c:v>
                </c:pt>
                <c:pt idx="67">
                  <c:v>0.31500849599990105</c:v>
                </c:pt>
                <c:pt idx="68">
                  <c:v>3.9999999999999991</c:v>
                </c:pt>
                <c:pt idx="69">
                  <c:v>3.9999999999999991</c:v>
                </c:pt>
                <c:pt idx="70">
                  <c:v>3.9999999999999991</c:v>
                </c:pt>
                <c:pt idx="71">
                  <c:v>0.24574854786805375</c:v>
                </c:pt>
                <c:pt idx="72">
                  <c:v>0.68957423319434852</c:v>
                </c:pt>
                <c:pt idx="73">
                  <c:v>0.52157062838200607</c:v>
                </c:pt>
                <c:pt idx="74">
                  <c:v>0.96418103197350458</c:v>
                </c:pt>
                <c:pt idx="75">
                  <c:v>3.9999999999999991</c:v>
                </c:pt>
                <c:pt idx="76">
                  <c:v>3.9999999999999991</c:v>
                </c:pt>
                <c:pt idx="77">
                  <c:v>2.2774454840544971</c:v>
                </c:pt>
                <c:pt idx="78">
                  <c:v>2.2194535370768103</c:v>
                </c:pt>
                <c:pt idx="79">
                  <c:v>0.74233228235714821</c:v>
                </c:pt>
                <c:pt idx="80">
                  <c:v>0.51188336097887432</c:v>
                </c:pt>
                <c:pt idx="81">
                  <c:v>1.7608156880511614</c:v>
                </c:pt>
                <c:pt idx="82">
                  <c:v>1.1357717898025095</c:v>
                </c:pt>
                <c:pt idx="83">
                  <c:v>4.0476589783641312E-2</c:v>
                </c:pt>
                <c:pt idx="84">
                  <c:v>1.8003242293348352</c:v>
                </c:pt>
                <c:pt idx="85">
                  <c:v>0.6439770284749109</c:v>
                </c:pt>
                <c:pt idx="86">
                  <c:v>0.83924229536520456</c:v>
                </c:pt>
                <c:pt idx="87">
                  <c:v>1.0187398031127974</c:v>
                </c:pt>
                <c:pt idx="88">
                  <c:v>1.1313174483762594</c:v>
                </c:pt>
                <c:pt idx="89">
                  <c:v>1.2836944333314988</c:v>
                </c:pt>
                <c:pt idx="90">
                  <c:v>1.1780608519185856</c:v>
                </c:pt>
                <c:pt idx="91">
                  <c:v>1.6311818302344816</c:v>
                </c:pt>
                <c:pt idx="92">
                  <c:v>1.9464522650130727</c:v>
                </c:pt>
                <c:pt idx="93">
                  <c:v>2.8215135284047728</c:v>
                </c:pt>
                <c:pt idx="94">
                  <c:v>1.1448199187799064</c:v>
                </c:pt>
                <c:pt idx="95">
                  <c:v>1.0580855348418359</c:v>
                </c:pt>
                <c:pt idx="96">
                  <c:v>1.2360527988962722</c:v>
                </c:pt>
                <c:pt idx="97">
                  <c:v>1.3096301674258986</c:v>
                </c:pt>
                <c:pt idx="98">
                  <c:v>1.1448199187799064</c:v>
                </c:pt>
                <c:pt idx="99">
                  <c:v>1.1540605755148192</c:v>
                </c:pt>
                <c:pt idx="100">
                  <c:v>0.71942300289293637</c:v>
                </c:pt>
                <c:pt idx="101">
                  <c:v>0.74233228235714821</c:v>
                </c:pt>
                <c:pt idx="102">
                  <c:v>1.2360527988962722</c:v>
                </c:pt>
                <c:pt idx="103">
                  <c:v>1.2964687213679278</c:v>
                </c:pt>
                <c:pt idx="104">
                  <c:v>2.6454222693490914</c:v>
                </c:pt>
                <c:pt idx="105">
                  <c:v>1.5784754797184786</c:v>
                </c:pt>
                <c:pt idx="106">
                  <c:v>1.6040295841908667</c:v>
                </c:pt>
                <c:pt idx="107">
                  <c:v>1.1540605755148192</c:v>
                </c:pt>
                <c:pt idx="108">
                  <c:v>0.89465681945508069</c:v>
                </c:pt>
                <c:pt idx="109">
                  <c:v>0.53708279456025354</c:v>
                </c:pt>
                <c:pt idx="110">
                  <c:v>1.3163635500848669</c:v>
                </c:pt>
                <c:pt idx="111">
                  <c:v>1.6173935457488482</c:v>
                </c:pt>
                <c:pt idx="112">
                  <c:v>0.66315103630952332</c:v>
                </c:pt>
                <c:pt idx="113">
                  <c:v>1.2034654316926803</c:v>
                </c:pt>
                <c:pt idx="114">
                  <c:v>3.122543524068754</c:v>
                </c:pt>
                <c:pt idx="115">
                  <c:v>0.84608171989551018</c:v>
                </c:pt>
                <c:pt idx="116">
                  <c:v>0.89982705292117104</c:v>
                </c:pt>
                <c:pt idx="117">
                  <c:v>1.105510184769974</c:v>
                </c:pt>
                <c:pt idx="118">
                  <c:v>0.59749871703190904</c:v>
                </c:pt>
                <c:pt idx="119">
                  <c:v>0.63824368472196846</c:v>
                </c:pt>
                <c:pt idx="120">
                  <c:v>1.0119538137695052</c:v>
                </c:pt>
                <c:pt idx="121">
                  <c:v>0.77423866102059358</c:v>
                </c:pt>
                <c:pt idx="122">
                  <c:v>0.26581463368587172</c:v>
                </c:pt>
                <c:pt idx="123">
                  <c:v>0.43501456285411993</c:v>
                </c:pt>
                <c:pt idx="124">
                  <c:v>0.42183980692373496</c:v>
                </c:pt>
                <c:pt idx="125">
                  <c:v>0.32251416482461998</c:v>
                </c:pt>
                <c:pt idx="126">
                  <c:v>0.39337873437598425</c:v>
                </c:pt>
                <c:pt idx="127">
                  <c:v>1.6311818302344816</c:v>
                </c:pt>
                <c:pt idx="128">
                  <c:v>2.0086001717619171</c:v>
                </c:pt>
                <c:pt idx="129">
                  <c:v>1.8672710189654482</c:v>
                </c:pt>
                <c:pt idx="130">
                  <c:v>1.0256335110606978</c:v>
                </c:pt>
                <c:pt idx="131">
                  <c:v>0.31365765670894219</c:v>
                </c:pt>
                <c:pt idx="132">
                  <c:v>3.9999999999999991</c:v>
                </c:pt>
                <c:pt idx="133">
                  <c:v>1.8437899231159254</c:v>
                </c:pt>
                <c:pt idx="134">
                  <c:v>1.8437899231159254</c:v>
                </c:pt>
                <c:pt idx="135">
                  <c:v>0.2366171842673232</c:v>
                </c:pt>
                <c:pt idx="136">
                  <c:v>0.66466162733476197</c:v>
                </c:pt>
                <c:pt idx="137">
                  <c:v>0.47223600093681778</c:v>
                </c:pt>
                <c:pt idx="138">
                  <c:v>0.90243543602869913</c:v>
                </c:pt>
                <c:pt idx="139">
                  <c:v>2.3443922736851102</c:v>
                </c:pt>
                <c:pt idx="140">
                  <c:v>2.2774454840544971</c:v>
                </c:pt>
                <c:pt idx="141">
                  <c:v>3.9999999999999991</c:v>
                </c:pt>
                <c:pt idx="142">
                  <c:v>1.7423322823571479</c:v>
                </c:pt>
                <c:pt idx="143">
                  <c:v>1.1982642380068724</c:v>
                </c:pt>
                <c:pt idx="144">
                  <c:v>0.15734182304284228</c:v>
                </c:pt>
                <c:pt idx="145">
                  <c:v>0.30630222407697122</c:v>
                </c:pt>
                <c:pt idx="146">
                  <c:v>0.28055871947864042</c:v>
                </c:pt>
                <c:pt idx="147">
                  <c:v>0.34078814941628544</c:v>
                </c:pt>
                <c:pt idx="148">
                  <c:v>1.0891197685818044</c:v>
                </c:pt>
                <c:pt idx="149">
                  <c:v>0.60140544036471799</c:v>
                </c:pt>
                <c:pt idx="150">
                  <c:v>0.79826106877106162</c:v>
                </c:pt>
                <c:pt idx="151">
                  <c:v>1.1402722910291856</c:v>
                </c:pt>
                <c:pt idx="152">
                  <c:v>1.9464522650130727</c:v>
                </c:pt>
                <c:pt idx="153">
                  <c:v>0.89465681945508069</c:v>
                </c:pt>
                <c:pt idx="154">
                  <c:v>2.2774454840544971</c:v>
                </c:pt>
                <c:pt idx="155">
                  <c:v>1.2360527988962722</c:v>
                </c:pt>
                <c:pt idx="156">
                  <c:v>1.6454222693490916</c:v>
                </c:pt>
                <c:pt idx="157">
                  <c:v>1.6601455261697982</c:v>
                </c:pt>
                <c:pt idx="158">
                  <c:v>1.0221729789511913</c:v>
                </c:pt>
                <c:pt idx="159">
                  <c:v>1.0972376588039841</c:v>
                </c:pt>
                <c:pt idx="160">
                  <c:v>1.3982676544679651</c:v>
                </c:pt>
                <c:pt idx="161">
                  <c:v>1.1402722910291856</c:v>
                </c:pt>
                <c:pt idx="162">
                  <c:v>1.1357717898025095</c:v>
                </c:pt>
                <c:pt idx="163">
                  <c:v>1.1931245983544616</c:v>
                </c:pt>
                <c:pt idx="164">
                  <c:v>0.71770980744881618</c:v>
                </c:pt>
                <c:pt idx="165">
                  <c:v>0.81934746664826541</c:v>
                </c:pt>
                <c:pt idx="166">
                  <c:v>1.2249164327783129</c:v>
                </c:pt>
                <c:pt idx="167">
                  <c:v>1.9764154883905161</c:v>
                </c:pt>
                <c:pt idx="168">
                  <c:v>1.2194535370768107</c:v>
                </c:pt>
                <c:pt idx="169">
                  <c:v>1.3163635500848669</c:v>
                </c:pt>
                <c:pt idx="170">
                  <c:v>1.2652110276374857</c:v>
                </c:pt>
                <c:pt idx="171">
                  <c:v>1.0397581537523042</c:v>
                </c:pt>
                <c:pt idx="172">
                  <c:v>0.96418103197350458</c:v>
                </c:pt>
                <c:pt idx="173">
                  <c:v>0.56383495353558866</c:v>
                </c:pt>
                <c:pt idx="174">
                  <c:v>1.2774454840544975</c:v>
                </c:pt>
                <c:pt idx="175">
                  <c:v>1.3029995885268855</c:v>
                </c:pt>
                <c:pt idx="176">
                  <c:v>0.77619054961811562</c:v>
                </c:pt>
                <c:pt idx="177">
                  <c:v>1.0543576623225925</c:v>
                </c:pt>
                <c:pt idx="178">
                  <c:v>1.4235735197327355</c:v>
                </c:pt>
                <c:pt idx="179">
                  <c:v>0.79212975071956337</c:v>
                </c:pt>
                <c:pt idx="180">
                  <c:v>0.8895474136766004</c:v>
                </c:pt>
                <c:pt idx="181">
                  <c:v>1.1683010146294295</c:v>
                </c:pt>
                <c:pt idx="182">
                  <c:v>1.3821808345745104</c:v>
                </c:pt>
                <c:pt idx="183">
                  <c:v>0.56503632216309641</c:v>
                </c:pt>
                <c:pt idx="184">
                  <c:v>0.80657317861183653</c:v>
                </c:pt>
                <c:pt idx="185">
                  <c:v>0.82807729790716134</c:v>
                </c:pt>
                <c:pt idx="186">
                  <c:v>0.39581631504218201</c:v>
                </c:pt>
                <c:pt idx="187">
                  <c:v>0.65125181300981561</c:v>
                </c:pt>
                <c:pt idx="188">
                  <c:v>0.44311562745663541</c:v>
                </c:pt>
                <c:pt idx="189">
                  <c:v>0.37590932513117553</c:v>
                </c:pt>
                <c:pt idx="190">
                  <c:v>0.40570580076922985</c:v>
                </c:pt>
                <c:pt idx="191">
                  <c:v>1.3821808345745104</c:v>
                </c:pt>
                <c:pt idx="192">
                  <c:v>1.6753854927265348</c:v>
                </c:pt>
                <c:pt idx="193">
                  <c:v>3.9999999999999991</c:v>
                </c:pt>
                <c:pt idx="194">
                  <c:v>1.0086001717619173</c:v>
                </c:pt>
                <c:pt idx="195">
                  <c:v>0.31568549454993688</c:v>
                </c:pt>
                <c:pt idx="196">
                  <c:v>3.9999999999999991</c:v>
                </c:pt>
                <c:pt idx="197">
                  <c:v>1.7801208432465478</c:v>
                </c:pt>
                <c:pt idx="198">
                  <c:v>2.0433622780211289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C5-435B-9A9E-5DCAAEB26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384560"/>
        <c:axId val="20673850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adc_raw_good_video!$D$2</c15:sqref>
                        </c15:formulaRef>
                      </c:ext>
                    </c:extLst>
                    <c:strCache>
                      <c:ptCount val="1"/>
                      <c:pt idx="0">
                        <c:v>forward_diff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adc_raw_good_video!$D$3:$D$203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18</c:v>
                      </c:pt>
                      <c:pt idx="1">
                        <c:v>-33</c:v>
                      </c:pt>
                      <c:pt idx="2">
                        <c:v>-114</c:v>
                      </c:pt>
                      <c:pt idx="3">
                        <c:v>-655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769</c:v>
                      </c:pt>
                      <c:pt idx="8">
                        <c:v>-272</c:v>
                      </c:pt>
                      <c:pt idx="9">
                        <c:v>415</c:v>
                      </c:pt>
                      <c:pt idx="10">
                        <c:v>-114</c:v>
                      </c:pt>
                      <c:pt idx="11">
                        <c:v>-19</c:v>
                      </c:pt>
                      <c:pt idx="12">
                        <c:v>2</c:v>
                      </c:pt>
                      <c:pt idx="13">
                        <c:v>19</c:v>
                      </c:pt>
                      <c:pt idx="14">
                        <c:v>-8</c:v>
                      </c:pt>
                      <c:pt idx="15">
                        <c:v>617</c:v>
                      </c:pt>
                      <c:pt idx="16">
                        <c:v>-175</c:v>
                      </c:pt>
                      <c:pt idx="17">
                        <c:v>333</c:v>
                      </c:pt>
                      <c:pt idx="18">
                        <c:v>-286</c:v>
                      </c:pt>
                      <c:pt idx="19">
                        <c:v>1326</c:v>
                      </c:pt>
                      <c:pt idx="20">
                        <c:v>-175</c:v>
                      </c:pt>
                      <c:pt idx="21">
                        <c:v>-78</c:v>
                      </c:pt>
                      <c:pt idx="22">
                        <c:v>-318</c:v>
                      </c:pt>
                      <c:pt idx="23">
                        <c:v>-19</c:v>
                      </c:pt>
                      <c:pt idx="24">
                        <c:v>3</c:v>
                      </c:pt>
                      <c:pt idx="25">
                        <c:v>94</c:v>
                      </c:pt>
                      <c:pt idx="26">
                        <c:v>62</c:v>
                      </c:pt>
                      <c:pt idx="27">
                        <c:v>-63</c:v>
                      </c:pt>
                      <c:pt idx="28">
                        <c:v>63</c:v>
                      </c:pt>
                      <c:pt idx="29">
                        <c:v>-79</c:v>
                      </c:pt>
                      <c:pt idx="30">
                        <c:v>-50</c:v>
                      </c:pt>
                      <c:pt idx="31">
                        <c:v>-101</c:v>
                      </c:pt>
                      <c:pt idx="32">
                        <c:v>-105</c:v>
                      </c:pt>
                      <c:pt idx="33">
                        <c:v>-113</c:v>
                      </c:pt>
                      <c:pt idx="34">
                        <c:v>29</c:v>
                      </c:pt>
                      <c:pt idx="35">
                        <c:v>-38</c:v>
                      </c:pt>
                      <c:pt idx="36">
                        <c:v>-152</c:v>
                      </c:pt>
                      <c:pt idx="37">
                        <c:v>195</c:v>
                      </c:pt>
                      <c:pt idx="38">
                        <c:v>121</c:v>
                      </c:pt>
                      <c:pt idx="39">
                        <c:v>-112</c:v>
                      </c:pt>
                      <c:pt idx="40">
                        <c:v>37</c:v>
                      </c:pt>
                      <c:pt idx="41">
                        <c:v>49</c:v>
                      </c:pt>
                      <c:pt idx="42">
                        <c:v>-64</c:v>
                      </c:pt>
                      <c:pt idx="43">
                        <c:v>128</c:v>
                      </c:pt>
                      <c:pt idx="44">
                        <c:v>-160</c:v>
                      </c:pt>
                      <c:pt idx="45">
                        <c:v>6</c:v>
                      </c:pt>
                      <c:pt idx="46">
                        <c:v>-350</c:v>
                      </c:pt>
                      <c:pt idx="47">
                        <c:v>39</c:v>
                      </c:pt>
                      <c:pt idx="48">
                        <c:v>250</c:v>
                      </c:pt>
                      <c:pt idx="49">
                        <c:v>18</c:v>
                      </c:pt>
                      <c:pt idx="50">
                        <c:v>212</c:v>
                      </c:pt>
                      <c:pt idx="51">
                        <c:v>-79</c:v>
                      </c:pt>
                      <c:pt idx="52">
                        <c:v>152</c:v>
                      </c:pt>
                      <c:pt idx="53">
                        <c:v>-232</c:v>
                      </c:pt>
                      <c:pt idx="54">
                        <c:v>-161</c:v>
                      </c:pt>
                      <c:pt idx="55">
                        <c:v>-467</c:v>
                      </c:pt>
                      <c:pt idx="56">
                        <c:v>3</c:v>
                      </c:pt>
                      <c:pt idx="57">
                        <c:v>576</c:v>
                      </c:pt>
                      <c:pt idx="58">
                        <c:v>-380</c:v>
                      </c:pt>
                      <c:pt idx="59">
                        <c:v>573</c:v>
                      </c:pt>
                      <c:pt idx="60">
                        <c:v>-391</c:v>
                      </c:pt>
                      <c:pt idx="61">
                        <c:v>294</c:v>
                      </c:pt>
                      <c:pt idx="62">
                        <c:v>-1103</c:v>
                      </c:pt>
                      <c:pt idx="63">
                        <c:v>48</c:v>
                      </c:pt>
                      <c:pt idx="64">
                        <c:v>28</c:v>
                      </c:pt>
                      <c:pt idx="65">
                        <c:v>-44</c:v>
                      </c:pt>
                      <c:pt idx="66">
                        <c:v>-111</c:v>
                      </c:pt>
                      <c:pt idx="67">
                        <c:v>-642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753</c:v>
                      </c:pt>
                      <c:pt idx="72">
                        <c:v>271</c:v>
                      </c:pt>
                      <c:pt idx="73">
                        <c:v>-399</c:v>
                      </c:pt>
                      <c:pt idx="74">
                        <c:v>144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7</c:v>
                      </c:pt>
                      <c:pt idx="78">
                        <c:v>8</c:v>
                      </c:pt>
                      <c:pt idx="79">
                        <c:v>240</c:v>
                      </c:pt>
                      <c:pt idx="80">
                        <c:v>408</c:v>
                      </c:pt>
                      <c:pt idx="81">
                        <c:v>-23</c:v>
                      </c:pt>
                      <c:pt idx="82">
                        <c:v>-97</c:v>
                      </c:pt>
                      <c:pt idx="83">
                        <c:v>1208</c:v>
                      </c:pt>
                      <c:pt idx="84">
                        <c:v>21</c:v>
                      </c:pt>
                      <c:pt idx="85">
                        <c:v>-301</c:v>
                      </c:pt>
                      <c:pt idx="86">
                        <c:v>-192</c:v>
                      </c:pt>
                      <c:pt idx="87">
                        <c:v>-127</c:v>
                      </c:pt>
                      <c:pt idx="88">
                        <c:v>98</c:v>
                      </c:pt>
                      <c:pt idx="89">
                        <c:v>69</c:v>
                      </c:pt>
                      <c:pt idx="90">
                        <c:v>88</c:v>
                      </c:pt>
                      <c:pt idx="91">
                        <c:v>-31</c:v>
                      </c:pt>
                      <c:pt idx="92">
                        <c:v>-15</c:v>
                      </c:pt>
                      <c:pt idx="93">
                        <c:v>2</c:v>
                      </c:pt>
                      <c:pt idx="94">
                        <c:v>-95</c:v>
                      </c:pt>
                      <c:pt idx="95">
                        <c:v>-116</c:v>
                      </c:pt>
                      <c:pt idx="96">
                        <c:v>-77</c:v>
                      </c:pt>
                      <c:pt idx="97">
                        <c:v>-65</c:v>
                      </c:pt>
                      <c:pt idx="98">
                        <c:v>-95</c:v>
                      </c:pt>
                      <c:pt idx="99">
                        <c:v>93</c:v>
                      </c:pt>
                      <c:pt idx="100">
                        <c:v>-253</c:v>
                      </c:pt>
                      <c:pt idx="101">
                        <c:v>240</c:v>
                      </c:pt>
                      <c:pt idx="102">
                        <c:v>77</c:v>
                      </c:pt>
                      <c:pt idx="103">
                        <c:v>-67</c:v>
                      </c:pt>
                      <c:pt idx="104">
                        <c:v>3</c:v>
                      </c:pt>
                      <c:pt idx="105">
                        <c:v>35</c:v>
                      </c:pt>
                      <c:pt idx="106">
                        <c:v>33</c:v>
                      </c:pt>
                      <c:pt idx="107">
                        <c:v>-93</c:v>
                      </c:pt>
                      <c:pt idx="108">
                        <c:v>169</c:v>
                      </c:pt>
                      <c:pt idx="109">
                        <c:v>-385</c:v>
                      </c:pt>
                      <c:pt idx="110">
                        <c:v>-64</c:v>
                      </c:pt>
                      <c:pt idx="111">
                        <c:v>-32</c:v>
                      </c:pt>
                      <c:pt idx="112">
                        <c:v>288</c:v>
                      </c:pt>
                      <c:pt idx="113">
                        <c:v>83</c:v>
                      </c:pt>
                      <c:pt idx="114">
                        <c:v>-1</c:v>
                      </c:pt>
                      <c:pt idx="115">
                        <c:v>189</c:v>
                      </c:pt>
                      <c:pt idx="116">
                        <c:v>-167</c:v>
                      </c:pt>
                      <c:pt idx="117">
                        <c:v>104</c:v>
                      </c:pt>
                      <c:pt idx="118">
                        <c:v>-335</c:v>
                      </c:pt>
                      <c:pt idx="119">
                        <c:v>-305</c:v>
                      </c:pt>
                      <c:pt idx="120">
                        <c:v>129</c:v>
                      </c:pt>
                      <c:pt idx="121">
                        <c:v>-223</c:v>
                      </c:pt>
                      <c:pt idx="122">
                        <c:v>719</c:v>
                      </c:pt>
                      <c:pt idx="123">
                        <c:v>-487</c:v>
                      </c:pt>
                      <c:pt idx="124">
                        <c:v>502</c:v>
                      </c:pt>
                      <c:pt idx="125">
                        <c:v>-631</c:v>
                      </c:pt>
                      <c:pt idx="126">
                        <c:v>-536</c:v>
                      </c:pt>
                      <c:pt idx="127">
                        <c:v>31</c:v>
                      </c:pt>
                      <c:pt idx="128">
                        <c:v>-13</c:v>
                      </c:pt>
                      <c:pt idx="129">
                        <c:v>-18</c:v>
                      </c:pt>
                      <c:pt idx="130">
                        <c:v>-125</c:v>
                      </c:pt>
                      <c:pt idx="131">
                        <c:v>-644</c:v>
                      </c:pt>
                      <c:pt idx="132">
                        <c:v>0</c:v>
                      </c:pt>
                      <c:pt idx="133">
                        <c:v>19</c:v>
                      </c:pt>
                      <c:pt idx="134">
                        <c:v>-19</c:v>
                      </c:pt>
                      <c:pt idx="135">
                        <c:v>769</c:v>
                      </c:pt>
                      <c:pt idx="136">
                        <c:v>287</c:v>
                      </c:pt>
                      <c:pt idx="137">
                        <c:v>-447</c:v>
                      </c:pt>
                      <c:pt idx="138">
                        <c:v>166</c:v>
                      </c:pt>
                      <c:pt idx="139">
                        <c:v>-6</c:v>
                      </c:pt>
                      <c:pt idx="140">
                        <c:v>7</c:v>
                      </c:pt>
                      <c:pt idx="141">
                        <c:v>0</c:v>
                      </c:pt>
                      <c:pt idx="142">
                        <c:v>24</c:v>
                      </c:pt>
                      <c:pt idx="143">
                        <c:v>84</c:v>
                      </c:pt>
                      <c:pt idx="144">
                        <c:v>923</c:v>
                      </c:pt>
                      <c:pt idx="145">
                        <c:v>-655</c:v>
                      </c:pt>
                      <c:pt idx="146">
                        <c:v>695</c:v>
                      </c:pt>
                      <c:pt idx="147">
                        <c:v>605</c:v>
                      </c:pt>
                      <c:pt idx="148">
                        <c:v>108</c:v>
                      </c:pt>
                      <c:pt idx="149">
                        <c:v>-332</c:v>
                      </c:pt>
                      <c:pt idx="150">
                        <c:v>-211</c:v>
                      </c:pt>
                      <c:pt idx="151">
                        <c:v>-96</c:v>
                      </c:pt>
                      <c:pt idx="152">
                        <c:v>15</c:v>
                      </c:pt>
                      <c:pt idx="153">
                        <c:v>169</c:v>
                      </c:pt>
                      <c:pt idx="154">
                        <c:v>-7</c:v>
                      </c:pt>
                      <c:pt idx="155">
                        <c:v>77</c:v>
                      </c:pt>
                      <c:pt idx="156">
                        <c:v>-30</c:v>
                      </c:pt>
                      <c:pt idx="157">
                        <c:v>29</c:v>
                      </c:pt>
                      <c:pt idx="158">
                        <c:v>-126</c:v>
                      </c:pt>
                      <c:pt idx="159">
                        <c:v>-106</c:v>
                      </c:pt>
                      <c:pt idx="160">
                        <c:v>-53</c:v>
                      </c:pt>
                      <c:pt idx="161">
                        <c:v>-96</c:v>
                      </c:pt>
                      <c:pt idx="162">
                        <c:v>-97</c:v>
                      </c:pt>
                      <c:pt idx="163">
                        <c:v>85</c:v>
                      </c:pt>
                      <c:pt idx="164">
                        <c:v>-254</c:v>
                      </c:pt>
                      <c:pt idx="165">
                        <c:v>201</c:v>
                      </c:pt>
                      <c:pt idx="166">
                        <c:v>79</c:v>
                      </c:pt>
                      <c:pt idx="167">
                        <c:v>-14</c:v>
                      </c:pt>
                      <c:pt idx="168">
                        <c:v>-80</c:v>
                      </c:pt>
                      <c:pt idx="169">
                        <c:v>64</c:v>
                      </c:pt>
                      <c:pt idx="170">
                        <c:v>72</c:v>
                      </c:pt>
                      <c:pt idx="171">
                        <c:v>-121</c:v>
                      </c:pt>
                      <c:pt idx="172">
                        <c:v>144</c:v>
                      </c:pt>
                      <c:pt idx="173">
                        <c:v>-362</c:v>
                      </c:pt>
                      <c:pt idx="174">
                        <c:v>-70</c:v>
                      </c:pt>
                      <c:pt idx="175">
                        <c:v>66</c:v>
                      </c:pt>
                      <c:pt idx="176">
                        <c:v>222</c:v>
                      </c:pt>
                      <c:pt idx="177">
                        <c:v>117</c:v>
                      </c:pt>
                      <c:pt idx="178">
                        <c:v>-50</c:v>
                      </c:pt>
                      <c:pt idx="179">
                        <c:v>214</c:v>
                      </c:pt>
                      <c:pt idx="180">
                        <c:v>-171</c:v>
                      </c:pt>
                      <c:pt idx="181">
                        <c:v>90</c:v>
                      </c:pt>
                      <c:pt idx="182">
                        <c:v>-55</c:v>
                      </c:pt>
                      <c:pt idx="183">
                        <c:v>-361</c:v>
                      </c:pt>
                      <c:pt idx="184">
                        <c:v>-207</c:v>
                      </c:pt>
                      <c:pt idx="185">
                        <c:v>-197</c:v>
                      </c:pt>
                      <c:pt idx="186">
                        <c:v>533</c:v>
                      </c:pt>
                      <c:pt idx="187">
                        <c:v>-296</c:v>
                      </c:pt>
                      <c:pt idx="188">
                        <c:v>478</c:v>
                      </c:pt>
                      <c:pt idx="189">
                        <c:v>-558</c:v>
                      </c:pt>
                      <c:pt idx="190">
                        <c:v>-521</c:v>
                      </c:pt>
                      <c:pt idx="191">
                        <c:v>55</c:v>
                      </c:pt>
                      <c:pt idx="192">
                        <c:v>-28</c:v>
                      </c:pt>
                      <c:pt idx="193">
                        <c:v>0</c:v>
                      </c:pt>
                      <c:pt idx="194">
                        <c:v>-130</c:v>
                      </c:pt>
                      <c:pt idx="195">
                        <c:v>-641</c:v>
                      </c:pt>
                      <c:pt idx="196">
                        <c:v>0</c:v>
                      </c:pt>
                      <c:pt idx="197">
                        <c:v>22</c:v>
                      </c:pt>
                      <c:pt idx="198">
                        <c:v>12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FC5-435B-9A9E-5DCAAEB269E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adc_raw_good_video!$E$2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adc_raw_good_video!$E$3:$E$203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613.33333333333337</c:v>
                      </c:pt>
                      <c:pt idx="1">
                        <c:v>912</c:v>
                      </c:pt>
                      <c:pt idx="2">
                        <c:v>869</c:v>
                      </c:pt>
                      <c:pt idx="3">
                        <c:v>601.66666666666663</c:v>
                      </c:pt>
                      <c:pt idx="4">
                        <c:v>345.33333333333331</c:v>
                      </c:pt>
                      <c:pt idx="5">
                        <c:v>127</c:v>
                      </c:pt>
                      <c:pt idx="6">
                        <c:v>127</c:v>
                      </c:pt>
                      <c:pt idx="7">
                        <c:v>383.33333333333331</c:v>
                      </c:pt>
                      <c:pt idx="8">
                        <c:v>549</c:v>
                      </c:pt>
                      <c:pt idx="9">
                        <c:v>853</c:v>
                      </c:pt>
                      <c:pt idx="10">
                        <c:v>862.66666666666663</c:v>
                      </c:pt>
                      <c:pt idx="11">
                        <c:v>956.66666666666663</c:v>
                      </c:pt>
                      <c:pt idx="12">
                        <c:v>913</c:v>
                      </c:pt>
                      <c:pt idx="13">
                        <c:v>913.66666666666663</c:v>
                      </c:pt>
                      <c:pt idx="14">
                        <c:v>918</c:v>
                      </c:pt>
                      <c:pt idx="15">
                        <c:v>1127.3333333333333</c:v>
                      </c:pt>
                      <c:pt idx="16">
                        <c:v>1272</c:v>
                      </c:pt>
                      <c:pt idx="17">
                        <c:v>1530.3333333333333</c:v>
                      </c:pt>
                      <c:pt idx="18">
                        <c:v>1487.6666666666667</c:v>
                      </c:pt>
                      <c:pt idx="19">
                        <c:v>1945.3333333333333</c:v>
                      </c:pt>
                      <c:pt idx="20">
                        <c:v>2233.6666666666665</c:v>
                      </c:pt>
                      <c:pt idx="21">
                        <c:v>2591.3333333333335</c:v>
                      </c:pt>
                      <c:pt idx="22">
                        <c:v>2401</c:v>
                      </c:pt>
                      <c:pt idx="23">
                        <c:v>2262.6666666666665</c:v>
                      </c:pt>
                      <c:pt idx="24">
                        <c:v>2151.3333333333335</c:v>
                      </c:pt>
                      <c:pt idx="25">
                        <c:v>2177.3333333333335</c:v>
                      </c:pt>
                      <c:pt idx="26">
                        <c:v>2230.3333333333335</c:v>
                      </c:pt>
                      <c:pt idx="27">
                        <c:v>2261.3333333333335</c:v>
                      </c:pt>
                      <c:pt idx="28">
                        <c:v>2282</c:v>
                      </c:pt>
                      <c:pt idx="29">
                        <c:v>2255.6666666666665</c:v>
                      </c:pt>
                      <c:pt idx="30">
                        <c:v>2233.6666666666665</c:v>
                      </c:pt>
                      <c:pt idx="31">
                        <c:v>2157</c:v>
                      </c:pt>
                      <c:pt idx="32">
                        <c:v>2071.6666666666665</c:v>
                      </c:pt>
                      <c:pt idx="33">
                        <c:v>1965.3333333333333</c:v>
                      </c:pt>
                      <c:pt idx="34">
                        <c:v>1902.3333333333333</c:v>
                      </c:pt>
                      <c:pt idx="35">
                        <c:v>1861.6666666666667</c:v>
                      </c:pt>
                      <c:pt idx="36">
                        <c:v>1808</c:v>
                      </c:pt>
                      <c:pt idx="37">
                        <c:v>1809.6666666666667</c:v>
                      </c:pt>
                      <c:pt idx="38">
                        <c:v>1864.3333333333333</c:v>
                      </c:pt>
                      <c:pt idx="39">
                        <c:v>1932.3333333333333</c:v>
                      </c:pt>
                      <c:pt idx="40">
                        <c:v>1947.6666666666667</c:v>
                      </c:pt>
                      <c:pt idx="41">
                        <c:v>1939</c:v>
                      </c:pt>
                      <c:pt idx="42">
                        <c:v>1946.3333333333333</c:v>
                      </c:pt>
                      <c:pt idx="43">
                        <c:v>1984</c:v>
                      </c:pt>
                      <c:pt idx="44">
                        <c:v>1952</c:v>
                      </c:pt>
                      <c:pt idx="45">
                        <c:v>1943.3333333333333</c:v>
                      </c:pt>
                      <c:pt idx="46">
                        <c:v>1775.3333333333333</c:v>
                      </c:pt>
                      <c:pt idx="47">
                        <c:v>1673.6666666666667</c:v>
                      </c:pt>
                      <c:pt idx="48">
                        <c:v>1653.3333333333333</c:v>
                      </c:pt>
                      <c:pt idx="49">
                        <c:v>1755.6666666666667</c:v>
                      </c:pt>
                      <c:pt idx="50">
                        <c:v>1915.6666666666667</c:v>
                      </c:pt>
                      <c:pt idx="51">
                        <c:v>1966</c:v>
                      </c:pt>
                      <c:pt idx="52">
                        <c:v>2061</c:v>
                      </c:pt>
                      <c:pt idx="53">
                        <c:v>2008</c:v>
                      </c:pt>
                      <c:pt idx="54">
                        <c:v>1927.6666666666667</c:v>
                      </c:pt>
                      <c:pt idx="55">
                        <c:v>1641</c:v>
                      </c:pt>
                      <c:pt idx="56">
                        <c:v>1432.6666666666667</c:v>
                      </c:pt>
                      <c:pt idx="57">
                        <c:v>1470</c:v>
                      </c:pt>
                      <c:pt idx="58">
                        <c:v>1536.3333333333333</c:v>
                      </c:pt>
                      <c:pt idx="59">
                        <c:v>1792.6666666666667</c:v>
                      </c:pt>
                      <c:pt idx="60">
                        <c:v>1726.6666666666667</c:v>
                      </c:pt>
                      <c:pt idx="61">
                        <c:v>1885.3333333333333</c:v>
                      </c:pt>
                      <c:pt idx="62">
                        <c:v>1485.3333333333333</c:v>
                      </c:pt>
                      <c:pt idx="63">
                        <c:v>1231.6666666666667</c:v>
                      </c:pt>
                      <c:pt idx="64">
                        <c:v>889.33333333333337</c:v>
                      </c:pt>
                      <c:pt idx="65">
                        <c:v>900</c:v>
                      </c:pt>
                      <c:pt idx="66">
                        <c:v>857.66666666666663</c:v>
                      </c:pt>
                      <c:pt idx="67">
                        <c:v>592</c:v>
                      </c:pt>
                      <c:pt idx="68">
                        <c:v>341</c:v>
                      </c:pt>
                      <c:pt idx="69">
                        <c:v>127</c:v>
                      </c:pt>
                      <c:pt idx="70">
                        <c:v>127</c:v>
                      </c:pt>
                      <c:pt idx="71">
                        <c:v>378</c:v>
                      </c:pt>
                      <c:pt idx="72">
                        <c:v>719.33333333333337</c:v>
                      </c:pt>
                      <c:pt idx="73">
                        <c:v>927.66666666666663</c:v>
                      </c:pt>
                      <c:pt idx="74">
                        <c:v>933</c:v>
                      </c:pt>
                      <c:pt idx="75">
                        <c:v>848</c:v>
                      </c:pt>
                      <c:pt idx="76">
                        <c:v>896</c:v>
                      </c:pt>
                      <c:pt idx="77">
                        <c:v>898.33333333333337</c:v>
                      </c:pt>
                      <c:pt idx="78">
                        <c:v>903.33333333333337</c:v>
                      </c:pt>
                      <c:pt idx="79">
                        <c:v>988.33333333333337</c:v>
                      </c:pt>
                      <c:pt idx="80">
                        <c:v>1207</c:v>
                      </c:pt>
                      <c:pt idx="81">
                        <c:v>1415.3333333333333</c:v>
                      </c:pt>
                      <c:pt idx="82">
                        <c:v>1511.3333333333333</c:v>
                      </c:pt>
                      <c:pt idx="83">
                        <c:v>1874</c:v>
                      </c:pt>
                      <c:pt idx="84">
                        <c:v>2251.3333333333335</c:v>
                      </c:pt>
                      <c:pt idx="85">
                        <c:v>2560.6666666666665</c:v>
                      </c:pt>
                      <c:pt idx="86">
                        <c:v>2403.3333333333335</c:v>
                      </c:pt>
                      <c:pt idx="87">
                        <c:v>2196.6666666666665</c:v>
                      </c:pt>
                      <c:pt idx="88">
                        <c:v>2123</c:v>
                      </c:pt>
                      <c:pt idx="89">
                        <c:v>2136.3333333333335</c:v>
                      </c:pt>
                      <c:pt idx="90">
                        <c:v>2221.3333333333335</c:v>
                      </c:pt>
                      <c:pt idx="91">
                        <c:v>2263.3333333333335</c:v>
                      </c:pt>
                      <c:pt idx="92">
                        <c:v>2277.3333333333335</c:v>
                      </c:pt>
                      <c:pt idx="93">
                        <c:v>2262.6666666666665</c:v>
                      </c:pt>
                      <c:pt idx="94">
                        <c:v>2226.6666666666665</c:v>
                      </c:pt>
                      <c:pt idx="95">
                        <c:v>2157</c:v>
                      </c:pt>
                      <c:pt idx="96">
                        <c:v>2061</c:v>
                      </c:pt>
                      <c:pt idx="97">
                        <c:v>1975</c:v>
                      </c:pt>
                      <c:pt idx="98">
                        <c:v>1896</c:v>
                      </c:pt>
                      <c:pt idx="99">
                        <c:v>1873.6666666666667</c:v>
                      </c:pt>
                      <c:pt idx="100">
                        <c:v>1788.6666666666667</c:v>
                      </c:pt>
                      <c:pt idx="101">
                        <c:v>1815.3333333333333</c:v>
                      </c:pt>
                      <c:pt idx="102">
                        <c:v>1836.6666666666667</c:v>
                      </c:pt>
                      <c:pt idx="103">
                        <c:v>1920</c:v>
                      </c:pt>
                      <c:pt idx="104">
                        <c:v>1924.3333333333333</c:v>
                      </c:pt>
                      <c:pt idx="105">
                        <c:v>1914.6666666666667</c:v>
                      </c:pt>
                      <c:pt idx="106">
                        <c:v>1938.3333333333333</c:v>
                      </c:pt>
                      <c:pt idx="107">
                        <c:v>1930</c:v>
                      </c:pt>
                      <c:pt idx="108">
                        <c:v>1966.3333333333333</c:v>
                      </c:pt>
                      <c:pt idx="109">
                        <c:v>1863.3333333333333</c:v>
                      </c:pt>
                      <c:pt idx="110">
                        <c:v>1770</c:v>
                      </c:pt>
                      <c:pt idx="111">
                        <c:v>1609.6666666666667</c:v>
                      </c:pt>
                      <c:pt idx="112">
                        <c:v>1673.6666666666667</c:v>
                      </c:pt>
                      <c:pt idx="113">
                        <c:v>1786.6666666666667</c:v>
                      </c:pt>
                      <c:pt idx="114">
                        <c:v>1910</c:v>
                      </c:pt>
                      <c:pt idx="115">
                        <c:v>2000.3333333333333</c:v>
                      </c:pt>
                      <c:pt idx="116">
                        <c:v>2007.3333333333333</c:v>
                      </c:pt>
                      <c:pt idx="117">
                        <c:v>2049.3333333333335</c:v>
                      </c:pt>
                      <c:pt idx="118">
                        <c:v>1916.6666666666667</c:v>
                      </c:pt>
                      <c:pt idx="119">
                        <c:v>1738</c:v>
                      </c:pt>
                      <c:pt idx="120">
                        <c:v>1567.6666666666667</c:v>
                      </c:pt>
                      <c:pt idx="121">
                        <c:v>1434.6666666666667</c:v>
                      </c:pt>
                      <c:pt idx="122">
                        <c:v>1643</c:v>
                      </c:pt>
                      <c:pt idx="123">
                        <c:v>1646</c:v>
                      </c:pt>
                      <c:pt idx="124">
                        <c:v>1890.6666666666667</c:v>
                      </c:pt>
                      <c:pt idx="125">
                        <c:v>1685.3333333333333</c:v>
                      </c:pt>
                      <c:pt idx="126">
                        <c:v>1463.6666666666667</c:v>
                      </c:pt>
                      <c:pt idx="127">
                        <c:v>1085</c:v>
                      </c:pt>
                      <c:pt idx="128">
                        <c:v>912.33333333333337</c:v>
                      </c:pt>
                      <c:pt idx="129">
                        <c:v>912.33333333333337</c:v>
                      </c:pt>
                      <c:pt idx="130">
                        <c:v>860.33333333333337</c:v>
                      </c:pt>
                      <c:pt idx="131">
                        <c:v>598</c:v>
                      </c:pt>
                      <c:pt idx="132">
                        <c:v>341.66666666666669</c:v>
                      </c:pt>
                      <c:pt idx="133">
                        <c:v>133.33333333333334</c:v>
                      </c:pt>
                      <c:pt idx="134">
                        <c:v>133.33333333333334</c:v>
                      </c:pt>
                      <c:pt idx="135">
                        <c:v>389.66666666666669</c:v>
                      </c:pt>
                      <c:pt idx="136">
                        <c:v>735.33333333333337</c:v>
                      </c:pt>
                      <c:pt idx="137">
                        <c:v>938.33333333333337</c:v>
                      </c:pt>
                      <c:pt idx="138">
                        <c:v>940.33333333333337</c:v>
                      </c:pt>
                      <c:pt idx="139">
                        <c:v>844.66666666666663</c:v>
                      </c:pt>
                      <c:pt idx="140">
                        <c:v>900.33333333333337</c:v>
                      </c:pt>
                      <c:pt idx="141">
                        <c:v>900.66666666666663</c:v>
                      </c:pt>
                      <c:pt idx="142">
                        <c:v>911</c:v>
                      </c:pt>
                      <c:pt idx="143">
                        <c:v>947</c:v>
                      </c:pt>
                      <c:pt idx="144">
                        <c:v>1290.6666666666667</c:v>
                      </c:pt>
                      <c:pt idx="145">
                        <c:v>1408</c:v>
                      </c:pt>
                      <c:pt idx="146">
                        <c:v>1729</c:v>
                      </c:pt>
                      <c:pt idx="147">
                        <c:v>1944</c:v>
                      </c:pt>
                      <c:pt idx="148">
                        <c:v>2413.3333333333335</c:v>
                      </c:pt>
                      <c:pt idx="149">
                        <c:v>2540.3333333333335</c:v>
                      </c:pt>
                      <c:pt idx="150">
                        <c:v>2395.3333333333335</c:v>
                      </c:pt>
                      <c:pt idx="151">
                        <c:v>2182.3333333333335</c:v>
                      </c:pt>
                      <c:pt idx="152">
                        <c:v>2085</c:v>
                      </c:pt>
                      <c:pt idx="153">
                        <c:v>2114.3333333333335</c:v>
                      </c:pt>
                      <c:pt idx="154">
                        <c:v>2173.3333333333335</c:v>
                      </c:pt>
                      <c:pt idx="155">
                        <c:v>2253</c:v>
                      </c:pt>
                      <c:pt idx="156">
                        <c:v>2266.3333333333335</c:v>
                      </c:pt>
                      <c:pt idx="157">
                        <c:v>2291.6666666666665</c:v>
                      </c:pt>
                      <c:pt idx="158">
                        <c:v>2249.3333333333335</c:v>
                      </c:pt>
                      <c:pt idx="159">
                        <c:v>2181.6666666666665</c:v>
                      </c:pt>
                      <c:pt idx="160">
                        <c:v>2086.6666666666665</c:v>
                      </c:pt>
                      <c:pt idx="161">
                        <c:v>2001.6666666666667</c:v>
                      </c:pt>
                      <c:pt idx="162">
                        <c:v>1919.6666666666667</c:v>
                      </c:pt>
                      <c:pt idx="163">
                        <c:v>1883.6666666666667</c:v>
                      </c:pt>
                      <c:pt idx="164">
                        <c:v>1795</c:v>
                      </c:pt>
                      <c:pt idx="165">
                        <c:v>1805.6666666666667</c:v>
                      </c:pt>
                      <c:pt idx="166">
                        <c:v>1814.3333333333333</c:v>
                      </c:pt>
                      <c:pt idx="167">
                        <c:v>1903</c:v>
                      </c:pt>
                      <c:pt idx="168">
                        <c:v>1898</c:v>
                      </c:pt>
                      <c:pt idx="169">
                        <c:v>1888</c:v>
                      </c:pt>
                      <c:pt idx="170">
                        <c:v>1906.6666666666667</c:v>
                      </c:pt>
                      <c:pt idx="171">
                        <c:v>1911.6666666666667</c:v>
                      </c:pt>
                      <c:pt idx="172">
                        <c:v>1943.3333333333333</c:v>
                      </c:pt>
                      <c:pt idx="173">
                        <c:v>1830.3333333333333</c:v>
                      </c:pt>
                      <c:pt idx="174">
                        <c:v>1734.3333333333333</c:v>
                      </c:pt>
                      <c:pt idx="175">
                        <c:v>1612.3333333333333</c:v>
                      </c:pt>
                      <c:pt idx="176">
                        <c:v>1685</c:v>
                      </c:pt>
                      <c:pt idx="177">
                        <c:v>1820</c:v>
                      </c:pt>
                      <c:pt idx="178">
                        <c:v>1916.3333333333333</c:v>
                      </c:pt>
                      <c:pt idx="179">
                        <c:v>2010</c:v>
                      </c:pt>
                      <c:pt idx="180">
                        <c:v>2007.6666666666667</c:v>
                      </c:pt>
                      <c:pt idx="181">
                        <c:v>2052</c:v>
                      </c:pt>
                      <c:pt idx="182">
                        <c:v>2006.6666666666667</c:v>
                      </c:pt>
                      <c:pt idx="183">
                        <c:v>1898</c:v>
                      </c:pt>
                      <c:pt idx="184">
                        <c:v>1690.3333333333333</c:v>
                      </c:pt>
                      <c:pt idx="185">
                        <c:v>1435.3333333333333</c:v>
                      </c:pt>
                      <c:pt idx="186">
                        <c:v>1478.3333333333333</c:v>
                      </c:pt>
                      <c:pt idx="187">
                        <c:v>1491.6666666666667</c:v>
                      </c:pt>
                      <c:pt idx="188">
                        <c:v>1730</c:v>
                      </c:pt>
                      <c:pt idx="189">
                        <c:v>1604.6666666666667</c:v>
                      </c:pt>
                      <c:pt idx="190">
                        <c:v>1404.3333333333333</c:v>
                      </c:pt>
                      <c:pt idx="191">
                        <c:v>1063</c:v>
                      </c:pt>
                      <c:pt idx="192">
                        <c:v>898.33333333333337</c:v>
                      </c:pt>
                      <c:pt idx="193">
                        <c:v>907.33333333333337</c:v>
                      </c:pt>
                      <c:pt idx="194">
                        <c:v>854.66666666666663</c:v>
                      </c:pt>
                      <c:pt idx="195">
                        <c:v>597.66666666666663</c:v>
                      </c:pt>
                      <c:pt idx="196">
                        <c:v>340.66666666666669</c:v>
                      </c:pt>
                      <c:pt idx="197">
                        <c:v>134.33333333333334</c:v>
                      </c:pt>
                      <c:pt idx="198">
                        <c:v>145.66666666666666</c:v>
                      </c:pt>
                      <c:pt idx="199">
                        <c:v>103.33333333333333</c:v>
                      </c:pt>
                      <c:pt idx="200">
                        <c:v>53.666666666666664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FC5-435B-9A9E-5DCAAEB269E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adc_raw_good_video!$F$2</c15:sqref>
                        </c15:formulaRef>
                      </c:ext>
                    </c:extLst>
                    <c:strCache>
                      <c:ptCount val="1"/>
                      <c:pt idx="0">
                        <c:v>st_dev_3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adc_raw_good_video!$F$3:$F$203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9</c:v>
                      </c:pt>
                      <c:pt idx="1">
                        <c:v>13.490737563232042</c:v>
                      </c:pt>
                      <c:pt idx="2">
                        <c:v>62.976185975335156</c:v>
                      </c:pt>
                      <c:pt idx="3">
                        <c:v>338.85132760876445</c:v>
                      </c:pt>
                      <c:pt idx="4">
                        <c:v>308.76996111812576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362.51007648830335</c:v>
                      </c:pt>
                      <c:pt idx="8">
                        <c:v>318.39074525913384</c:v>
                      </c:pt>
                      <c:pt idx="9">
                        <c:v>172.1297959874079</c:v>
                      </c:pt>
                      <c:pt idx="10">
                        <c:v>175.06252851164035</c:v>
                      </c:pt>
                      <c:pt idx="11">
                        <c:v>58.732917138139456</c:v>
                      </c:pt>
                      <c:pt idx="12">
                        <c:v>8.5244745683629475</c:v>
                      </c:pt>
                      <c:pt idx="13">
                        <c:v>9.4633797110522604</c:v>
                      </c:pt>
                      <c:pt idx="14">
                        <c:v>7.7888809636986149</c:v>
                      </c:pt>
                      <c:pt idx="15">
                        <c:v>288.98942694999914</c:v>
                      </c:pt>
                      <c:pt idx="16">
                        <c:v>259.63179055475211</c:v>
                      </c:pt>
                      <c:pt idx="17">
                        <c:v>136.00571883400917</c:v>
                      </c:pt>
                      <c:pt idx="18">
                        <c:v>147.15600187858084</c:v>
                      </c:pt>
                      <c:pt idx="19">
                        <c:v>569.76330368164486</c:v>
                      </c:pt>
                      <c:pt idx="20">
                        <c:v>588.18950083190782</c:v>
                      </c:pt>
                      <c:pt idx="21">
                        <c:v>105.78699773076505</c:v>
                      </c:pt>
                      <c:pt idx="22">
                        <c:v>171.27755252805312</c:v>
                      </c:pt>
                      <c:pt idx="23">
                        <c:v>154.57971693883027</c:v>
                      </c:pt>
                      <c:pt idx="24">
                        <c:v>8.3399973354645347</c:v>
                      </c:pt>
                      <c:pt idx="25">
                        <c:v>45.035788238047111</c:v>
                      </c:pt>
                      <c:pt idx="26">
                        <c:v>64.13180871368661</c:v>
                      </c:pt>
                      <c:pt idx="27">
                        <c:v>29.465610840812758</c:v>
                      </c:pt>
                      <c:pt idx="28">
                        <c:v>29.698484809834994</c:v>
                      </c:pt>
                      <c:pt idx="29">
                        <c:v>34.101156708957674</c:v>
                      </c:pt>
                      <c:pt idx="30">
                        <c:v>53.105764491458203</c:v>
                      </c:pt>
                      <c:pt idx="31">
                        <c:v>62.806581396113785</c:v>
                      </c:pt>
                      <c:pt idx="32">
                        <c:v>84.104432437033637</c:v>
                      </c:pt>
                      <c:pt idx="33">
                        <c:v>89.018100531421254</c:v>
                      </c:pt>
                      <c:pt idx="34">
                        <c:v>47.918912990824637</c:v>
                      </c:pt>
                      <c:pt idx="35">
                        <c:v>16.213848676020412</c:v>
                      </c:pt>
                      <c:pt idx="36">
                        <c:v>82.089382179832896</c:v>
                      </c:pt>
                      <c:pt idx="37">
                        <c:v>83.65139302818308</c:v>
                      </c:pt>
                      <c:pt idx="38">
                        <c:v>130.18021696436404</c:v>
                      </c:pt>
                      <c:pt idx="39">
                        <c:v>55.041398561042719</c:v>
                      </c:pt>
                      <c:pt idx="40">
                        <c:v>46.592798680578191</c:v>
                      </c:pt>
                      <c:pt idx="41">
                        <c:v>35.223098481914775</c:v>
                      </c:pt>
                      <c:pt idx="42">
                        <c:v>27.329267990359511</c:v>
                      </c:pt>
                      <c:pt idx="43">
                        <c:v>52.255781179374466</c:v>
                      </c:pt>
                      <c:pt idx="44">
                        <c:v>69.127900783017182</c:v>
                      </c:pt>
                      <c:pt idx="45">
                        <c:v>74.051033453663266</c:v>
                      </c:pt>
                      <c:pt idx="46">
                        <c:v>163.59570763181884</c:v>
                      </c:pt>
                      <c:pt idx="47">
                        <c:v>156.61062827563424</c:v>
                      </c:pt>
                      <c:pt idx="48">
                        <c:v>128.03732094805622</c:v>
                      </c:pt>
                      <c:pt idx="49">
                        <c:v>122.31471247927982</c:v>
                      </c:pt>
                      <c:pt idx="50">
                        <c:v>104.43924336931762</c:v>
                      </c:pt>
                      <c:pt idx="51">
                        <c:v>87.47952141310941</c:v>
                      </c:pt>
                      <c:pt idx="52">
                        <c:v>62.069853122644545</c:v>
                      </c:pt>
                      <c:pt idx="53">
                        <c:v>96.221965614233142</c:v>
                      </c:pt>
                      <c:pt idx="54">
                        <c:v>161.31198205823259</c:v>
                      </c:pt>
                      <c:pt idx="55">
                        <c:v>266.33187317079921</c:v>
                      </c:pt>
                      <c:pt idx="56">
                        <c:v>219.44222221097036</c:v>
                      </c:pt>
                      <c:pt idx="57">
                        <c:v>272.23886570436633</c:v>
                      </c:pt>
                      <c:pt idx="58">
                        <c:v>239.11689377559438</c:v>
                      </c:pt>
                      <c:pt idx="59">
                        <c:v>238.0424798690818</c:v>
                      </c:pt>
                      <c:pt idx="60">
                        <c:v>239.05694347209877</c:v>
                      </c:pt>
                      <c:pt idx="61">
                        <c:v>166.24145759172777</c:v>
                      </c:pt>
                      <c:pt idx="62">
                        <c:v>466.37204985814583</c:v>
                      </c:pt>
                      <c:pt idx="63">
                        <c:v>509.02281110203916</c:v>
                      </c:pt>
                      <c:pt idx="64">
                        <c:v>31.382939455839519</c:v>
                      </c:pt>
                      <c:pt idx="65">
                        <c:v>18.184242262647807</c:v>
                      </c:pt>
                      <c:pt idx="66">
                        <c:v>65.219288217179709</c:v>
                      </c:pt>
                      <c:pt idx="67">
                        <c:v>331.91263910854616</c:v>
                      </c:pt>
                      <c:pt idx="68">
                        <c:v>302.64170234784234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354.96760415564688</c:v>
                      </c:pt>
                      <c:pt idx="72">
                        <c:v>433.20844354139217</c:v>
                      </c:pt>
                      <c:pt idx="73">
                        <c:v>166.34168315715564</c:v>
                      </c:pt>
                      <c:pt idx="74">
                        <c:v>164.97878651511533</c:v>
                      </c:pt>
                      <c:pt idx="75">
                        <c:v>67.882250993908556</c:v>
                      </c:pt>
                      <c:pt idx="76">
                        <c:v>0</c:v>
                      </c:pt>
                      <c:pt idx="77">
                        <c:v>3.2998316455372216</c:v>
                      </c:pt>
                      <c:pt idx="78">
                        <c:v>6.128258770283411</c:v>
                      </c:pt>
                      <c:pt idx="79">
                        <c:v>115.06906138875422</c:v>
                      </c:pt>
                      <c:pt idx="80">
                        <c:v>267.4920559568078</c:v>
                      </c:pt>
                      <c:pt idx="81">
                        <c:v>187.14759475403957</c:v>
                      </c:pt>
                      <c:pt idx="82">
                        <c:v>52.002136708237501</c:v>
                      </c:pt>
                      <c:pt idx="83">
                        <c:v>548.02615509359282</c:v>
                      </c:pt>
                      <c:pt idx="84">
                        <c:v>574.47038411237725</c:v>
                      </c:pt>
                      <c:pt idx="85">
                        <c:v>137.21111066123211</c:v>
                      </c:pt>
                      <c:pt idx="86">
                        <c:v>202.89953726468235</c:v>
                      </c:pt>
                      <c:pt idx="87">
                        <c:v>131.12928310979547</c:v>
                      </c:pt>
                      <c:pt idx="88">
                        <c:v>54.338445567265417</c:v>
                      </c:pt>
                      <c:pt idx="89">
                        <c:v>68.519259255255307</c:v>
                      </c:pt>
                      <c:pt idx="90">
                        <c:v>64.251242962469007</c:v>
                      </c:pt>
                      <c:pt idx="91">
                        <c:v>36.444783196257632</c:v>
                      </c:pt>
                      <c:pt idx="92">
                        <c:v>19.154343864744856</c:v>
                      </c:pt>
                      <c:pt idx="93">
                        <c:v>6.6499791144200007</c:v>
                      </c:pt>
                      <c:pt idx="94">
                        <c:v>44.319546728528515</c:v>
                      </c:pt>
                      <c:pt idx="95">
                        <c:v>86.282481806370555</c:v>
                      </c:pt>
                      <c:pt idx="96">
                        <c:v>79.326330223114866</c:v>
                      </c:pt>
                      <c:pt idx="97">
                        <c:v>58.040215942626077</c:v>
                      </c:pt>
                      <c:pt idx="98">
                        <c:v>65.701344481423419</c:v>
                      </c:pt>
                      <c:pt idx="99">
                        <c:v>44.319546728528515</c:v>
                      </c:pt>
                      <c:pt idx="100">
                        <c:v>104.48710712597777</c:v>
                      </c:pt>
                      <c:pt idx="101">
                        <c:v>116.32234905162846</c:v>
                      </c:pt>
                      <c:pt idx="102">
                        <c:v>134.99711931082908</c:v>
                      </c:pt>
                      <c:pt idx="103">
                        <c:v>34.185767018843777</c:v>
                      </c:pt>
                      <c:pt idx="104">
                        <c:v>30.901276492871439</c:v>
                      </c:pt>
                      <c:pt idx="105">
                        <c:v>17.249798710580816</c:v>
                      </c:pt>
                      <c:pt idx="106">
                        <c:v>27.764885897278401</c:v>
                      </c:pt>
                      <c:pt idx="107">
                        <c:v>38.496753109840313</c:v>
                      </c:pt>
                      <c:pt idx="108">
                        <c:v>69.110217929205106</c:v>
                      </c:pt>
                      <c:pt idx="109">
                        <c:v>157.56550665957599</c:v>
                      </c:pt>
                      <c:pt idx="110">
                        <c:v>198.30447969389564</c:v>
                      </c:pt>
                      <c:pt idx="111">
                        <c:v>39.911012125588705</c:v>
                      </c:pt>
                      <c:pt idx="112">
                        <c:v>128.88582371834212</c:v>
                      </c:pt>
                      <c:pt idx="113">
                        <c:v>158.98078150798256</c:v>
                      </c:pt>
                      <c:pt idx="114">
                        <c:v>38.893015654056278</c:v>
                      </c:pt>
                      <c:pt idx="115">
                        <c:v>88.86068997156292</c:v>
                      </c:pt>
                      <c:pt idx="116">
                        <c:v>84.389309486187614</c:v>
                      </c:pt>
                      <c:pt idx="117">
                        <c:v>68.858954069572945</c:v>
                      </c:pt>
                      <c:pt idx="118">
                        <c:v>140.00079364854409</c:v>
                      </c:pt>
                      <c:pt idx="119">
                        <c:v>261.37457157624704</c:v>
                      </c:pt>
                      <c:pt idx="120">
                        <c:v>125.00755532722367</c:v>
                      </c:pt>
                      <c:pt idx="121">
                        <c:v>91.412374557399076</c:v>
                      </c:pt>
                      <c:pt idx="122">
                        <c:v>300.50069328816312</c:v>
                      </c:pt>
                      <c:pt idx="123">
                        <c:v>299.62087154713817</c:v>
                      </c:pt>
                      <c:pt idx="124">
                        <c:v>233.1899559491265</c:v>
                      </c:pt>
                      <c:pt idx="125">
                        <c:v>272.19396678757516</c:v>
                      </c:pt>
                      <c:pt idx="126">
                        <c:v>476.95166305286</c:v>
                      </c:pt>
                      <c:pt idx="127">
                        <c:v>245.69221938569129</c:v>
                      </c:pt>
                      <c:pt idx="128">
                        <c:v>12.710450643291747</c:v>
                      </c:pt>
                      <c:pt idx="129">
                        <c:v>12.710450643291747</c:v>
                      </c:pt>
                      <c:pt idx="130">
                        <c:v>63.594199595735326</c:v>
                      </c:pt>
                      <c:pt idx="131">
                        <c:v>336.93421712059268</c:v>
                      </c:pt>
                      <c:pt idx="132">
                        <c:v>303.58451138942439</c:v>
                      </c:pt>
                      <c:pt idx="133">
                        <c:v>8.9566858950296009</c:v>
                      </c:pt>
                      <c:pt idx="134">
                        <c:v>8.9566858950296009</c:v>
                      </c:pt>
                      <c:pt idx="135">
                        <c:v>358.11574789289688</c:v>
                      </c:pt>
                      <c:pt idx="136">
                        <c:v>445.82831772879666</c:v>
                      </c:pt>
                      <c:pt idx="137">
                        <c:v>184.92581095010928</c:v>
                      </c:pt>
                      <c:pt idx="138">
                        <c:v>184.48908429016123</c:v>
                      </c:pt>
                      <c:pt idx="139">
                        <c:v>76.877969680671342</c:v>
                      </c:pt>
                      <c:pt idx="140">
                        <c:v>3.0912061651652345</c:v>
                      </c:pt>
                      <c:pt idx="141">
                        <c:v>3.2998316455372216</c:v>
                      </c:pt>
                      <c:pt idx="142">
                        <c:v>11.313708498984761</c:v>
                      </c:pt>
                      <c:pt idx="143">
                        <c:v>46.303347611160902</c:v>
                      </c:pt>
                      <c:pt idx="144">
                        <c:v>456.19610792825586</c:v>
                      </c:pt>
                      <c:pt idx="145">
                        <c:v>387.69661678516962</c:v>
                      </c:pt>
                      <c:pt idx="146">
                        <c:v>318.61680223532886</c:v>
                      </c:pt>
                      <c:pt idx="147">
                        <c:v>531.14655855673834</c:v>
                      </c:pt>
                      <c:pt idx="148">
                        <c:v>313.76884626885584</c:v>
                      </c:pt>
                      <c:pt idx="149">
                        <c:v>138.26865958062305</c:v>
                      </c:pt>
                      <c:pt idx="150">
                        <c:v>223.50590347659474</c:v>
                      </c:pt>
                      <c:pt idx="151">
                        <c:v>128.22982838984419</c:v>
                      </c:pt>
                      <c:pt idx="152">
                        <c:v>42.166337284616027</c:v>
                      </c:pt>
                      <c:pt idx="153">
                        <c:v>83.427946290330212</c:v>
                      </c:pt>
                      <c:pt idx="154">
                        <c:v>78.069769366182243</c:v>
                      </c:pt>
                      <c:pt idx="155">
                        <c:v>34.765883660086459</c:v>
                      </c:pt>
                      <c:pt idx="156">
                        <c:v>31.689465477067017</c:v>
                      </c:pt>
                      <c:pt idx="157">
                        <c:v>13.912424503139471</c:v>
                      </c:pt>
                      <c:pt idx="158">
                        <c:v>53.878464054656284</c:v>
                      </c:pt>
                      <c:pt idx="159">
                        <c:v>94.83084355255356</c:v>
                      </c:pt>
                      <c:pt idx="160">
                        <c:v>66.102613833006302</c:v>
                      </c:pt>
                      <c:pt idx="161">
                        <c:v>61.667567560986946</c:v>
                      </c:pt>
                      <c:pt idx="162">
                        <c:v>78.792272604756249</c:v>
                      </c:pt>
                      <c:pt idx="163">
                        <c:v>43.176639774561224</c:v>
                      </c:pt>
                      <c:pt idx="164">
                        <c:v>105.5683033238039</c:v>
                      </c:pt>
                      <c:pt idx="165">
                        <c:v>109.40546401142656</c:v>
                      </c:pt>
                      <c:pt idx="166">
                        <c:v>117.87092752479533</c:v>
                      </c:pt>
                      <c:pt idx="167">
                        <c:v>34.418987008142274</c:v>
                      </c:pt>
                      <c:pt idx="168">
                        <c:v>41.408533742052093</c:v>
                      </c:pt>
                      <c:pt idx="169">
                        <c:v>34.563950391508591</c:v>
                      </c:pt>
                      <c:pt idx="170">
                        <c:v>55.553777749332426</c:v>
                      </c:pt>
                      <c:pt idx="171">
                        <c:v>49.694623004461512</c:v>
                      </c:pt>
                      <c:pt idx="172">
                        <c:v>63.162928649292034</c:v>
                      </c:pt>
                      <c:pt idx="173">
                        <c:v>148.81158855710427</c:v>
                      </c:pt>
                      <c:pt idx="174">
                        <c:v>189.31690069533911</c:v>
                      </c:pt>
                      <c:pt idx="175">
                        <c:v>32.097074979228587</c:v>
                      </c:pt>
                      <c:pt idx="176">
                        <c:v>123.19090875547595</c:v>
                      </c:pt>
                      <c:pt idx="177">
                        <c:v>140.59160714637272</c:v>
                      </c:pt>
                      <c:pt idx="178">
                        <c:v>47.932823363072991</c:v>
                      </c:pt>
                      <c:pt idx="179">
                        <c:v>91.40386570964418</c:v>
                      </c:pt>
                      <c:pt idx="180">
                        <c:v>92.427749560880727</c:v>
                      </c:pt>
                      <c:pt idx="181">
                        <c:v>69.842680360936896</c:v>
                      </c:pt>
                      <c:pt idx="182">
                        <c:v>37.043517951488113</c:v>
                      </c:pt>
                      <c:pt idx="183">
                        <c:v>184.51196889813588</c:v>
                      </c:pt>
                      <c:pt idx="184">
                        <c:v>234.70880303521258</c:v>
                      </c:pt>
                      <c:pt idx="185">
                        <c:v>164.94915041376305</c:v>
                      </c:pt>
                      <c:pt idx="186">
                        <c:v>220.04898444563554</c:v>
                      </c:pt>
                      <c:pt idx="187">
                        <c:v>218.04026131784826</c:v>
                      </c:pt>
                      <c:pt idx="188">
                        <c:v>196.98392489405489</c:v>
                      </c:pt>
                      <c:pt idx="189">
                        <c:v>246.36197397776755</c:v>
                      </c:pt>
                      <c:pt idx="190">
                        <c:v>440.58622563832182</c:v>
                      </c:pt>
                      <c:pt idx="191">
                        <c:v>233.71920474506726</c:v>
                      </c:pt>
                      <c:pt idx="192">
                        <c:v>22.454893057465721</c:v>
                      </c:pt>
                      <c:pt idx="193">
                        <c:v>13.199326582148888</c:v>
                      </c:pt>
                      <c:pt idx="194">
                        <c:v>61.282587702834121</c:v>
                      </c:pt>
                      <c:pt idx="195">
                        <c:v>337.0166497700406</c:v>
                      </c:pt>
                      <c:pt idx="196">
                        <c:v>302.17029782705129</c:v>
                      </c:pt>
                      <c:pt idx="197">
                        <c:v>10.370899457402697</c:v>
                      </c:pt>
                      <c:pt idx="198">
                        <c:v>14.079141387961918</c:v>
                      </c:pt>
                      <c:pt idx="199">
                        <c:v>6</c:v>
                      </c:pt>
                      <c:pt idx="2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FC5-435B-9A9E-5DCAAEB269E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adc_raw_good_video!$G$2</c15:sqref>
                        </c15:formulaRef>
                      </c:ext>
                    </c:extLst>
                    <c:strCache>
                      <c:ptCount val="1"/>
                      <c:pt idx="0">
                        <c:v>st_dev5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adc_raw_good_video!$G$3:$G$203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13.490737563232042</c:v>
                      </c:pt>
                      <c:pt idx="1">
                        <c:v>57.491303690210401</c:v>
                      </c:pt>
                      <c:pt idx="2">
                        <c:v>305.3607702374357</c:v>
                      </c:pt>
                      <c:pt idx="3">
                        <c:v>366.76281163716692</c:v>
                      </c:pt>
                      <c:pt idx="4">
                        <c:v>350.66531051702276</c:v>
                      </c:pt>
                      <c:pt idx="5">
                        <c:v>262</c:v>
                      </c:pt>
                      <c:pt idx="6">
                        <c:v>307.59999999999997</c:v>
                      </c:pt>
                      <c:pt idx="7">
                        <c:v>321.81323776376883</c:v>
                      </c:pt>
                      <c:pt idx="8">
                        <c:v>379.83606990384681</c:v>
                      </c:pt>
                      <c:pt idx="9">
                        <c:v>327.29277413349655</c:v>
                      </c:pt>
                      <c:pt idx="10">
                        <c:v>136.93356053210621</c:v>
                      </c:pt>
                      <c:pt idx="11">
                        <c:v>137.33258899474663</c:v>
                      </c:pt>
                      <c:pt idx="12">
                        <c:v>49.739320461783549</c:v>
                      </c:pt>
                      <c:pt idx="13">
                        <c:v>8.6023252670426267</c:v>
                      </c:pt>
                      <c:pt idx="14">
                        <c:v>248.51671975945601</c:v>
                      </c:pt>
                      <c:pt idx="15">
                        <c:v>265.78592889767509</c:v>
                      </c:pt>
                      <c:pt idx="16">
                        <c:v>315.64194904986886</c:v>
                      </c:pt>
                      <c:pt idx="17">
                        <c:v>259.43523276532818</c:v>
                      </c:pt>
                      <c:pt idx="18">
                        <c:v>507.03356890841064</c:v>
                      </c:pt>
                      <c:pt idx="19">
                        <c:v>581.67874295009267</c:v>
                      </c:pt>
                      <c:pt idx="20">
                        <c:v>524.06541576410098</c:v>
                      </c:pt>
                      <c:pt idx="21">
                        <c:v>468.57784838807737</c:v>
                      </c:pt>
                      <c:pt idx="22">
                        <c:v>229.69144520421304</c:v>
                      </c:pt>
                      <c:pt idx="23">
                        <c:v>182.39999999999998</c:v>
                      </c:pt>
                      <c:pt idx="24">
                        <c:v>127.87556451488297</c:v>
                      </c:pt>
                      <c:pt idx="25">
                        <c:v>62.615014173918382</c:v>
                      </c:pt>
                      <c:pt idx="26">
                        <c:v>61.171888968708494</c:v>
                      </c:pt>
                      <c:pt idx="27">
                        <c:v>57.195804041905028</c:v>
                      </c:pt>
                      <c:pt idx="28">
                        <c:v>33.85498486190771</c:v>
                      </c:pt>
                      <c:pt idx="29">
                        <c:v>49.32098944668487</c:v>
                      </c:pt>
                      <c:pt idx="30">
                        <c:v>76.877564997858769</c:v>
                      </c:pt>
                      <c:pt idx="31">
                        <c:v>117.04802433189549</c:v>
                      </c:pt>
                      <c:pt idx="32">
                        <c:v>134.56804969977085</c:v>
                      </c:pt>
                      <c:pt idx="33">
                        <c:v>118.90063078049671</c:v>
                      </c:pt>
                      <c:pt idx="34">
                        <c:v>85.527539424445038</c:v>
                      </c:pt>
                      <c:pt idx="35">
                        <c:v>88.831525935334469</c:v>
                      </c:pt>
                      <c:pt idx="36">
                        <c:v>71.706624519635568</c:v>
                      </c:pt>
                      <c:pt idx="37">
                        <c:v>101.55116936795952</c:v>
                      </c:pt>
                      <c:pt idx="38">
                        <c:v>102.23815334795518</c:v>
                      </c:pt>
                      <c:pt idx="39">
                        <c:v>104.68123040927634</c:v>
                      </c:pt>
                      <c:pt idx="40">
                        <c:v>47.275363562853748</c:v>
                      </c:pt>
                      <c:pt idx="41">
                        <c:v>41.432354507075743</c:v>
                      </c:pt>
                      <c:pt idx="42">
                        <c:v>53.561179972065588</c:v>
                      </c:pt>
                      <c:pt idx="43">
                        <c:v>55.864120864827008</c:v>
                      </c:pt>
                      <c:pt idx="44">
                        <c:v>60.973436839331931</c:v>
                      </c:pt>
                      <c:pt idx="45">
                        <c:v>167.76936549918759</c:v>
                      </c:pt>
                      <c:pt idx="46">
                        <c:v>195.10981523234548</c:v>
                      </c:pt>
                      <c:pt idx="47">
                        <c:v>152.9582949695766</c:v>
                      </c:pt>
                      <c:pt idx="48">
                        <c:v>146.79645772293009</c:v>
                      </c:pt>
                      <c:pt idx="49">
                        <c:v>190.94962686530707</c:v>
                      </c:pt>
                      <c:pt idx="50">
                        <c:v>163.75884708924889</c:v>
                      </c:pt>
                      <c:pt idx="51">
                        <c:v>117.70573477957647</c:v>
                      </c:pt>
                      <c:pt idx="52">
                        <c:v>103.31427781289477</c:v>
                      </c:pt>
                      <c:pt idx="53">
                        <c:v>135.7983799608817</c:v>
                      </c:pt>
                      <c:pt idx="54">
                        <c:v>294.96548950682347</c:v>
                      </c:pt>
                      <c:pt idx="55">
                        <c:v>342.14885649377817</c:v>
                      </c:pt>
                      <c:pt idx="56">
                        <c:v>277.58141148138867</c:v>
                      </c:pt>
                      <c:pt idx="57">
                        <c:v>237.25058482541195</c:v>
                      </c:pt>
                      <c:pt idx="58">
                        <c:v>312.5614179645338</c:v>
                      </c:pt>
                      <c:pt idx="59">
                        <c:v>271.26547882102506</c:v>
                      </c:pt>
                      <c:pt idx="60">
                        <c:v>206.57434497052145</c:v>
                      </c:pt>
                      <c:pt idx="61">
                        <c:v>426.1912246867596</c:v>
                      </c:pt>
                      <c:pt idx="62">
                        <c:v>513.08361891605932</c:v>
                      </c:pt>
                      <c:pt idx="63">
                        <c:v>458.28174740000281</c:v>
                      </c:pt>
                      <c:pt idx="64">
                        <c:v>426.30899591728064</c:v>
                      </c:pt>
                      <c:pt idx="65">
                        <c:v>53.215035469310742</c:v>
                      </c:pt>
                      <c:pt idx="66">
                        <c:v>300.74534077853974</c:v>
                      </c:pt>
                      <c:pt idx="67">
                        <c:v>361.4994329179508</c:v>
                      </c:pt>
                      <c:pt idx="68">
                        <c:v>343.50196505988146</c:v>
                      </c:pt>
                      <c:pt idx="69">
                        <c:v>256.8</c:v>
                      </c:pt>
                      <c:pt idx="70">
                        <c:v>301.2</c:v>
                      </c:pt>
                      <c:pt idx="71">
                        <c:v>443.63029653079377</c:v>
                      </c:pt>
                      <c:pt idx="72">
                        <c:v>412.86540179579106</c:v>
                      </c:pt>
                      <c:pt idx="73">
                        <c:v>342.49753283782934</c:v>
                      </c:pt>
                      <c:pt idx="74">
                        <c:v>129.77827244958996</c:v>
                      </c:pt>
                      <c:pt idx="75">
                        <c:v>129.07114317305786</c:v>
                      </c:pt>
                      <c:pt idx="76">
                        <c:v>58.363001978993502</c:v>
                      </c:pt>
                      <c:pt idx="77">
                        <c:v>5.9531504264548865</c:v>
                      </c:pt>
                      <c:pt idx="78">
                        <c:v>99.953189043671841</c:v>
                      </c:pt>
                      <c:pt idx="79">
                        <c:v>256.1827472723329</c:v>
                      </c:pt>
                      <c:pt idx="80">
                        <c:v>288.16245418166471</c:v>
                      </c:pt>
                      <c:pt idx="81">
                        <c:v>250.51019939315844</c:v>
                      </c:pt>
                      <c:pt idx="82">
                        <c:v>511.3635106262472</c:v>
                      </c:pt>
                      <c:pt idx="83">
                        <c:v>562.98682044964426</c:v>
                      </c:pt>
                      <c:pt idx="84">
                        <c:v>537.25398090660997</c:v>
                      </c:pt>
                      <c:pt idx="85">
                        <c:v>449.20926081281982</c:v>
                      </c:pt>
                      <c:pt idx="86">
                        <c:v>247.64732988667575</c:v>
                      </c:pt>
                      <c:pt idx="87">
                        <c:v>219.5061730339263</c:v>
                      </c:pt>
                      <c:pt idx="88">
                        <c:v>104.19097849622106</c:v>
                      </c:pt>
                      <c:pt idx="89">
                        <c:v>83.576551735519701</c:v>
                      </c:pt>
                      <c:pt idx="90">
                        <c:v>91.637110386567727</c:v>
                      </c:pt>
                      <c:pt idx="91">
                        <c:v>54.282962336261647</c:v>
                      </c:pt>
                      <c:pt idx="92">
                        <c:v>28.357714999625763</c:v>
                      </c:pt>
                      <c:pt idx="93">
                        <c:v>46.505913602465654</c:v>
                      </c:pt>
                      <c:pt idx="94">
                        <c:v>85.222062871066441</c:v>
                      </c:pt>
                      <c:pt idx="95">
                        <c:v>114.41223710774997</c:v>
                      </c:pt>
                      <c:pt idx="96">
                        <c:v>127.85710774141577</c:v>
                      </c:pt>
                      <c:pt idx="97">
                        <c:v>120.49730287437973</c:v>
                      </c:pt>
                      <c:pt idx="98">
                        <c:v>78.737538696609008</c:v>
                      </c:pt>
                      <c:pt idx="99">
                        <c:v>111.18021406707221</c:v>
                      </c:pt>
                      <c:pt idx="100">
                        <c:v>97.304881686377897</c:v>
                      </c:pt>
                      <c:pt idx="101">
                        <c:v>109.10362047154989</c:v>
                      </c:pt>
                      <c:pt idx="102">
                        <c:v>109.4330845768317</c:v>
                      </c:pt>
                      <c:pt idx="103">
                        <c:v>109.4330845768317</c:v>
                      </c:pt>
                      <c:pt idx="104">
                        <c:v>28.709580282546796</c:v>
                      </c:pt>
                      <c:pt idx="105">
                        <c:v>30.248305737677274</c:v>
                      </c:pt>
                      <c:pt idx="106">
                        <c:v>32.735302045345477</c:v>
                      </c:pt>
                      <c:pt idx="107">
                        <c:v>58.91213796833383</c:v>
                      </c:pt>
                      <c:pt idx="108">
                        <c:v>130.55175219046276</c:v>
                      </c:pt>
                      <c:pt idx="109">
                        <c:v>173.96252470000542</c:v>
                      </c:pt>
                      <c:pt idx="110">
                        <c:v>184.00913020825897</c:v>
                      </c:pt>
                      <c:pt idx="111">
                        <c:v>180.89953012653183</c:v>
                      </c:pt>
                      <c:pt idx="112">
                        <c:v>146.25402558562277</c:v>
                      </c:pt>
                      <c:pt idx="113">
                        <c:v>163.31858436809941</c:v>
                      </c:pt>
                      <c:pt idx="114">
                        <c:v>181.99846153195909</c:v>
                      </c:pt>
                      <c:pt idx="115">
                        <c:v>88.938180777436642</c:v>
                      </c:pt>
                      <c:pt idx="116">
                        <c:v>76.463324541900491</c:v>
                      </c:pt>
                      <c:pt idx="117">
                        <c:v>136.00382347566557</c:v>
                      </c:pt>
                      <c:pt idx="118">
                        <c:v>256.96645695498859</c:v>
                      </c:pt>
                      <c:pt idx="119">
                        <c:v>240.05915937535065</c:v>
                      </c:pt>
                      <c:pt idx="120">
                        <c:v>259.23811448164793</c:v>
                      </c:pt>
                      <c:pt idx="121">
                        <c:v>254.11886982276621</c:v>
                      </c:pt>
                      <c:pt idx="122">
                        <c:v>248.10691243897256</c:v>
                      </c:pt>
                      <c:pt idx="123">
                        <c:v>293.65871347535392</c:v>
                      </c:pt>
                      <c:pt idx="124">
                        <c:v>310.08424661694767</c:v>
                      </c:pt>
                      <c:pt idx="125">
                        <c:v>433.68975085883687</c:v>
                      </c:pt>
                      <c:pt idx="126">
                        <c:v>433.89648535105698</c:v>
                      </c:pt>
                      <c:pt idx="127">
                        <c:v>455.31729595964174</c:v>
                      </c:pt>
                      <c:pt idx="128">
                        <c:v>209.82659507316987</c:v>
                      </c:pt>
                      <c:pt idx="129">
                        <c:v>56.133412509841229</c:v>
                      </c:pt>
                      <c:pt idx="130">
                        <c:v>305.11178279443749</c:v>
                      </c:pt>
                      <c:pt idx="131">
                        <c:v>362.61991120179817</c:v>
                      </c:pt>
                      <c:pt idx="132">
                        <c:v>345.35002533661412</c:v>
                      </c:pt>
                      <c:pt idx="133">
                        <c:v>255.80586388900471</c:v>
                      </c:pt>
                      <c:pt idx="134">
                        <c:v>305.78855439666148</c:v>
                      </c:pt>
                      <c:pt idx="135">
                        <c:v>453.16460585531172</c:v>
                      </c:pt>
                      <c:pt idx="136">
                        <c:v>418.16197818548733</c:v>
                      </c:pt>
                      <c:pt idx="137">
                        <c:v>351.70066818247585</c:v>
                      </c:pt>
                      <c:pt idx="138">
                        <c:v>144.54563293299455</c:v>
                      </c:pt>
                      <c:pt idx="139">
                        <c:v>144.31493339221689</c:v>
                      </c:pt>
                      <c:pt idx="140">
                        <c:v>66.051495062564641</c:v>
                      </c:pt>
                      <c:pt idx="141">
                        <c:v>10.721940122944167</c:v>
                      </c:pt>
                      <c:pt idx="142">
                        <c:v>42.811213484319737</c:v>
                      </c:pt>
                      <c:pt idx="143">
                        <c:v>401.17008861578898</c:v>
                      </c:pt>
                      <c:pt idx="144">
                        <c:v>385.45370668862427</c:v>
                      </c:pt>
                      <c:pt idx="145">
                        <c:v>447.48139626134179</c:v>
                      </c:pt>
                      <c:pt idx="146">
                        <c:v>554.81333797954062</c:v>
                      </c:pt>
                      <c:pt idx="147">
                        <c:v>508.14194867182533</c:v>
                      </c:pt>
                      <c:pt idx="148">
                        <c:v>510.09348162861284</c:v>
                      </c:pt>
                      <c:pt idx="149">
                        <c:v>264.50814732253525</c:v>
                      </c:pt>
                      <c:pt idx="150">
                        <c:v>244.49179945347859</c:v>
                      </c:pt>
                      <c:pt idx="151">
                        <c:v>240.23371953162612</c:v>
                      </c:pt>
                      <c:pt idx="152">
                        <c:v>114.07471235992665</c:v>
                      </c:pt>
                      <c:pt idx="153">
                        <c:v>77.54895228176845</c:v>
                      </c:pt>
                      <c:pt idx="154">
                        <c:v>100.54451750344222</c:v>
                      </c:pt>
                      <c:pt idx="155">
                        <c:v>82.751193344869662</c:v>
                      </c:pt>
                      <c:pt idx="156">
                        <c:v>32.842655191077348</c:v>
                      </c:pt>
                      <c:pt idx="157">
                        <c:v>48.813932437368742</c:v>
                      </c:pt>
                      <c:pt idx="158">
                        <c:v>90.269374651650267</c:v>
                      </c:pt>
                      <c:pt idx="159">
                        <c:v>110.85955078386345</c:v>
                      </c:pt>
                      <c:pt idx="160">
                        <c:v>131.43119873150363</c:v>
                      </c:pt>
                      <c:pt idx="161">
                        <c:v>121.13562646884689</c:v>
                      </c:pt>
                      <c:pt idx="162">
                        <c:v>86.337477378019344</c:v>
                      </c:pt>
                      <c:pt idx="163">
                        <c:v>121.61973524062614</c:v>
                      </c:pt>
                      <c:pt idx="164">
                        <c:v>95.722515637649224</c:v>
                      </c:pt>
                      <c:pt idx="165">
                        <c:v>98.422355184175501</c:v>
                      </c:pt>
                      <c:pt idx="166">
                        <c:v>103.60772171995676</c:v>
                      </c:pt>
                      <c:pt idx="167">
                        <c:v>100.05518477320403</c:v>
                      </c:pt>
                      <c:pt idx="168">
                        <c:v>36.756496024512458</c:v>
                      </c:pt>
                      <c:pt idx="169">
                        <c:v>44.390990076816266</c:v>
                      </c:pt>
                      <c:pt idx="170">
                        <c:v>48.604526538173374</c:v>
                      </c:pt>
                      <c:pt idx="171">
                        <c:v>63.439419921685918</c:v>
                      </c:pt>
                      <c:pt idx="172">
                        <c:v>129.19659438235979</c:v>
                      </c:pt>
                      <c:pt idx="173">
                        <c:v>175.62961025977367</c:v>
                      </c:pt>
                      <c:pt idx="174">
                        <c:v>162.65103750053365</c:v>
                      </c:pt>
                      <c:pt idx="175">
                        <c:v>162.65103750053362</c:v>
                      </c:pt>
                      <c:pt idx="176">
                        <c:v>154.12773922951052</c:v>
                      </c:pt>
                      <c:pt idx="177">
                        <c:v>160.71764059990429</c:v>
                      </c:pt>
                      <c:pt idx="178">
                        <c:v>164.08119941053576</c:v>
                      </c:pt>
                      <c:pt idx="179">
                        <c:v>92.859032947796734</c:v>
                      </c:pt>
                      <c:pt idx="180">
                        <c:v>76.307273572052097</c:v>
                      </c:pt>
                      <c:pt idx="181">
                        <c:v>74.31446696303486</c:v>
                      </c:pt>
                      <c:pt idx="182">
                        <c:v>170.09526742387632</c:v>
                      </c:pt>
                      <c:pt idx="183">
                        <c:v>241.63559340461413</c:v>
                      </c:pt>
                      <c:pt idx="184">
                        <c:v>317.46836062826799</c:v>
                      </c:pt>
                      <c:pt idx="185">
                        <c:v>264.61247136142316</c:v>
                      </c:pt>
                      <c:pt idx="186">
                        <c:v>182.4032894440229</c:v>
                      </c:pt>
                      <c:pt idx="187">
                        <c:v>254.74190860555316</c:v>
                      </c:pt>
                      <c:pt idx="188">
                        <c:v>259.57627010187196</c:v>
                      </c:pt>
                      <c:pt idx="189">
                        <c:v>369.31590813286124</c:v>
                      </c:pt>
                      <c:pt idx="190">
                        <c:v>395.47460095434701</c:v>
                      </c:pt>
                      <c:pt idx="191">
                        <c:v>417.9978947315405</c:v>
                      </c:pt>
                      <c:pt idx="192">
                        <c:v>198.26446983763884</c:v>
                      </c:pt>
                      <c:pt idx="193">
                        <c:v>54.926860460069989</c:v>
                      </c:pt>
                      <c:pt idx="194">
                        <c:v>303.21583072128669</c:v>
                      </c:pt>
                      <c:pt idx="195">
                        <c:v>359.62903108620139</c:v>
                      </c:pt>
                      <c:pt idx="196">
                        <c:v>344.82888510100196</c:v>
                      </c:pt>
                      <c:pt idx="197">
                        <c:v>251.14107589161912</c:v>
                      </c:pt>
                      <c:pt idx="198">
                        <c:v>14.628738838327793</c:v>
                      </c:pt>
                      <c:pt idx="199">
                        <c:v>14.079141387961918</c:v>
                      </c:pt>
                      <c:pt idx="200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FC5-435B-9A9E-5DCAAEB269E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adc_raw_good_video!$H$2</c15:sqref>
                        </c15:formulaRef>
                      </c:ext>
                    </c:extLst>
                    <c:strCache>
                      <c:ptCount val="1"/>
                      <c:pt idx="0">
                        <c:v>st_dev_7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adc_raw_good_video!$H$3:$H$203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305.3607702374357</c:v>
                      </c:pt>
                      <c:pt idx="2">
                        <c:v>357.82428959228332</c:v>
                      </c:pt>
                      <c:pt idx="3">
                        <c:v>374.91827680937922</c:v>
                      </c:pt>
                      <c:pt idx="4">
                        <c:v>369.50198143679052</c:v>
                      </c:pt>
                      <c:pt idx="5">
                        <c:v>363.45788291501015</c:v>
                      </c:pt>
                      <c:pt idx="6">
                        <c:v>325.18515918642726</c:v>
                      </c:pt>
                      <c:pt idx="7">
                        <c:v>376.5339781941251</c:v>
                      </c:pt>
                      <c:pt idx="8">
                        <c:v>385.76322440860332</c:v>
                      </c:pt>
                      <c:pt idx="9">
                        <c:v>358.46293179265797</c:v>
                      </c:pt>
                      <c:pt idx="10">
                        <c:v>288.93696791613814</c:v>
                      </c:pt>
                      <c:pt idx="11">
                        <c:v>117.20764758777997</c:v>
                      </c:pt>
                      <c:pt idx="12">
                        <c:v>117.67128202006171</c:v>
                      </c:pt>
                      <c:pt idx="13">
                        <c:v>213.80059372590858</c:v>
                      </c:pt>
                      <c:pt idx="14">
                        <c:v>244.7280873432673</c:v>
                      </c:pt>
                      <c:pt idx="15">
                        <c:v>317.32620182920118</c:v>
                      </c:pt>
                      <c:pt idx="16">
                        <c:v>304.03705466973082</c:v>
                      </c:pt>
                      <c:pt idx="17">
                        <c:v>567.50977695434949</c:v>
                      </c:pt>
                      <c:pt idx="18">
                        <c:v>612.99006217599526</c:v>
                      </c:pt>
                      <c:pt idx="19">
                        <c:v>553.29580234984542</c:v>
                      </c:pt>
                      <c:pt idx="20">
                        <c:v>526.27136633148507</c:v>
                      </c:pt>
                      <c:pt idx="21">
                        <c:v>443.05368910389564</c:v>
                      </c:pt>
                      <c:pt idx="22">
                        <c:v>399.93203504228217</c:v>
                      </c:pt>
                      <c:pt idx="23">
                        <c:v>219.98098248044357</c:v>
                      </c:pt>
                      <c:pt idx="24">
                        <c:v>155.51612555012565</c:v>
                      </c:pt>
                      <c:pt idx="25">
                        <c:v>110.60077130040683</c:v>
                      </c:pt>
                      <c:pt idx="26">
                        <c:v>64.334901817261951</c:v>
                      </c:pt>
                      <c:pt idx="27">
                        <c:v>59.989114658836399</c:v>
                      </c:pt>
                      <c:pt idx="28">
                        <c:v>54.603580655559234</c:v>
                      </c:pt>
                      <c:pt idx="29">
                        <c:v>73.982347591179078</c:v>
                      </c:pt>
                      <c:pt idx="30">
                        <c:v>114.72558208034279</c:v>
                      </c:pt>
                      <c:pt idx="31">
                        <c:v>149.83691815042221</c:v>
                      </c:pt>
                      <c:pt idx="32">
                        <c:v>160.37608860400096</c:v>
                      </c:pt>
                      <c:pt idx="33">
                        <c:v>143.88473277777115</c:v>
                      </c:pt>
                      <c:pt idx="34">
                        <c:v>147.30213293549738</c:v>
                      </c:pt>
                      <c:pt idx="35">
                        <c:v>107.65288132299506</c:v>
                      </c:pt>
                      <c:pt idx="36">
                        <c:v>93.419178208453843</c:v>
                      </c:pt>
                      <c:pt idx="37">
                        <c:v>86.759108208549819</c:v>
                      </c:pt>
                      <c:pt idx="38">
                        <c:v>89.519123484246393</c:v>
                      </c:pt>
                      <c:pt idx="39">
                        <c:v>96.792435191000749</c:v>
                      </c:pt>
                      <c:pt idx="40">
                        <c:v>95.028889270149676</c:v>
                      </c:pt>
                      <c:pt idx="41">
                        <c:v>55.735160924368969</c:v>
                      </c:pt>
                      <c:pt idx="42">
                        <c:v>55.904802466116543</c:v>
                      </c:pt>
                      <c:pt idx="43">
                        <c:v>54.228164984176075</c:v>
                      </c:pt>
                      <c:pt idx="44">
                        <c:v>149.48469309393437</c:v>
                      </c:pt>
                      <c:pt idx="45">
                        <c:v>180.96306985974022</c:v>
                      </c:pt>
                      <c:pt idx="46">
                        <c:v>170.90909386965618</c:v>
                      </c:pt>
                      <c:pt idx="47">
                        <c:v>166.54422713452644</c:v>
                      </c:pt>
                      <c:pt idx="48">
                        <c:v>169.71236170145565</c:v>
                      </c:pt>
                      <c:pt idx="49">
                        <c:v>179.2346540836615</c:v>
                      </c:pt>
                      <c:pt idx="50">
                        <c:v>210.46188272851845</c:v>
                      </c:pt>
                      <c:pt idx="51">
                        <c:v>167.45977281187288</c:v>
                      </c:pt>
                      <c:pt idx="52">
                        <c:v>127.80214299886384</c:v>
                      </c:pt>
                      <c:pt idx="53">
                        <c:v>264.29312730916246</c:v>
                      </c:pt>
                      <c:pt idx="54">
                        <c:v>331.53311159163673</c:v>
                      </c:pt>
                      <c:pt idx="55">
                        <c:v>312.66086471851673</c:v>
                      </c:pt>
                      <c:pt idx="56">
                        <c:v>306.48674106554688</c:v>
                      </c:pt>
                      <c:pt idx="57">
                        <c:v>288.24776757193467</c:v>
                      </c:pt>
                      <c:pt idx="58">
                        <c:v>270.06401357561771</c:v>
                      </c:pt>
                      <c:pt idx="59">
                        <c:v>292.57707862847957</c:v>
                      </c:pt>
                      <c:pt idx="60">
                        <c:v>391.93069983019672</c:v>
                      </c:pt>
                      <c:pt idx="61">
                        <c:v>453.14249684727162</c:v>
                      </c:pt>
                      <c:pt idx="62">
                        <c:v>475.1653632673362</c:v>
                      </c:pt>
                      <c:pt idx="63">
                        <c:v>506.31792061381145</c:v>
                      </c:pt>
                      <c:pt idx="64">
                        <c:v>434.45776667060306</c:v>
                      </c:pt>
                      <c:pt idx="65">
                        <c:v>495.94033545027435</c:v>
                      </c:pt>
                      <c:pt idx="66">
                        <c:v>335.69799352564331</c:v>
                      </c:pt>
                      <c:pt idx="67">
                        <c:v>369.02187314188149</c:v>
                      </c:pt>
                      <c:pt idx="68">
                        <c:v>364.09827110329456</c:v>
                      </c:pt>
                      <c:pt idx="69">
                        <c:v>355.98010721765604</c:v>
                      </c:pt>
                      <c:pt idx="70">
                        <c:v>412.6243040909377</c:v>
                      </c:pt>
                      <c:pt idx="71">
                        <c:v>410.91898004748492</c:v>
                      </c:pt>
                      <c:pt idx="72">
                        <c:v>407.27456516282899</c:v>
                      </c:pt>
                      <c:pt idx="73">
                        <c:v>372.49637719098445</c:v>
                      </c:pt>
                      <c:pt idx="74">
                        <c:v>295.7995046290232</c:v>
                      </c:pt>
                      <c:pt idx="75">
                        <c:v>109.92186464271161</c:v>
                      </c:pt>
                      <c:pt idx="76">
                        <c:v>109.22323143779572</c:v>
                      </c:pt>
                      <c:pt idx="77">
                        <c:v>109.22323143779572</c:v>
                      </c:pt>
                      <c:pt idx="78">
                        <c:v>232.57546504043694</c:v>
                      </c:pt>
                      <c:pt idx="79">
                        <c:v>282.29655849615932</c:v>
                      </c:pt>
                      <c:pt idx="80">
                        <c:v>284.2135586821563</c:v>
                      </c:pt>
                      <c:pt idx="81">
                        <c:v>551.79392041979304</c:v>
                      </c:pt>
                      <c:pt idx="82">
                        <c:v>640.60637728034283</c:v>
                      </c:pt>
                      <c:pt idx="83">
                        <c:v>584.02295873238631</c:v>
                      </c:pt>
                      <c:pt idx="84">
                        <c:v>497.53748705038112</c:v>
                      </c:pt>
                      <c:pt idx="85">
                        <c:v>455.41808555772269</c:v>
                      </c:pt>
                      <c:pt idx="86">
                        <c:v>387.54370392122178</c:v>
                      </c:pt>
                      <c:pt idx="87">
                        <c:v>228.80291849144774</c:v>
                      </c:pt>
                      <c:pt idx="88">
                        <c:v>187.26059546056374</c:v>
                      </c:pt>
                      <c:pt idx="89">
                        <c:v>98.766680327209258</c:v>
                      </c:pt>
                      <c:pt idx="90">
                        <c:v>80.954509775930475</c:v>
                      </c:pt>
                      <c:pt idx="91">
                        <c:v>82.236096151289203</c:v>
                      </c:pt>
                      <c:pt idx="92">
                        <c:v>53.844826177845995</c:v>
                      </c:pt>
                      <c:pt idx="93">
                        <c:v>80.319769086585708</c:v>
                      </c:pt>
                      <c:pt idx="94">
                        <c:v>117.77460313181761</c:v>
                      </c:pt>
                      <c:pt idx="95">
                        <c:v>139.44554931760925</c:v>
                      </c:pt>
                      <c:pt idx="96">
                        <c:v>161.69005371199478</c:v>
                      </c:pt>
                      <c:pt idx="97">
                        <c:v>146.54497115707716</c:v>
                      </c:pt>
                      <c:pt idx="98">
                        <c:v>152.68214281537274</c:v>
                      </c:pt>
                      <c:pt idx="99">
                        <c:v>116.50313125335616</c:v>
                      </c:pt>
                      <c:pt idx="100">
                        <c:v>102.90038773453853</c:v>
                      </c:pt>
                      <c:pt idx="101">
                        <c:v>95.931097722292748</c:v>
                      </c:pt>
                      <c:pt idx="102">
                        <c:v>95.801665871076949</c:v>
                      </c:pt>
                      <c:pt idx="103">
                        <c:v>96.643253087563949</c:v>
                      </c:pt>
                      <c:pt idx="104">
                        <c:v>101.87226896301796</c:v>
                      </c:pt>
                      <c:pt idx="105">
                        <c:v>34.805582475065279</c:v>
                      </c:pt>
                      <c:pt idx="106">
                        <c:v>53.283224759921644</c:v>
                      </c:pt>
                      <c:pt idx="107">
                        <c:v>110.34417399524942</c:v>
                      </c:pt>
                      <c:pt idx="108">
                        <c:v>152.74602102436421</c:v>
                      </c:pt>
                      <c:pt idx="109">
                        <c:v>181.05552198377248</c:v>
                      </c:pt>
                      <c:pt idx="110">
                        <c:v>174.75358744967329</c:v>
                      </c:pt>
                      <c:pt idx="111">
                        <c:v>170.25251354193554</c:v>
                      </c:pt>
                      <c:pt idx="112">
                        <c:v>175.57822839325576</c:v>
                      </c:pt>
                      <c:pt idx="113">
                        <c:v>192.55457747382286</c:v>
                      </c:pt>
                      <c:pt idx="114">
                        <c:v>187.59672335156841</c:v>
                      </c:pt>
                      <c:pt idx="115">
                        <c:v>166.41146447947654</c:v>
                      </c:pt>
                      <c:pt idx="116">
                        <c:v>120.81356863923415</c:v>
                      </c:pt>
                      <c:pt idx="117">
                        <c:v>219.99480513347191</c:v>
                      </c:pt>
                      <c:pt idx="118">
                        <c:v>245.89860196629746</c:v>
                      </c:pt>
                      <c:pt idx="119">
                        <c:v>294.27489577895409</c:v>
                      </c:pt>
                      <c:pt idx="120">
                        <c:v>280.60721331296048</c:v>
                      </c:pt>
                      <c:pt idx="121">
                        <c:v>268.26532708176381</c:v>
                      </c:pt>
                      <c:pt idx="122">
                        <c:v>268.26532708176381</c:v>
                      </c:pt>
                      <c:pt idx="123">
                        <c:v>279.21098744534407</c:v>
                      </c:pt>
                      <c:pt idx="124">
                        <c:v>378.27460061361211</c:v>
                      </c:pt>
                      <c:pt idx="125">
                        <c:v>437.44368733796665</c:v>
                      </c:pt>
                      <c:pt idx="126">
                        <c:v>478.10920108618001</c:v>
                      </c:pt>
                      <c:pt idx="127">
                        <c:v>423.95070949537597</c:v>
                      </c:pt>
                      <c:pt idx="128">
                        <c:v>428.94117383651212</c:v>
                      </c:pt>
                      <c:pt idx="129">
                        <c:v>354.950068348223</c:v>
                      </c:pt>
                      <c:pt idx="130">
                        <c:v>343.82090734353346</c:v>
                      </c:pt>
                      <c:pt idx="131">
                        <c:v>371.05552695200845</c:v>
                      </c:pt>
                      <c:pt idx="132">
                        <c:v>363.0041322078855</c:v>
                      </c:pt>
                      <c:pt idx="133">
                        <c:v>359.71451265169287</c:v>
                      </c:pt>
                      <c:pt idx="134">
                        <c:v>420.42286778326184</c:v>
                      </c:pt>
                      <c:pt idx="135">
                        <c:v>417.15665339220919</c:v>
                      </c:pt>
                      <c:pt idx="136">
                        <c:v>412.27502213637803</c:v>
                      </c:pt>
                      <c:pt idx="137">
                        <c:v>375.58297542430142</c:v>
                      </c:pt>
                      <c:pt idx="138">
                        <c:v>303.05465257768208</c:v>
                      </c:pt>
                      <c:pt idx="139">
                        <c:v>122.4838181732008</c:v>
                      </c:pt>
                      <c:pt idx="140">
                        <c:v>122.20457922546711</c:v>
                      </c:pt>
                      <c:pt idx="141">
                        <c:v>75.51239930620396</c:v>
                      </c:pt>
                      <c:pt idx="142">
                        <c:v>355.50286315905487</c:v>
                      </c:pt>
                      <c:pt idx="143">
                        <c:v>354.831319511289</c:v>
                      </c:pt>
                      <c:pt idx="144">
                        <c:v>445.68740761448765</c:v>
                      </c:pt>
                      <c:pt idx="145">
                        <c:v>603.36407258108488</c:v>
                      </c:pt>
                      <c:pt idx="146">
                        <c:v>664.58288283950355</c:v>
                      </c:pt>
                      <c:pt idx="147">
                        <c:v>589.37604502471902</c:v>
                      </c:pt>
                      <c:pt idx="148">
                        <c:v>439.05287673744783</c:v>
                      </c:pt>
                      <c:pt idx="149">
                        <c:v>433.33514389993286</c:v>
                      </c:pt>
                      <c:pt idx="150">
                        <c:v>259.66776260979242</c:v>
                      </c:pt>
                      <c:pt idx="151">
                        <c:v>232.76562618800457</c:v>
                      </c:pt>
                      <c:pt idx="152">
                        <c:v>203.52245024837444</c:v>
                      </c:pt>
                      <c:pt idx="153">
                        <c:v>107.53717914265364</c:v>
                      </c:pt>
                      <c:pt idx="154">
                        <c:v>92.881974701713773</c:v>
                      </c:pt>
                      <c:pt idx="155">
                        <c:v>99.316850205259115</c:v>
                      </c:pt>
                      <c:pt idx="156">
                        <c:v>78.10563229318592</c:v>
                      </c:pt>
                      <c:pt idx="157">
                        <c:v>76.344011967313492</c:v>
                      </c:pt>
                      <c:pt idx="158">
                        <c:v>105.44289488454237</c:v>
                      </c:pt>
                      <c:pt idx="159">
                        <c:v>140.82787293685286</c:v>
                      </c:pt>
                      <c:pt idx="160">
                        <c:v>164.99325898412965</c:v>
                      </c:pt>
                      <c:pt idx="161">
                        <c:v>154.00159023827763</c:v>
                      </c:pt>
                      <c:pt idx="162">
                        <c:v>157.89637521527357</c:v>
                      </c:pt>
                      <c:pt idx="163">
                        <c:v>125.6519325886606</c:v>
                      </c:pt>
                      <c:pt idx="164">
                        <c:v>105.82253145368101</c:v>
                      </c:pt>
                      <c:pt idx="165">
                        <c:v>91.655299233328677</c:v>
                      </c:pt>
                      <c:pt idx="166">
                        <c:v>88.27993508592715</c:v>
                      </c:pt>
                      <c:pt idx="167">
                        <c:v>89.581111347225871</c:v>
                      </c:pt>
                      <c:pt idx="168">
                        <c:v>97.659759222663311</c:v>
                      </c:pt>
                      <c:pt idx="169">
                        <c:v>46.231449672009099</c:v>
                      </c:pt>
                      <c:pt idx="170">
                        <c:v>54.028337236026395</c:v>
                      </c:pt>
                      <c:pt idx="171">
                        <c:v>111.29552496642002</c:v>
                      </c:pt>
                      <c:pt idx="172">
                        <c:v>152.29187872808782</c:v>
                      </c:pt>
                      <c:pt idx="173">
                        <c:v>166.06576027192926</c:v>
                      </c:pt>
                      <c:pt idx="174">
                        <c:v>162.35096776642226</c:v>
                      </c:pt>
                      <c:pt idx="175">
                        <c:v>161.69699554211556</c:v>
                      </c:pt>
                      <c:pt idx="176">
                        <c:v>167.25039275753892</c:v>
                      </c:pt>
                      <c:pt idx="177">
                        <c:v>195.3055168139374</c:v>
                      </c:pt>
                      <c:pt idx="178">
                        <c:v>185.49679572566691</c:v>
                      </c:pt>
                      <c:pt idx="179">
                        <c:v>148.72601847500852</c:v>
                      </c:pt>
                      <c:pt idx="180">
                        <c:v>83.964035060694115</c:v>
                      </c:pt>
                      <c:pt idx="181">
                        <c:v>144.47823082967713</c:v>
                      </c:pt>
                      <c:pt idx="182">
                        <c:v>232.47663915994235</c:v>
                      </c:pt>
                      <c:pt idx="183">
                        <c:v>321.37993282793775</c:v>
                      </c:pt>
                      <c:pt idx="184">
                        <c:v>287.17029008970286</c:v>
                      </c:pt>
                      <c:pt idx="185">
                        <c:v>280.72137395630989</c:v>
                      </c:pt>
                      <c:pt idx="186">
                        <c:v>261.19544640841229</c:v>
                      </c:pt>
                      <c:pt idx="187">
                        <c:v>226.60088080957115</c:v>
                      </c:pt>
                      <c:pt idx="188">
                        <c:v>324.39689723974783</c:v>
                      </c:pt>
                      <c:pt idx="189">
                        <c:v>372.24640730986516</c:v>
                      </c:pt>
                      <c:pt idx="190">
                        <c:v>407.1885187427543</c:v>
                      </c:pt>
                      <c:pt idx="191">
                        <c:v>385.27652407069911</c:v>
                      </c:pt>
                      <c:pt idx="192">
                        <c:v>393.21235888979055</c:v>
                      </c:pt>
                      <c:pt idx="193">
                        <c:v>345.03457383696656</c:v>
                      </c:pt>
                      <c:pt idx="194">
                        <c:v>339.83261185712098</c:v>
                      </c:pt>
                      <c:pt idx="195">
                        <c:v>368.29779432698541</c:v>
                      </c:pt>
                      <c:pt idx="196">
                        <c:v>355.61673935027642</c:v>
                      </c:pt>
                      <c:pt idx="197">
                        <c:v>328.58061753886551</c:v>
                      </c:pt>
                      <c:pt idx="198">
                        <c:v>251.14107589161912</c:v>
                      </c:pt>
                      <c:pt idx="199">
                        <c:v>14.628738838327793</c:v>
                      </c:pt>
                      <c:pt idx="200">
                        <c:v>14.079141387961918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FC5-435B-9A9E-5DCAAEB269E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adc_raw_good_video!$I$2</c15:sqref>
                        </c15:formulaRef>
                      </c:ext>
                    </c:extLst>
                    <c:strCache>
                      <c:ptCount val="1"/>
                      <c:pt idx="0">
                        <c:v>forward_diff2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adc_raw_good_video!$I$3:$I$203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-51</c:v>
                      </c:pt>
                      <c:pt idx="1">
                        <c:v>-81</c:v>
                      </c:pt>
                      <c:pt idx="2">
                        <c:v>-541</c:v>
                      </c:pt>
                      <c:pt idx="3">
                        <c:v>655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769</c:v>
                      </c:pt>
                      <c:pt idx="7">
                        <c:v>-1041</c:v>
                      </c:pt>
                      <c:pt idx="8">
                        <c:v>687</c:v>
                      </c:pt>
                      <c:pt idx="9">
                        <c:v>-529</c:v>
                      </c:pt>
                      <c:pt idx="10">
                        <c:v>95</c:v>
                      </c:pt>
                      <c:pt idx="11">
                        <c:v>21</c:v>
                      </c:pt>
                      <c:pt idx="12">
                        <c:v>17</c:v>
                      </c:pt>
                      <c:pt idx="13">
                        <c:v>-27</c:v>
                      </c:pt>
                      <c:pt idx="14">
                        <c:v>625</c:v>
                      </c:pt>
                      <c:pt idx="15">
                        <c:v>-792</c:v>
                      </c:pt>
                      <c:pt idx="16">
                        <c:v>508</c:v>
                      </c:pt>
                      <c:pt idx="17">
                        <c:v>-619</c:v>
                      </c:pt>
                      <c:pt idx="18">
                        <c:v>1612</c:v>
                      </c:pt>
                      <c:pt idx="19">
                        <c:v>-1501</c:v>
                      </c:pt>
                      <c:pt idx="20">
                        <c:v>97</c:v>
                      </c:pt>
                      <c:pt idx="21">
                        <c:v>-240</c:v>
                      </c:pt>
                      <c:pt idx="22">
                        <c:v>299</c:v>
                      </c:pt>
                      <c:pt idx="23">
                        <c:v>22</c:v>
                      </c:pt>
                      <c:pt idx="24">
                        <c:v>91</c:v>
                      </c:pt>
                      <c:pt idx="25">
                        <c:v>-32</c:v>
                      </c:pt>
                      <c:pt idx="26">
                        <c:v>-125</c:v>
                      </c:pt>
                      <c:pt idx="27">
                        <c:v>126</c:v>
                      </c:pt>
                      <c:pt idx="28">
                        <c:v>-142</c:v>
                      </c:pt>
                      <c:pt idx="29">
                        <c:v>29</c:v>
                      </c:pt>
                      <c:pt idx="30">
                        <c:v>-51</c:v>
                      </c:pt>
                      <c:pt idx="31">
                        <c:v>-4</c:v>
                      </c:pt>
                      <c:pt idx="32">
                        <c:v>-8</c:v>
                      </c:pt>
                      <c:pt idx="33">
                        <c:v>142</c:v>
                      </c:pt>
                      <c:pt idx="34">
                        <c:v>-67</c:v>
                      </c:pt>
                      <c:pt idx="35">
                        <c:v>-114</c:v>
                      </c:pt>
                      <c:pt idx="36">
                        <c:v>347</c:v>
                      </c:pt>
                      <c:pt idx="37">
                        <c:v>-74</c:v>
                      </c:pt>
                      <c:pt idx="38">
                        <c:v>-233</c:v>
                      </c:pt>
                      <c:pt idx="39">
                        <c:v>149</c:v>
                      </c:pt>
                      <c:pt idx="40">
                        <c:v>12</c:v>
                      </c:pt>
                      <c:pt idx="41">
                        <c:v>-113</c:v>
                      </c:pt>
                      <c:pt idx="42">
                        <c:v>192</c:v>
                      </c:pt>
                      <c:pt idx="43">
                        <c:v>-288</c:v>
                      </c:pt>
                      <c:pt idx="44">
                        <c:v>166</c:v>
                      </c:pt>
                      <c:pt idx="45">
                        <c:v>-356</c:v>
                      </c:pt>
                      <c:pt idx="46">
                        <c:v>389</c:v>
                      </c:pt>
                      <c:pt idx="47">
                        <c:v>211</c:v>
                      </c:pt>
                      <c:pt idx="48">
                        <c:v>-232</c:v>
                      </c:pt>
                      <c:pt idx="49">
                        <c:v>194</c:v>
                      </c:pt>
                      <c:pt idx="50">
                        <c:v>-291</c:v>
                      </c:pt>
                      <c:pt idx="51">
                        <c:v>231</c:v>
                      </c:pt>
                      <c:pt idx="52">
                        <c:v>-384</c:v>
                      </c:pt>
                      <c:pt idx="53">
                        <c:v>71</c:v>
                      </c:pt>
                      <c:pt idx="54">
                        <c:v>-306</c:v>
                      </c:pt>
                      <c:pt idx="55">
                        <c:v>470</c:v>
                      </c:pt>
                      <c:pt idx="56">
                        <c:v>573</c:v>
                      </c:pt>
                      <c:pt idx="57">
                        <c:v>-956</c:v>
                      </c:pt>
                      <c:pt idx="58">
                        <c:v>953</c:v>
                      </c:pt>
                      <c:pt idx="59">
                        <c:v>-964</c:v>
                      </c:pt>
                      <c:pt idx="60">
                        <c:v>685</c:v>
                      </c:pt>
                      <c:pt idx="61">
                        <c:v>-1397</c:v>
                      </c:pt>
                      <c:pt idx="62">
                        <c:v>1151</c:v>
                      </c:pt>
                      <c:pt idx="63">
                        <c:v>-20</c:v>
                      </c:pt>
                      <c:pt idx="64">
                        <c:v>-72</c:v>
                      </c:pt>
                      <c:pt idx="65">
                        <c:v>-67</c:v>
                      </c:pt>
                      <c:pt idx="66">
                        <c:v>-531</c:v>
                      </c:pt>
                      <c:pt idx="67">
                        <c:v>642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753</c:v>
                      </c:pt>
                      <c:pt idx="71">
                        <c:v>-482</c:v>
                      </c:pt>
                      <c:pt idx="72">
                        <c:v>-670</c:v>
                      </c:pt>
                      <c:pt idx="73">
                        <c:v>543</c:v>
                      </c:pt>
                      <c:pt idx="74">
                        <c:v>-144</c:v>
                      </c:pt>
                      <c:pt idx="75">
                        <c:v>0</c:v>
                      </c:pt>
                      <c:pt idx="76">
                        <c:v>7</c:v>
                      </c:pt>
                      <c:pt idx="77">
                        <c:v>1</c:v>
                      </c:pt>
                      <c:pt idx="78">
                        <c:v>232</c:v>
                      </c:pt>
                      <c:pt idx="79">
                        <c:v>168</c:v>
                      </c:pt>
                      <c:pt idx="80">
                        <c:v>-431</c:v>
                      </c:pt>
                      <c:pt idx="81">
                        <c:v>-74</c:v>
                      </c:pt>
                      <c:pt idx="82">
                        <c:v>1305</c:v>
                      </c:pt>
                      <c:pt idx="83">
                        <c:v>-1187</c:v>
                      </c:pt>
                      <c:pt idx="84">
                        <c:v>-322</c:v>
                      </c:pt>
                      <c:pt idx="85">
                        <c:v>109</c:v>
                      </c:pt>
                      <c:pt idx="86">
                        <c:v>65</c:v>
                      </c:pt>
                      <c:pt idx="87">
                        <c:v>225</c:v>
                      </c:pt>
                      <c:pt idx="88">
                        <c:v>-29</c:v>
                      </c:pt>
                      <c:pt idx="89">
                        <c:v>19</c:v>
                      </c:pt>
                      <c:pt idx="90">
                        <c:v>-119</c:v>
                      </c:pt>
                      <c:pt idx="91">
                        <c:v>16</c:v>
                      </c:pt>
                      <c:pt idx="92">
                        <c:v>17</c:v>
                      </c:pt>
                      <c:pt idx="93">
                        <c:v>-97</c:v>
                      </c:pt>
                      <c:pt idx="94">
                        <c:v>-21</c:v>
                      </c:pt>
                      <c:pt idx="95">
                        <c:v>39</c:v>
                      </c:pt>
                      <c:pt idx="96">
                        <c:v>12</c:v>
                      </c:pt>
                      <c:pt idx="97">
                        <c:v>-30</c:v>
                      </c:pt>
                      <c:pt idx="98">
                        <c:v>188</c:v>
                      </c:pt>
                      <c:pt idx="99">
                        <c:v>-346</c:v>
                      </c:pt>
                      <c:pt idx="100">
                        <c:v>493</c:v>
                      </c:pt>
                      <c:pt idx="101">
                        <c:v>-163</c:v>
                      </c:pt>
                      <c:pt idx="102">
                        <c:v>-144</c:v>
                      </c:pt>
                      <c:pt idx="103">
                        <c:v>70</c:v>
                      </c:pt>
                      <c:pt idx="104">
                        <c:v>32</c:v>
                      </c:pt>
                      <c:pt idx="105">
                        <c:v>-2</c:v>
                      </c:pt>
                      <c:pt idx="106">
                        <c:v>-126</c:v>
                      </c:pt>
                      <c:pt idx="107">
                        <c:v>262</c:v>
                      </c:pt>
                      <c:pt idx="108">
                        <c:v>-554</c:v>
                      </c:pt>
                      <c:pt idx="109">
                        <c:v>321</c:v>
                      </c:pt>
                      <c:pt idx="110">
                        <c:v>32</c:v>
                      </c:pt>
                      <c:pt idx="111">
                        <c:v>320</c:v>
                      </c:pt>
                      <c:pt idx="112">
                        <c:v>-205</c:v>
                      </c:pt>
                      <c:pt idx="113">
                        <c:v>-84</c:v>
                      </c:pt>
                      <c:pt idx="114">
                        <c:v>190</c:v>
                      </c:pt>
                      <c:pt idx="115">
                        <c:v>-356</c:v>
                      </c:pt>
                      <c:pt idx="116">
                        <c:v>271</c:v>
                      </c:pt>
                      <c:pt idx="117">
                        <c:v>-439</c:v>
                      </c:pt>
                      <c:pt idx="118">
                        <c:v>30</c:v>
                      </c:pt>
                      <c:pt idx="119">
                        <c:v>434</c:v>
                      </c:pt>
                      <c:pt idx="120">
                        <c:v>-352</c:v>
                      </c:pt>
                      <c:pt idx="121">
                        <c:v>942</c:v>
                      </c:pt>
                      <c:pt idx="122">
                        <c:v>-1206</c:v>
                      </c:pt>
                      <c:pt idx="123">
                        <c:v>989</c:v>
                      </c:pt>
                      <c:pt idx="124">
                        <c:v>-1133</c:v>
                      </c:pt>
                      <c:pt idx="125">
                        <c:v>95</c:v>
                      </c:pt>
                      <c:pt idx="126">
                        <c:v>567</c:v>
                      </c:pt>
                      <c:pt idx="127">
                        <c:v>-44</c:v>
                      </c:pt>
                      <c:pt idx="128">
                        <c:v>-5</c:v>
                      </c:pt>
                      <c:pt idx="129">
                        <c:v>-107</c:v>
                      </c:pt>
                      <c:pt idx="130">
                        <c:v>-519</c:v>
                      </c:pt>
                      <c:pt idx="131">
                        <c:v>644</c:v>
                      </c:pt>
                      <c:pt idx="132">
                        <c:v>19</c:v>
                      </c:pt>
                      <c:pt idx="133">
                        <c:v>-38</c:v>
                      </c:pt>
                      <c:pt idx="134">
                        <c:v>788</c:v>
                      </c:pt>
                      <c:pt idx="135">
                        <c:v>-482</c:v>
                      </c:pt>
                      <c:pt idx="136">
                        <c:v>-734</c:v>
                      </c:pt>
                      <c:pt idx="137">
                        <c:v>613</c:v>
                      </c:pt>
                      <c:pt idx="138">
                        <c:v>-172</c:v>
                      </c:pt>
                      <c:pt idx="139">
                        <c:v>13</c:v>
                      </c:pt>
                      <c:pt idx="140">
                        <c:v>-7</c:v>
                      </c:pt>
                      <c:pt idx="141">
                        <c:v>24</c:v>
                      </c:pt>
                      <c:pt idx="142">
                        <c:v>60</c:v>
                      </c:pt>
                      <c:pt idx="143">
                        <c:v>839</c:v>
                      </c:pt>
                      <c:pt idx="144">
                        <c:v>-1578</c:v>
                      </c:pt>
                      <c:pt idx="145">
                        <c:v>1350</c:v>
                      </c:pt>
                      <c:pt idx="146">
                        <c:v>-90</c:v>
                      </c:pt>
                      <c:pt idx="147">
                        <c:v>-497</c:v>
                      </c:pt>
                      <c:pt idx="148">
                        <c:v>-440</c:v>
                      </c:pt>
                      <c:pt idx="149">
                        <c:v>121</c:v>
                      </c:pt>
                      <c:pt idx="150">
                        <c:v>115</c:v>
                      </c:pt>
                      <c:pt idx="151">
                        <c:v>111</c:v>
                      </c:pt>
                      <c:pt idx="152">
                        <c:v>154</c:v>
                      </c:pt>
                      <c:pt idx="153">
                        <c:v>-176</c:v>
                      </c:pt>
                      <c:pt idx="154">
                        <c:v>84</c:v>
                      </c:pt>
                      <c:pt idx="155">
                        <c:v>-107</c:v>
                      </c:pt>
                      <c:pt idx="156">
                        <c:v>59</c:v>
                      </c:pt>
                      <c:pt idx="157">
                        <c:v>-155</c:v>
                      </c:pt>
                      <c:pt idx="158">
                        <c:v>20</c:v>
                      </c:pt>
                      <c:pt idx="159">
                        <c:v>53</c:v>
                      </c:pt>
                      <c:pt idx="160">
                        <c:v>-43</c:v>
                      </c:pt>
                      <c:pt idx="161">
                        <c:v>-1</c:v>
                      </c:pt>
                      <c:pt idx="162">
                        <c:v>182</c:v>
                      </c:pt>
                      <c:pt idx="163">
                        <c:v>-339</c:v>
                      </c:pt>
                      <c:pt idx="164">
                        <c:v>455</c:v>
                      </c:pt>
                      <c:pt idx="165">
                        <c:v>-122</c:v>
                      </c:pt>
                      <c:pt idx="166">
                        <c:v>-93</c:v>
                      </c:pt>
                      <c:pt idx="167">
                        <c:v>-66</c:v>
                      </c:pt>
                      <c:pt idx="168">
                        <c:v>144</c:v>
                      </c:pt>
                      <c:pt idx="169">
                        <c:v>8</c:v>
                      </c:pt>
                      <c:pt idx="170">
                        <c:v>-193</c:v>
                      </c:pt>
                      <c:pt idx="171">
                        <c:v>265</c:v>
                      </c:pt>
                      <c:pt idx="172">
                        <c:v>-506</c:v>
                      </c:pt>
                      <c:pt idx="173">
                        <c:v>292</c:v>
                      </c:pt>
                      <c:pt idx="174">
                        <c:v>136</c:v>
                      </c:pt>
                      <c:pt idx="175">
                        <c:v>156</c:v>
                      </c:pt>
                      <c:pt idx="176">
                        <c:v>-105</c:v>
                      </c:pt>
                      <c:pt idx="177">
                        <c:v>-167</c:v>
                      </c:pt>
                      <c:pt idx="178">
                        <c:v>264</c:v>
                      </c:pt>
                      <c:pt idx="179">
                        <c:v>-385</c:v>
                      </c:pt>
                      <c:pt idx="180">
                        <c:v>261</c:v>
                      </c:pt>
                      <c:pt idx="181">
                        <c:v>-145</c:v>
                      </c:pt>
                      <c:pt idx="182">
                        <c:v>-306</c:v>
                      </c:pt>
                      <c:pt idx="183">
                        <c:v>154</c:v>
                      </c:pt>
                      <c:pt idx="184">
                        <c:v>10</c:v>
                      </c:pt>
                      <c:pt idx="185">
                        <c:v>730</c:v>
                      </c:pt>
                      <c:pt idx="186">
                        <c:v>-829</c:v>
                      </c:pt>
                      <c:pt idx="187">
                        <c:v>774</c:v>
                      </c:pt>
                      <c:pt idx="188">
                        <c:v>-1036</c:v>
                      </c:pt>
                      <c:pt idx="189">
                        <c:v>37</c:v>
                      </c:pt>
                      <c:pt idx="190">
                        <c:v>576</c:v>
                      </c:pt>
                      <c:pt idx="191">
                        <c:v>-83</c:v>
                      </c:pt>
                      <c:pt idx="192">
                        <c:v>28</c:v>
                      </c:pt>
                      <c:pt idx="193">
                        <c:v>-130</c:v>
                      </c:pt>
                      <c:pt idx="194">
                        <c:v>-511</c:v>
                      </c:pt>
                      <c:pt idx="195">
                        <c:v>641</c:v>
                      </c:pt>
                      <c:pt idx="196">
                        <c:v>22</c:v>
                      </c:pt>
                      <c:pt idx="197">
                        <c:v>-10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FC5-435B-9A9E-5DCAAEB269EC}"/>
                  </c:ext>
                </c:extLst>
              </c15:ser>
            </c15:filteredLineSeries>
          </c:ext>
        </c:extLst>
      </c:lineChart>
      <c:catAx>
        <c:axId val="2067384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67385040"/>
        <c:crosses val="autoZero"/>
        <c:auto val="1"/>
        <c:lblAlgn val="ctr"/>
        <c:lblOffset val="100"/>
        <c:noMultiLvlLbl val="0"/>
      </c:catAx>
      <c:valAx>
        <c:axId val="206738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6738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adc_raw_good_video!$R$2</c:f>
              <c:strCache>
                <c:ptCount val="1"/>
                <c:pt idx="0">
                  <c:v>sum_log10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adc_raw_good_video!$Q$3:$Q$130</c:f>
              <c:numCache>
                <c:formatCode>General</c:formatCode>
                <c:ptCount val="128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  <c:pt idx="65">
                  <c:v>2112</c:v>
                </c:pt>
                <c:pt idx="66">
                  <c:v>2144</c:v>
                </c:pt>
                <c:pt idx="67">
                  <c:v>2176</c:v>
                </c:pt>
                <c:pt idx="68">
                  <c:v>2208</c:v>
                </c:pt>
                <c:pt idx="69">
                  <c:v>2240</c:v>
                </c:pt>
                <c:pt idx="70">
                  <c:v>2272</c:v>
                </c:pt>
                <c:pt idx="71">
                  <c:v>2304</c:v>
                </c:pt>
                <c:pt idx="72">
                  <c:v>2336</c:v>
                </c:pt>
                <c:pt idx="73">
                  <c:v>2368</c:v>
                </c:pt>
                <c:pt idx="74">
                  <c:v>2400</c:v>
                </c:pt>
                <c:pt idx="75">
                  <c:v>2432</c:v>
                </c:pt>
                <c:pt idx="76">
                  <c:v>2464</c:v>
                </c:pt>
                <c:pt idx="77">
                  <c:v>2496</c:v>
                </c:pt>
                <c:pt idx="78">
                  <c:v>2528</c:v>
                </c:pt>
                <c:pt idx="79">
                  <c:v>2560</c:v>
                </c:pt>
                <c:pt idx="80">
                  <c:v>2592</c:v>
                </c:pt>
                <c:pt idx="81">
                  <c:v>2624</c:v>
                </c:pt>
                <c:pt idx="82">
                  <c:v>2656</c:v>
                </c:pt>
                <c:pt idx="83">
                  <c:v>2688</c:v>
                </c:pt>
                <c:pt idx="84">
                  <c:v>2720</c:v>
                </c:pt>
                <c:pt idx="85">
                  <c:v>2752</c:v>
                </c:pt>
                <c:pt idx="86">
                  <c:v>2784</c:v>
                </c:pt>
                <c:pt idx="87">
                  <c:v>2816</c:v>
                </c:pt>
                <c:pt idx="88">
                  <c:v>2848</c:v>
                </c:pt>
                <c:pt idx="89">
                  <c:v>2880</c:v>
                </c:pt>
                <c:pt idx="90">
                  <c:v>2912</c:v>
                </c:pt>
                <c:pt idx="91">
                  <c:v>2944</c:v>
                </c:pt>
                <c:pt idx="92">
                  <c:v>2976</c:v>
                </c:pt>
                <c:pt idx="93">
                  <c:v>3008</c:v>
                </c:pt>
                <c:pt idx="94">
                  <c:v>3040</c:v>
                </c:pt>
                <c:pt idx="95">
                  <c:v>3072</c:v>
                </c:pt>
                <c:pt idx="96">
                  <c:v>3104</c:v>
                </c:pt>
                <c:pt idx="97">
                  <c:v>3136</c:v>
                </c:pt>
                <c:pt idx="98">
                  <c:v>3168</c:v>
                </c:pt>
                <c:pt idx="99">
                  <c:v>3200</c:v>
                </c:pt>
                <c:pt idx="100">
                  <c:v>3232</c:v>
                </c:pt>
                <c:pt idx="101">
                  <c:v>3264</c:v>
                </c:pt>
                <c:pt idx="102">
                  <c:v>3296</c:v>
                </c:pt>
                <c:pt idx="103">
                  <c:v>3328</c:v>
                </c:pt>
                <c:pt idx="104">
                  <c:v>3360</c:v>
                </c:pt>
                <c:pt idx="105">
                  <c:v>3392</c:v>
                </c:pt>
                <c:pt idx="106">
                  <c:v>3424</c:v>
                </c:pt>
                <c:pt idx="107">
                  <c:v>3456</c:v>
                </c:pt>
                <c:pt idx="108">
                  <c:v>3488</c:v>
                </c:pt>
                <c:pt idx="109">
                  <c:v>3520</c:v>
                </c:pt>
                <c:pt idx="110">
                  <c:v>3552</c:v>
                </c:pt>
                <c:pt idx="111">
                  <c:v>3584</c:v>
                </c:pt>
                <c:pt idx="112">
                  <c:v>3616</c:v>
                </c:pt>
                <c:pt idx="113">
                  <c:v>3648</c:v>
                </c:pt>
                <c:pt idx="114">
                  <c:v>3680</c:v>
                </c:pt>
                <c:pt idx="115">
                  <c:v>3712</c:v>
                </c:pt>
                <c:pt idx="116">
                  <c:v>3744</c:v>
                </c:pt>
                <c:pt idx="117">
                  <c:v>3776</c:v>
                </c:pt>
                <c:pt idx="118">
                  <c:v>3808</c:v>
                </c:pt>
                <c:pt idx="119">
                  <c:v>3840</c:v>
                </c:pt>
                <c:pt idx="120">
                  <c:v>3872</c:v>
                </c:pt>
                <c:pt idx="121">
                  <c:v>3904</c:v>
                </c:pt>
                <c:pt idx="122">
                  <c:v>3936</c:v>
                </c:pt>
                <c:pt idx="123">
                  <c:v>3968</c:v>
                </c:pt>
                <c:pt idx="124">
                  <c:v>4000</c:v>
                </c:pt>
                <c:pt idx="125">
                  <c:v>4032</c:v>
                </c:pt>
                <c:pt idx="126">
                  <c:v>4064</c:v>
                </c:pt>
                <c:pt idx="127">
                  <c:v>4096</c:v>
                </c:pt>
              </c:numCache>
            </c:numRef>
          </c:cat>
          <c:val>
            <c:numRef>
              <c:f>adc_raw_good_video!$R$3:$R$203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36.342893682765173</c:v>
                </c:pt>
                <c:pt idx="4">
                  <c:v>3.8871522011370541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0.50449542735666153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1.8666164680022037</c:v>
                </c:pt>
                <c:pt idx="24">
                  <c:v>1.2506538713357513</c:v>
                </c:pt>
                <c:pt idx="25">
                  <c:v>0</c:v>
                </c:pt>
                <c:pt idx="26">
                  <c:v>1.4413022866931668</c:v>
                </c:pt>
                <c:pt idx="27">
                  <c:v>3.1489756130509559</c:v>
                </c:pt>
                <c:pt idx="28">
                  <c:v>54.519165329228166</c:v>
                </c:pt>
                <c:pt idx="29">
                  <c:v>1.6040295841908667</c:v>
                </c:pt>
                <c:pt idx="30">
                  <c:v>0</c:v>
                </c:pt>
                <c:pt idx="31">
                  <c:v>0.15734182304284228</c:v>
                </c:pt>
                <c:pt idx="32">
                  <c:v>1.0656386727322815</c:v>
                </c:pt>
                <c:pt idx="33">
                  <c:v>0</c:v>
                </c:pt>
                <c:pt idx="34">
                  <c:v>0</c:v>
                </c:pt>
                <c:pt idx="35">
                  <c:v>1.0334539893608805</c:v>
                </c:pt>
                <c:pt idx="36">
                  <c:v>0.47223600093681778</c:v>
                </c:pt>
                <c:pt idx="37">
                  <c:v>0</c:v>
                </c:pt>
                <c:pt idx="38">
                  <c:v>0.39581631504218201</c:v>
                </c:pt>
                <c:pt idx="39">
                  <c:v>3.2881020294732739</c:v>
                </c:pt>
                <c:pt idx="40">
                  <c:v>0</c:v>
                </c:pt>
                <c:pt idx="41">
                  <c:v>0.26581463368587172</c:v>
                </c:pt>
                <c:pt idx="42">
                  <c:v>0.60009929056243438</c:v>
                </c:pt>
                <c:pt idx="43">
                  <c:v>0.40570580076922985</c:v>
                </c:pt>
                <c:pt idx="44">
                  <c:v>2.273886435836292</c:v>
                </c:pt>
                <c:pt idx="45">
                  <c:v>0</c:v>
                </c:pt>
                <c:pt idx="46">
                  <c:v>0.80750452955799967</c:v>
                </c:pt>
                <c:pt idx="47">
                  <c:v>0</c:v>
                </c:pt>
                <c:pt idx="48">
                  <c:v>8.4698009630591233</c:v>
                </c:pt>
                <c:pt idx="49">
                  <c:v>2.3419970611455647</c:v>
                </c:pt>
                <c:pt idx="50">
                  <c:v>0</c:v>
                </c:pt>
                <c:pt idx="51">
                  <c:v>6.3924487050313274</c:v>
                </c:pt>
                <c:pt idx="52">
                  <c:v>1.4986864036459475</c:v>
                </c:pt>
                <c:pt idx="53">
                  <c:v>0</c:v>
                </c:pt>
                <c:pt idx="54">
                  <c:v>1.0914703282246105</c:v>
                </c:pt>
                <c:pt idx="55">
                  <c:v>0.65125181300981561</c:v>
                </c:pt>
                <c:pt idx="56">
                  <c:v>2.3471851738692808</c:v>
                </c:pt>
                <c:pt idx="57">
                  <c:v>11.570368180703133</c:v>
                </c:pt>
                <c:pt idx="58">
                  <c:v>2.4374167469070249</c:v>
                </c:pt>
                <c:pt idx="59">
                  <c:v>15.739799659917544</c:v>
                </c:pt>
                <c:pt idx="60">
                  <c:v>13.906285953442369</c:v>
                </c:pt>
                <c:pt idx="61">
                  <c:v>9.9075555671947093</c:v>
                </c:pt>
                <c:pt idx="62">
                  <c:v>4.4592602633061063</c:v>
                </c:pt>
                <c:pt idx="63">
                  <c:v>1.1402722910291856</c:v>
                </c:pt>
                <c:pt idx="64">
                  <c:v>13.656099025916909</c:v>
                </c:pt>
                <c:pt idx="65">
                  <c:v>0</c:v>
                </c:pt>
                <c:pt idx="66">
                  <c:v>2.5464300057756262</c:v>
                </c:pt>
                <c:pt idx="67">
                  <c:v>12.354879734339486</c:v>
                </c:pt>
                <c:pt idx="68">
                  <c:v>0</c:v>
                </c:pt>
                <c:pt idx="69">
                  <c:v>6.1151326546020908</c:v>
                </c:pt>
                <c:pt idx="70">
                  <c:v>6.6196882563703516</c:v>
                </c:pt>
                <c:pt idx="71">
                  <c:v>10.453494277111121</c:v>
                </c:pt>
                <c:pt idx="72">
                  <c:v>0</c:v>
                </c:pt>
                <c:pt idx="73">
                  <c:v>1.6375033641362662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0.62011640408432156</c:v>
                </c:pt>
                <c:pt idx="78">
                  <c:v>0</c:v>
                </c:pt>
                <c:pt idx="79">
                  <c:v>1.2304489213782739</c:v>
                </c:pt>
                <c:pt idx="80">
                  <c:v>1.0891197685818044</c:v>
                </c:pt>
                <c:pt idx="81">
                  <c:v>0</c:v>
                </c:pt>
                <c:pt idx="82">
                  <c:v>1.8003242293348352</c:v>
                </c:pt>
                <c:pt idx="83">
                  <c:v>1.2453824688396289</c:v>
                </c:pt>
                <c:pt idx="84">
                  <c:v>0</c:v>
                </c:pt>
                <c:pt idx="85">
                  <c:v>0.87950547538245982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A6-48C4-A9EC-BDE7E1C852BF}"/>
            </c:ext>
          </c:extLst>
        </c:ser>
        <c:ser>
          <c:idx val="2"/>
          <c:order val="2"/>
          <c:tx>
            <c:strRef>
              <c:f>adc_raw_good_video!$S$2</c:f>
              <c:strCache>
                <c:ptCount val="1"/>
                <c:pt idx="0">
                  <c:v>sum_log2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adc_raw_good_video!$Q$3:$Q$130</c:f>
              <c:numCache>
                <c:formatCode>General</c:formatCode>
                <c:ptCount val="128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  <c:pt idx="65">
                  <c:v>2112</c:v>
                </c:pt>
                <c:pt idx="66">
                  <c:v>2144</c:v>
                </c:pt>
                <c:pt idx="67">
                  <c:v>2176</c:v>
                </c:pt>
                <c:pt idx="68">
                  <c:v>2208</c:v>
                </c:pt>
                <c:pt idx="69">
                  <c:v>2240</c:v>
                </c:pt>
                <c:pt idx="70">
                  <c:v>2272</c:v>
                </c:pt>
                <c:pt idx="71">
                  <c:v>2304</c:v>
                </c:pt>
                <c:pt idx="72">
                  <c:v>2336</c:v>
                </c:pt>
                <c:pt idx="73">
                  <c:v>2368</c:v>
                </c:pt>
                <c:pt idx="74">
                  <c:v>2400</c:v>
                </c:pt>
                <c:pt idx="75">
                  <c:v>2432</c:v>
                </c:pt>
                <c:pt idx="76">
                  <c:v>2464</c:v>
                </c:pt>
                <c:pt idx="77">
                  <c:v>2496</c:v>
                </c:pt>
                <c:pt idx="78">
                  <c:v>2528</c:v>
                </c:pt>
                <c:pt idx="79">
                  <c:v>2560</c:v>
                </c:pt>
                <c:pt idx="80">
                  <c:v>2592</c:v>
                </c:pt>
                <c:pt idx="81">
                  <c:v>2624</c:v>
                </c:pt>
                <c:pt idx="82">
                  <c:v>2656</c:v>
                </c:pt>
                <c:pt idx="83">
                  <c:v>2688</c:v>
                </c:pt>
                <c:pt idx="84">
                  <c:v>2720</c:v>
                </c:pt>
                <c:pt idx="85">
                  <c:v>2752</c:v>
                </c:pt>
                <c:pt idx="86">
                  <c:v>2784</c:v>
                </c:pt>
                <c:pt idx="87">
                  <c:v>2816</c:v>
                </c:pt>
                <c:pt idx="88">
                  <c:v>2848</c:v>
                </c:pt>
                <c:pt idx="89">
                  <c:v>2880</c:v>
                </c:pt>
                <c:pt idx="90">
                  <c:v>2912</c:v>
                </c:pt>
                <c:pt idx="91">
                  <c:v>2944</c:v>
                </c:pt>
                <c:pt idx="92">
                  <c:v>2976</c:v>
                </c:pt>
                <c:pt idx="93">
                  <c:v>3008</c:v>
                </c:pt>
                <c:pt idx="94">
                  <c:v>3040</c:v>
                </c:pt>
                <c:pt idx="95">
                  <c:v>3072</c:v>
                </c:pt>
                <c:pt idx="96">
                  <c:v>3104</c:v>
                </c:pt>
                <c:pt idx="97">
                  <c:v>3136</c:v>
                </c:pt>
                <c:pt idx="98">
                  <c:v>3168</c:v>
                </c:pt>
                <c:pt idx="99">
                  <c:v>3200</c:v>
                </c:pt>
                <c:pt idx="100">
                  <c:v>3232</c:v>
                </c:pt>
                <c:pt idx="101">
                  <c:v>3264</c:v>
                </c:pt>
                <c:pt idx="102">
                  <c:v>3296</c:v>
                </c:pt>
                <c:pt idx="103">
                  <c:v>3328</c:v>
                </c:pt>
                <c:pt idx="104">
                  <c:v>3360</c:v>
                </c:pt>
                <c:pt idx="105">
                  <c:v>3392</c:v>
                </c:pt>
                <c:pt idx="106">
                  <c:v>3424</c:v>
                </c:pt>
                <c:pt idx="107">
                  <c:v>3456</c:v>
                </c:pt>
                <c:pt idx="108">
                  <c:v>3488</c:v>
                </c:pt>
                <c:pt idx="109">
                  <c:v>3520</c:v>
                </c:pt>
                <c:pt idx="110">
                  <c:v>3552</c:v>
                </c:pt>
                <c:pt idx="111">
                  <c:v>3584</c:v>
                </c:pt>
                <c:pt idx="112">
                  <c:v>3616</c:v>
                </c:pt>
                <c:pt idx="113">
                  <c:v>3648</c:v>
                </c:pt>
                <c:pt idx="114">
                  <c:v>3680</c:v>
                </c:pt>
                <c:pt idx="115">
                  <c:v>3712</c:v>
                </c:pt>
                <c:pt idx="116">
                  <c:v>3744</c:v>
                </c:pt>
                <c:pt idx="117">
                  <c:v>3776</c:v>
                </c:pt>
                <c:pt idx="118">
                  <c:v>3808</c:v>
                </c:pt>
                <c:pt idx="119">
                  <c:v>3840</c:v>
                </c:pt>
                <c:pt idx="120">
                  <c:v>3872</c:v>
                </c:pt>
                <c:pt idx="121">
                  <c:v>3904</c:v>
                </c:pt>
                <c:pt idx="122">
                  <c:v>3936</c:v>
                </c:pt>
                <c:pt idx="123">
                  <c:v>3968</c:v>
                </c:pt>
                <c:pt idx="124">
                  <c:v>4000</c:v>
                </c:pt>
                <c:pt idx="125">
                  <c:v>4032</c:v>
                </c:pt>
                <c:pt idx="126">
                  <c:v>4064</c:v>
                </c:pt>
                <c:pt idx="127">
                  <c:v>4096</c:v>
                </c:pt>
              </c:numCache>
            </c:numRef>
          </c:cat>
          <c:val>
            <c:numRef>
              <c:f>adc_raw_good_video!$S$3:$S$130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120.72847957428206</c:v>
                </c:pt>
                <c:pt idx="4">
                  <c:v>12.912840106060433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1.6758975338783006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6.2007656874359389</c:v>
                </c:pt>
                <c:pt idx="24">
                  <c:v>4.1545822321698775</c:v>
                </c:pt>
                <c:pt idx="25">
                  <c:v>0</c:v>
                </c:pt>
                <c:pt idx="26">
                  <c:v>4.7879025593914317</c:v>
                </c:pt>
                <c:pt idx="27">
                  <c:v>10.460670559109127</c:v>
                </c:pt>
                <c:pt idx="28">
                  <c:v>181.10874701697207</c:v>
                </c:pt>
                <c:pt idx="29">
                  <c:v>5.3284709407541344</c:v>
                </c:pt>
                <c:pt idx="30">
                  <c:v>0</c:v>
                </c:pt>
                <c:pt idx="31">
                  <c:v>0.52267822246681361</c:v>
                </c:pt>
                <c:pt idx="32">
                  <c:v>3.5399750459478461</c:v>
                </c:pt>
                <c:pt idx="33">
                  <c:v>0</c:v>
                </c:pt>
                <c:pt idx="34">
                  <c:v>0</c:v>
                </c:pt>
                <c:pt idx="35">
                  <c:v>3.4330598420313345</c:v>
                </c:pt>
                <c:pt idx="36">
                  <c:v>1.5687340389292699</c:v>
                </c:pt>
                <c:pt idx="37">
                  <c:v>0</c:v>
                </c:pt>
                <c:pt idx="38">
                  <c:v>1.3148733373534121</c:v>
                </c:pt>
                <c:pt idx="39">
                  <c:v>10.922838510563425</c:v>
                </c:pt>
                <c:pt idx="40">
                  <c:v>0</c:v>
                </c:pt>
                <c:pt idx="41">
                  <c:v>0.88301709967329012</c:v>
                </c:pt>
                <c:pt idx="42">
                  <c:v>1.9934866930413255</c:v>
                </c:pt>
                <c:pt idx="43">
                  <c:v>1.3477254978340796</c:v>
                </c:pt>
                <c:pt idx="44">
                  <c:v>7.5536872357878693</c:v>
                </c:pt>
                <c:pt idx="45">
                  <c:v>0</c:v>
                </c:pt>
                <c:pt idx="46">
                  <c:v>2.6824719834875221</c:v>
                </c:pt>
                <c:pt idx="47">
                  <c:v>0</c:v>
                </c:pt>
                <c:pt idx="48">
                  <c:v>28.136069777290142</c:v>
                </c:pt>
                <c:pt idx="49">
                  <c:v>7.7799458355630886</c:v>
                </c:pt>
                <c:pt idx="50">
                  <c:v>0</c:v>
                </c:pt>
                <c:pt idx="51">
                  <c:v>21.235254948369906</c:v>
                </c:pt>
                <c:pt idx="52">
                  <c:v>4.9785284696971761</c:v>
                </c:pt>
                <c:pt idx="53">
                  <c:v>0</c:v>
                </c:pt>
                <c:pt idx="54">
                  <c:v>3.625785948065265</c:v>
                </c:pt>
                <c:pt idx="55">
                  <c:v>2.1634116944836377</c:v>
                </c:pt>
                <c:pt idx="56">
                  <c:v>7.7971803729794438</c:v>
                </c:pt>
                <c:pt idx="57">
                  <c:v>38.435931127668518</c:v>
                </c:pt>
                <c:pt idx="58">
                  <c:v>8.0969231704994051</c:v>
                </c:pt>
                <c:pt idx="59">
                  <c:v>52.286482698178645</c:v>
                </c:pt>
                <c:pt idx="60">
                  <c:v>46.1956820042777</c:v>
                </c:pt>
                <c:pt idx="61">
                  <c:v>32.912187190321802</c:v>
                </c:pt>
                <c:pt idx="62">
                  <c:v>14.813341951091374</c:v>
                </c:pt>
                <c:pt idx="63">
                  <c:v>3.7879025593914313</c:v>
                </c:pt>
                <c:pt idx="64">
                  <c:v>45.364579020757333</c:v>
                </c:pt>
                <c:pt idx="65">
                  <c:v>0</c:v>
                </c:pt>
                <c:pt idx="66">
                  <c:v>8.4590573778502414</c:v>
                </c:pt>
                <c:pt idx="67">
                  <c:v>41.042022098456862</c:v>
                </c:pt>
                <c:pt idx="68">
                  <c:v>0</c:v>
                </c:pt>
                <c:pt idx="69">
                  <c:v>20.314030969285824</c:v>
                </c:pt>
                <c:pt idx="70">
                  <c:v>21.990128398232613</c:v>
                </c:pt>
                <c:pt idx="71">
                  <c:v>34.725756328879697</c:v>
                </c:pt>
                <c:pt idx="72">
                  <c:v>0</c:v>
                </c:pt>
                <c:pt idx="73">
                  <c:v>5.4396684307968339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2.0599821048282325</c:v>
                </c:pt>
                <c:pt idx="78">
                  <c:v>0</c:v>
                </c:pt>
                <c:pt idx="79">
                  <c:v>4.08746284125034</c:v>
                </c:pt>
                <c:pt idx="80">
                  <c:v>3.6179775579491191</c:v>
                </c:pt>
                <c:pt idx="81">
                  <c:v>0</c:v>
                </c:pt>
                <c:pt idx="82">
                  <c:v>5.980547637333828</c:v>
                </c:pt>
                <c:pt idx="83">
                  <c:v>4.1370710121185486</c:v>
                </c:pt>
                <c:pt idx="84">
                  <c:v>0</c:v>
                </c:pt>
                <c:pt idx="85">
                  <c:v>2.9216539482802593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A6-48C4-A9EC-BDE7E1C852BF}"/>
            </c:ext>
          </c:extLst>
        </c:ser>
        <c:ser>
          <c:idx val="3"/>
          <c:order val="3"/>
          <c:tx>
            <c:strRef>
              <c:f>adc_raw_good_video!$T$2</c:f>
              <c:strCache>
                <c:ptCount val="1"/>
                <c:pt idx="0">
                  <c:v>sum_pow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adc_raw_good_video!$T$3:$T$130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18.929786615138227</c:v>
                </c:pt>
                <c:pt idx="4">
                  <c:v>3.1660538443117305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1.0978096746152935E-3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0.33850452694629246</c:v>
                </c:pt>
                <c:pt idx="24">
                  <c:v>1.3003375166960433E-5</c:v>
                </c:pt>
                <c:pt idx="25">
                  <c:v>0</c:v>
                </c:pt>
                <c:pt idx="26">
                  <c:v>0.95670179925916132</c:v>
                </c:pt>
                <c:pt idx="27">
                  <c:v>1.2259255720172411</c:v>
                </c:pt>
                <c:pt idx="28">
                  <c:v>34.328734888493337</c:v>
                </c:pt>
                <c:pt idx="29">
                  <c:v>1.2081754645565896</c:v>
                </c:pt>
                <c:pt idx="30">
                  <c:v>0</c:v>
                </c:pt>
                <c:pt idx="31">
                  <c:v>9.041915354974919E-11</c:v>
                </c:pt>
                <c:pt idx="32">
                  <c:v>0.33129273397669601</c:v>
                </c:pt>
                <c:pt idx="33">
                  <c:v>0</c:v>
                </c:pt>
                <c:pt idx="34">
                  <c:v>0</c:v>
                </c:pt>
                <c:pt idx="35">
                  <c:v>2.8345052410660857E-3</c:v>
                </c:pt>
                <c:pt idx="36">
                  <c:v>5.3695391814240591E-4</c:v>
                </c:pt>
                <c:pt idx="37">
                  <c:v>0</c:v>
                </c:pt>
                <c:pt idx="38">
                  <c:v>6.8489384078720326E-5</c:v>
                </c:pt>
                <c:pt idx="39">
                  <c:v>1.9114443655939533</c:v>
                </c:pt>
                <c:pt idx="40">
                  <c:v>0</c:v>
                </c:pt>
                <c:pt idx="41">
                  <c:v>3.2653770478523125E-7</c:v>
                </c:pt>
                <c:pt idx="42">
                  <c:v>6.1538156820264171E-3</c:v>
                </c:pt>
                <c:pt idx="43">
                  <c:v>9.2486239563751088E-5</c:v>
                </c:pt>
                <c:pt idx="44">
                  <c:v>0.33848967932620744</c:v>
                </c:pt>
                <c:pt idx="45">
                  <c:v>0</c:v>
                </c:pt>
                <c:pt idx="46">
                  <c:v>2.8618980609223919E-4</c:v>
                </c:pt>
                <c:pt idx="47">
                  <c:v>0</c:v>
                </c:pt>
                <c:pt idx="48">
                  <c:v>3.8517473778941289</c:v>
                </c:pt>
                <c:pt idx="49">
                  <c:v>1.2576495488208044</c:v>
                </c:pt>
                <c:pt idx="50">
                  <c:v>0</c:v>
                </c:pt>
                <c:pt idx="51">
                  <c:v>1.662814055821922</c:v>
                </c:pt>
                <c:pt idx="52">
                  <c:v>9.8581427529437216E-2</c:v>
                </c:pt>
                <c:pt idx="53">
                  <c:v>0</c:v>
                </c:pt>
                <c:pt idx="54">
                  <c:v>1.1070706061126732E-2</c:v>
                </c:pt>
                <c:pt idx="55">
                  <c:v>1.2790985552347239E-2</c:v>
                </c:pt>
                <c:pt idx="56">
                  <c:v>0.99872447471448345</c:v>
                </c:pt>
                <c:pt idx="57">
                  <c:v>5.4397266908587705</c:v>
                </c:pt>
                <c:pt idx="58">
                  <c:v>1.2489559890536277</c:v>
                </c:pt>
                <c:pt idx="59">
                  <c:v>8.2634762569699287</c:v>
                </c:pt>
                <c:pt idx="60">
                  <c:v>7.1655516312917102</c:v>
                </c:pt>
                <c:pt idx="61">
                  <c:v>4.3479808701247125</c:v>
                </c:pt>
                <c:pt idx="62">
                  <c:v>1.2680816198898974</c:v>
                </c:pt>
                <c:pt idx="63">
                  <c:v>0.44489932114682462</c:v>
                </c:pt>
                <c:pt idx="64">
                  <c:v>5.6332122323243219</c:v>
                </c:pt>
                <c:pt idx="65">
                  <c:v>0</c:v>
                </c:pt>
                <c:pt idx="66">
                  <c:v>0.30458820232787365</c:v>
                </c:pt>
                <c:pt idx="67">
                  <c:v>6.3768411469826791</c:v>
                </c:pt>
                <c:pt idx="68">
                  <c:v>0</c:v>
                </c:pt>
                <c:pt idx="69">
                  <c:v>3.8373080634070176</c:v>
                </c:pt>
                <c:pt idx="70">
                  <c:v>3.9157406265347414</c:v>
                </c:pt>
                <c:pt idx="71">
                  <c:v>7.0021982960983724</c:v>
                </c:pt>
                <c:pt idx="72">
                  <c:v>0</c:v>
                </c:pt>
                <c:pt idx="73">
                  <c:v>0.15005105259045487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8.3055836476300191E-3</c:v>
                </c:pt>
                <c:pt idx="78">
                  <c:v>0</c:v>
                </c:pt>
                <c:pt idx="79">
                  <c:v>0.59490993432966244</c:v>
                </c:pt>
                <c:pt idx="80">
                  <c:v>0.36568342863149134</c:v>
                </c:pt>
                <c:pt idx="81">
                  <c:v>0</c:v>
                </c:pt>
                <c:pt idx="82">
                  <c:v>1.4533484365780069</c:v>
                </c:pt>
                <c:pt idx="83">
                  <c:v>1.7883730174230429E-2</c:v>
                </c:pt>
                <c:pt idx="84">
                  <c:v>0</c:v>
                </c:pt>
                <c:pt idx="85">
                  <c:v>0.11794132075744994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A6-48C4-A9EC-BDE7E1C85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504448"/>
        <c:axId val="2115506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adc_raw_good_video!$Q$2</c15:sqref>
                        </c15:formulaRef>
                      </c:ext>
                    </c:extLst>
                    <c:strCache>
                      <c:ptCount val="1"/>
                      <c:pt idx="0">
                        <c:v>bin_max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adc_raw_good_video!$Q$3:$Q$130</c15:sqref>
                        </c15:formulaRef>
                      </c:ext>
                    </c:extLst>
                    <c:numCache>
                      <c:formatCode>General</c:formatCode>
                      <c:ptCount val="128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96</c:v>
                      </c:pt>
                      <c:pt idx="3">
                        <c:v>128</c:v>
                      </c:pt>
                      <c:pt idx="4">
                        <c:v>160</c:v>
                      </c:pt>
                      <c:pt idx="5">
                        <c:v>192</c:v>
                      </c:pt>
                      <c:pt idx="6">
                        <c:v>224</c:v>
                      </c:pt>
                      <c:pt idx="7">
                        <c:v>256</c:v>
                      </c:pt>
                      <c:pt idx="8">
                        <c:v>288</c:v>
                      </c:pt>
                      <c:pt idx="9">
                        <c:v>320</c:v>
                      </c:pt>
                      <c:pt idx="10">
                        <c:v>352</c:v>
                      </c:pt>
                      <c:pt idx="11">
                        <c:v>384</c:v>
                      </c:pt>
                      <c:pt idx="12">
                        <c:v>416</c:v>
                      </c:pt>
                      <c:pt idx="13">
                        <c:v>448</c:v>
                      </c:pt>
                      <c:pt idx="14">
                        <c:v>480</c:v>
                      </c:pt>
                      <c:pt idx="15">
                        <c:v>512</c:v>
                      </c:pt>
                      <c:pt idx="16">
                        <c:v>544</c:v>
                      </c:pt>
                      <c:pt idx="17">
                        <c:v>576</c:v>
                      </c:pt>
                      <c:pt idx="18">
                        <c:v>608</c:v>
                      </c:pt>
                      <c:pt idx="19">
                        <c:v>640</c:v>
                      </c:pt>
                      <c:pt idx="20">
                        <c:v>672</c:v>
                      </c:pt>
                      <c:pt idx="21">
                        <c:v>704</c:v>
                      </c:pt>
                      <c:pt idx="22">
                        <c:v>736</c:v>
                      </c:pt>
                      <c:pt idx="23">
                        <c:v>768</c:v>
                      </c:pt>
                      <c:pt idx="24">
                        <c:v>800</c:v>
                      </c:pt>
                      <c:pt idx="25">
                        <c:v>832</c:v>
                      </c:pt>
                      <c:pt idx="26">
                        <c:v>864</c:v>
                      </c:pt>
                      <c:pt idx="27">
                        <c:v>896</c:v>
                      </c:pt>
                      <c:pt idx="28">
                        <c:v>928</c:v>
                      </c:pt>
                      <c:pt idx="29">
                        <c:v>960</c:v>
                      </c:pt>
                      <c:pt idx="30">
                        <c:v>992</c:v>
                      </c:pt>
                      <c:pt idx="31">
                        <c:v>1024</c:v>
                      </c:pt>
                      <c:pt idx="32">
                        <c:v>1056</c:v>
                      </c:pt>
                      <c:pt idx="33">
                        <c:v>1088</c:v>
                      </c:pt>
                      <c:pt idx="34">
                        <c:v>1120</c:v>
                      </c:pt>
                      <c:pt idx="35">
                        <c:v>1152</c:v>
                      </c:pt>
                      <c:pt idx="36">
                        <c:v>1184</c:v>
                      </c:pt>
                      <c:pt idx="37">
                        <c:v>1216</c:v>
                      </c:pt>
                      <c:pt idx="38">
                        <c:v>1248</c:v>
                      </c:pt>
                      <c:pt idx="39">
                        <c:v>1280</c:v>
                      </c:pt>
                      <c:pt idx="40">
                        <c:v>1312</c:v>
                      </c:pt>
                      <c:pt idx="41">
                        <c:v>1344</c:v>
                      </c:pt>
                      <c:pt idx="42">
                        <c:v>1376</c:v>
                      </c:pt>
                      <c:pt idx="43">
                        <c:v>1408</c:v>
                      </c:pt>
                      <c:pt idx="44">
                        <c:v>1440</c:v>
                      </c:pt>
                      <c:pt idx="45">
                        <c:v>1472</c:v>
                      </c:pt>
                      <c:pt idx="46">
                        <c:v>1504</c:v>
                      </c:pt>
                      <c:pt idx="47">
                        <c:v>1536</c:v>
                      </c:pt>
                      <c:pt idx="48">
                        <c:v>1568</c:v>
                      </c:pt>
                      <c:pt idx="49">
                        <c:v>1600</c:v>
                      </c:pt>
                      <c:pt idx="50">
                        <c:v>1632</c:v>
                      </c:pt>
                      <c:pt idx="51">
                        <c:v>1664</c:v>
                      </c:pt>
                      <c:pt idx="52">
                        <c:v>1696</c:v>
                      </c:pt>
                      <c:pt idx="53">
                        <c:v>1728</c:v>
                      </c:pt>
                      <c:pt idx="54">
                        <c:v>1760</c:v>
                      </c:pt>
                      <c:pt idx="55">
                        <c:v>1792</c:v>
                      </c:pt>
                      <c:pt idx="56">
                        <c:v>1824</c:v>
                      </c:pt>
                      <c:pt idx="57">
                        <c:v>1856</c:v>
                      </c:pt>
                      <c:pt idx="58">
                        <c:v>1888</c:v>
                      </c:pt>
                      <c:pt idx="59">
                        <c:v>1920</c:v>
                      </c:pt>
                      <c:pt idx="60">
                        <c:v>1952</c:v>
                      </c:pt>
                      <c:pt idx="61">
                        <c:v>1984</c:v>
                      </c:pt>
                      <c:pt idx="62">
                        <c:v>2016</c:v>
                      </c:pt>
                      <c:pt idx="63">
                        <c:v>2048</c:v>
                      </c:pt>
                      <c:pt idx="64">
                        <c:v>2080</c:v>
                      </c:pt>
                      <c:pt idx="65">
                        <c:v>2112</c:v>
                      </c:pt>
                      <c:pt idx="66">
                        <c:v>2144</c:v>
                      </c:pt>
                      <c:pt idx="67">
                        <c:v>2176</c:v>
                      </c:pt>
                      <c:pt idx="68">
                        <c:v>2208</c:v>
                      </c:pt>
                      <c:pt idx="69">
                        <c:v>2240</c:v>
                      </c:pt>
                      <c:pt idx="70">
                        <c:v>2272</c:v>
                      </c:pt>
                      <c:pt idx="71">
                        <c:v>2304</c:v>
                      </c:pt>
                      <c:pt idx="72">
                        <c:v>2336</c:v>
                      </c:pt>
                      <c:pt idx="73">
                        <c:v>2368</c:v>
                      </c:pt>
                      <c:pt idx="74">
                        <c:v>2400</c:v>
                      </c:pt>
                      <c:pt idx="75">
                        <c:v>2432</c:v>
                      </c:pt>
                      <c:pt idx="76">
                        <c:v>2464</c:v>
                      </c:pt>
                      <c:pt idx="77">
                        <c:v>2496</c:v>
                      </c:pt>
                      <c:pt idx="78">
                        <c:v>2528</c:v>
                      </c:pt>
                      <c:pt idx="79">
                        <c:v>2560</c:v>
                      </c:pt>
                      <c:pt idx="80">
                        <c:v>2592</c:v>
                      </c:pt>
                      <c:pt idx="81">
                        <c:v>2624</c:v>
                      </c:pt>
                      <c:pt idx="82">
                        <c:v>2656</c:v>
                      </c:pt>
                      <c:pt idx="83">
                        <c:v>2688</c:v>
                      </c:pt>
                      <c:pt idx="84">
                        <c:v>2720</c:v>
                      </c:pt>
                      <c:pt idx="85">
                        <c:v>2752</c:v>
                      </c:pt>
                      <c:pt idx="86">
                        <c:v>2784</c:v>
                      </c:pt>
                      <c:pt idx="87">
                        <c:v>2816</c:v>
                      </c:pt>
                      <c:pt idx="88">
                        <c:v>2848</c:v>
                      </c:pt>
                      <c:pt idx="89">
                        <c:v>2880</c:v>
                      </c:pt>
                      <c:pt idx="90">
                        <c:v>2912</c:v>
                      </c:pt>
                      <c:pt idx="91">
                        <c:v>2944</c:v>
                      </c:pt>
                      <c:pt idx="92">
                        <c:v>2976</c:v>
                      </c:pt>
                      <c:pt idx="93">
                        <c:v>3008</c:v>
                      </c:pt>
                      <c:pt idx="94">
                        <c:v>3040</c:v>
                      </c:pt>
                      <c:pt idx="95">
                        <c:v>3072</c:v>
                      </c:pt>
                      <c:pt idx="96">
                        <c:v>3104</c:v>
                      </c:pt>
                      <c:pt idx="97">
                        <c:v>3136</c:v>
                      </c:pt>
                      <c:pt idx="98">
                        <c:v>3168</c:v>
                      </c:pt>
                      <c:pt idx="99">
                        <c:v>3200</c:v>
                      </c:pt>
                      <c:pt idx="100">
                        <c:v>3232</c:v>
                      </c:pt>
                      <c:pt idx="101">
                        <c:v>3264</c:v>
                      </c:pt>
                      <c:pt idx="102">
                        <c:v>3296</c:v>
                      </c:pt>
                      <c:pt idx="103">
                        <c:v>3328</c:v>
                      </c:pt>
                      <c:pt idx="104">
                        <c:v>3360</c:v>
                      </c:pt>
                      <c:pt idx="105">
                        <c:v>3392</c:v>
                      </c:pt>
                      <c:pt idx="106">
                        <c:v>3424</c:v>
                      </c:pt>
                      <c:pt idx="107">
                        <c:v>3456</c:v>
                      </c:pt>
                      <c:pt idx="108">
                        <c:v>3488</c:v>
                      </c:pt>
                      <c:pt idx="109">
                        <c:v>3520</c:v>
                      </c:pt>
                      <c:pt idx="110">
                        <c:v>3552</c:v>
                      </c:pt>
                      <c:pt idx="111">
                        <c:v>3584</c:v>
                      </c:pt>
                      <c:pt idx="112">
                        <c:v>3616</c:v>
                      </c:pt>
                      <c:pt idx="113">
                        <c:v>3648</c:v>
                      </c:pt>
                      <c:pt idx="114">
                        <c:v>3680</c:v>
                      </c:pt>
                      <c:pt idx="115">
                        <c:v>3712</c:v>
                      </c:pt>
                      <c:pt idx="116">
                        <c:v>3744</c:v>
                      </c:pt>
                      <c:pt idx="117">
                        <c:v>3776</c:v>
                      </c:pt>
                      <c:pt idx="118">
                        <c:v>3808</c:v>
                      </c:pt>
                      <c:pt idx="119">
                        <c:v>3840</c:v>
                      </c:pt>
                      <c:pt idx="120">
                        <c:v>3872</c:v>
                      </c:pt>
                      <c:pt idx="121">
                        <c:v>3904</c:v>
                      </c:pt>
                      <c:pt idx="122">
                        <c:v>3936</c:v>
                      </c:pt>
                      <c:pt idx="123">
                        <c:v>3968</c:v>
                      </c:pt>
                      <c:pt idx="124">
                        <c:v>4000</c:v>
                      </c:pt>
                      <c:pt idx="125">
                        <c:v>4032</c:v>
                      </c:pt>
                      <c:pt idx="126">
                        <c:v>4064</c:v>
                      </c:pt>
                      <c:pt idx="127">
                        <c:v>4096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adc_raw_good_video!$Q$3:$Q$203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96</c:v>
                      </c:pt>
                      <c:pt idx="3">
                        <c:v>128</c:v>
                      </c:pt>
                      <c:pt idx="4">
                        <c:v>160</c:v>
                      </c:pt>
                      <c:pt idx="5">
                        <c:v>192</c:v>
                      </c:pt>
                      <c:pt idx="6">
                        <c:v>224</c:v>
                      </c:pt>
                      <c:pt idx="7">
                        <c:v>256</c:v>
                      </c:pt>
                      <c:pt idx="8">
                        <c:v>288</c:v>
                      </c:pt>
                      <c:pt idx="9">
                        <c:v>320</c:v>
                      </c:pt>
                      <c:pt idx="10">
                        <c:v>352</c:v>
                      </c:pt>
                      <c:pt idx="11">
                        <c:v>384</c:v>
                      </c:pt>
                      <c:pt idx="12">
                        <c:v>416</c:v>
                      </c:pt>
                      <c:pt idx="13">
                        <c:v>448</c:v>
                      </c:pt>
                      <c:pt idx="14">
                        <c:v>480</c:v>
                      </c:pt>
                      <c:pt idx="15">
                        <c:v>512</c:v>
                      </c:pt>
                      <c:pt idx="16">
                        <c:v>544</c:v>
                      </c:pt>
                      <c:pt idx="17">
                        <c:v>576</c:v>
                      </c:pt>
                      <c:pt idx="18">
                        <c:v>608</c:v>
                      </c:pt>
                      <c:pt idx="19">
                        <c:v>640</c:v>
                      </c:pt>
                      <c:pt idx="20">
                        <c:v>672</c:v>
                      </c:pt>
                      <c:pt idx="21">
                        <c:v>704</c:v>
                      </c:pt>
                      <c:pt idx="22">
                        <c:v>736</c:v>
                      </c:pt>
                      <c:pt idx="23">
                        <c:v>768</c:v>
                      </c:pt>
                      <c:pt idx="24">
                        <c:v>800</c:v>
                      </c:pt>
                      <c:pt idx="25">
                        <c:v>832</c:v>
                      </c:pt>
                      <c:pt idx="26">
                        <c:v>864</c:v>
                      </c:pt>
                      <c:pt idx="27">
                        <c:v>896</c:v>
                      </c:pt>
                      <c:pt idx="28">
                        <c:v>928</c:v>
                      </c:pt>
                      <c:pt idx="29">
                        <c:v>960</c:v>
                      </c:pt>
                      <c:pt idx="30">
                        <c:v>992</c:v>
                      </c:pt>
                      <c:pt idx="31">
                        <c:v>1024</c:v>
                      </c:pt>
                      <c:pt idx="32">
                        <c:v>1056</c:v>
                      </c:pt>
                      <c:pt idx="33">
                        <c:v>1088</c:v>
                      </c:pt>
                      <c:pt idx="34">
                        <c:v>1120</c:v>
                      </c:pt>
                      <c:pt idx="35">
                        <c:v>1152</c:v>
                      </c:pt>
                      <c:pt idx="36">
                        <c:v>1184</c:v>
                      </c:pt>
                      <c:pt idx="37">
                        <c:v>1216</c:v>
                      </c:pt>
                      <c:pt idx="38">
                        <c:v>1248</c:v>
                      </c:pt>
                      <c:pt idx="39">
                        <c:v>1280</c:v>
                      </c:pt>
                      <c:pt idx="40">
                        <c:v>1312</c:v>
                      </c:pt>
                      <c:pt idx="41">
                        <c:v>1344</c:v>
                      </c:pt>
                      <c:pt idx="42">
                        <c:v>1376</c:v>
                      </c:pt>
                      <c:pt idx="43">
                        <c:v>1408</c:v>
                      </c:pt>
                      <c:pt idx="44">
                        <c:v>1440</c:v>
                      </c:pt>
                      <c:pt idx="45">
                        <c:v>1472</c:v>
                      </c:pt>
                      <c:pt idx="46">
                        <c:v>1504</c:v>
                      </c:pt>
                      <c:pt idx="47">
                        <c:v>1536</c:v>
                      </c:pt>
                      <c:pt idx="48">
                        <c:v>1568</c:v>
                      </c:pt>
                      <c:pt idx="49">
                        <c:v>1600</c:v>
                      </c:pt>
                      <c:pt idx="50">
                        <c:v>1632</c:v>
                      </c:pt>
                      <c:pt idx="51">
                        <c:v>1664</c:v>
                      </c:pt>
                      <c:pt idx="52">
                        <c:v>1696</c:v>
                      </c:pt>
                      <c:pt idx="53">
                        <c:v>1728</c:v>
                      </c:pt>
                      <c:pt idx="54">
                        <c:v>1760</c:v>
                      </c:pt>
                      <c:pt idx="55">
                        <c:v>1792</c:v>
                      </c:pt>
                      <c:pt idx="56">
                        <c:v>1824</c:v>
                      </c:pt>
                      <c:pt idx="57">
                        <c:v>1856</c:v>
                      </c:pt>
                      <c:pt idx="58">
                        <c:v>1888</c:v>
                      </c:pt>
                      <c:pt idx="59">
                        <c:v>1920</c:v>
                      </c:pt>
                      <c:pt idx="60">
                        <c:v>1952</c:v>
                      </c:pt>
                      <c:pt idx="61">
                        <c:v>1984</c:v>
                      </c:pt>
                      <c:pt idx="62">
                        <c:v>2016</c:v>
                      </c:pt>
                      <c:pt idx="63">
                        <c:v>2048</c:v>
                      </c:pt>
                      <c:pt idx="64">
                        <c:v>2080</c:v>
                      </c:pt>
                      <c:pt idx="65">
                        <c:v>2112</c:v>
                      </c:pt>
                      <c:pt idx="66">
                        <c:v>2144</c:v>
                      </c:pt>
                      <c:pt idx="67">
                        <c:v>2176</c:v>
                      </c:pt>
                      <c:pt idx="68">
                        <c:v>2208</c:v>
                      </c:pt>
                      <c:pt idx="69">
                        <c:v>2240</c:v>
                      </c:pt>
                      <c:pt idx="70">
                        <c:v>2272</c:v>
                      </c:pt>
                      <c:pt idx="71">
                        <c:v>2304</c:v>
                      </c:pt>
                      <c:pt idx="72">
                        <c:v>2336</c:v>
                      </c:pt>
                      <c:pt idx="73">
                        <c:v>2368</c:v>
                      </c:pt>
                      <c:pt idx="74">
                        <c:v>2400</c:v>
                      </c:pt>
                      <c:pt idx="75">
                        <c:v>2432</c:v>
                      </c:pt>
                      <c:pt idx="76">
                        <c:v>2464</c:v>
                      </c:pt>
                      <c:pt idx="77">
                        <c:v>2496</c:v>
                      </c:pt>
                      <c:pt idx="78">
                        <c:v>2528</c:v>
                      </c:pt>
                      <c:pt idx="79">
                        <c:v>2560</c:v>
                      </c:pt>
                      <c:pt idx="80">
                        <c:v>2592</c:v>
                      </c:pt>
                      <c:pt idx="81">
                        <c:v>2624</c:v>
                      </c:pt>
                      <c:pt idx="82">
                        <c:v>2656</c:v>
                      </c:pt>
                      <c:pt idx="83">
                        <c:v>2688</c:v>
                      </c:pt>
                      <c:pt idx="84">
                        <c:v>2720</c:v>
                      </c:pt>
                      <c:pt idx="85">
                        <c:v>2752</c:v>
                      </c:pt>
                      <c:pt idx="86">
                        <c:v>2784</c:v>
                      </c:pt>
                      <c:pt idx="87">
                        <c:v>2816</c:v>
                      </c:pt>
                      <c:pt idx="88">
                        <c:v>2848</c:v>
                      </c:pt>
                      <c:pt idx="89">
                        <c:v>2880</c:v>
                      </c:pt>
                      <c:pt idx="90">
                        <c:v>2912</c:v>
                      </c:pt>
                      <c:pt idx="91">
                        <c:v>2944</c:v>
                      </c:pt>
                      <c:pt idx="92">
                        <c:v>2976</c:v>
                      </c:pt>
                      <c:pt idx="93">
                        <c:v>3008</c:v>
                      </c:pt>
                      <c:pt idx="94">
                        <c:v>3040</c:v>
                      </c:pt>
                      <c:pt idx="95">
                        <c:v>3072</c:v>
                      </c:pt>
                      <c:pt idx="96">
                        <c:v>3104</c:v>
                      </c:pt>
                      <c:pt idx="97">
                        <c:v>3136</c:v>
                      </c:pt>
                      <c:pt idx="98">
                        <c:v>3168</c:v>
                      </c:pt>
                      <c:pt idx="99">
                        <c:v>3200</c:v>
                      </c:pt>
                      <c:pt idx="100">
                        <c:v>3232</c:v>
                      </c:pt>
                      <c:pt idx="101">
                        <c:v>3264</c:v>
                      </c:pt>
                      <c:pt idx="102">
                        <c:v>3296</c:v>
                      </c:pt>
                      <c:pt idx="103">
                        <c:v>3328</c:v>
                      </c:pt>
                      <c:pt idx="104">
                        <c:v>3360</c:v>
                      </c:pt>
                      <c:pt idx="105">
                        <c:v>3392</c:v>
                      </c:pt>
                      <c:pt idx="106">
                        <c:v>3424</c:v>
                      </c:pt>
                      <c:pt idx="107">
                        <c:v>3456</c:v>
                      </c:pt>
                      <c:pt idx="108">
                        <c:v>3488</c:v>
                      </c:pt>
                      <c:pt idx="109">
                        <c:v>3520</c:v>
                      </c:pt>
                      <c:pt idx="110">
                        <c:v>3552</c:v>
                      </c:pt>
                      <c:pt idx="111">
                        <c:v>3584</c:v>
                      </c:pt>
                      <c:pt idx="112">
                        <c:v>3616</c:v>
                      </c:pt>
                      <c:pt idx="113">
                        <c:v>3648</c:v>
                      </c:pt>
                      <c:pt idx="114">
                        <c:v>3680</c:v>
                      </c:pt>
                      <c:pt idx="115">
                        <c:v>3712</c:v>
                      </c:pt>
                      <c:pt idx="116">
                        <c:v>3744</c:v>
                      </c:pt>
                      <c:pt idx="117">
                        <c:v>3776</c:v>
                      </c:pt>
                      <c:pt idx="118">
                        <c:v>3808</c:v>
                      </c:pt>
                      <c:pt idx="119">
                        <c:v>3840</c:v>
                      </c:pt>
                      <c:pt idx="120">
                        <c:v>3872</c:v>
                      </c:pt>
                      <c:pt idx="121">
                        <c:v>3904</c:v>
                      </c:pt>
                      <c:pt idx="122">
                        <c:v>3936</c:v>
                      </c:pt>
                      <c:pt idx="123">
                        <c:v>3968</c:v>
                      </c:pt>
                      <c:pt idx="124">
                        <c:v>4000</c:v>
                      </c:pt>
                      <c:pt idx="125">
                        <c:v>4032</c:v>
                      </c:pt>
                      <c:pt idx="126">
                        <c:v>4064</c:v>
                      </c:pt>
                      <c:pt idx="127">
                        <c:v>4096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EA6-48C4-A9EC-BDE7E1C852BF}"/>
                  </c:ext>
                </c:extLst>
              </c15:ser>
            </c15:filteredLineSeries>
          </c:ext>
        </c:extLst>
      </c:lineChart>
      <c:catAx>
        <c:axId val="211550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506848"/>
        <c:crosses val="autoZero"/>
        <c:auto val="1"/>
        <c:lblAlgn val="ctr"/>
        <c:lblOffset val="100"/>
        <c:noMultiLvlLbl val="0"/>
      </c:catAx>
      <c:valAx>
        <c:axId val="21155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1550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7850672341572752"/>
          <c:y val="0.34111694461020448"/>
          <c:w val="6.5442147228708655E-2"/>
          <c:h val="0.201855416413801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927164</xdr:colOff>
      <xdr:row>4</xdr:row>
      <xdr:rowOff>35310</xdr:rowOff>
    </xdr:from>
    <xdr:to>
      <xdr:col>14</xdr:col>
      <xdr:colOff>257754</xdr:colOff>
      <xdr:row>22</xdr:row>
      <xdr:rowOff>78827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337DB3AF-AAB6-B62F-3105-966E70CA8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404949</xdr:colOff>
      <xdr:row>191</xdr:row>
      <xdr:rowOff>16331</xdr:rowOff>
    </xdr:from>
    <xdr:to>
      <xdr:col>21</xdr:col>
      <xdr:colOff>89313</xdr:colOff>
      <xdr:row>206</xdr:row>
      <xdr:rowOff>151311</xdr:rowOff>
    </xdr:to>
    <xdr:graphicFrame macro="">
      <xdr:nvGraphicFramePr>
        <xdr:cNvPr id="7" name="Діаграма 6">
          <a:extLst>
            <a:ext uri="{FF2B5EF4-FFF2-40B4-BE49-F238E27FC236}">
              <a16:creationId xmlns:a16="http://schemas.microsoft.com/office/drawing/2014/main" id="{5BAED762-E676-E7E5-9EC3-BC60DF4F3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29391</xdr:colOff>
      <xdr:row>6</xdr:row>
      <xdr:rowOff>32657</xdr:rowOff>
    </xdr:from>
    <xdr:to>
      <xdr:col>26</xdr:col>
      <xdr:colOff>273232</xdr:colOff>
      <xdr:row>23</xdr:row>
      <xdr:rowOff>74024</xdr:rowOff>
    </xdr:to>
    <xdr:graphicFrame macro="">
      <xdr:nvGraphicFramePr>
        <xdr:cNvPr id="10" name="Діаграма 9">
          <a:extLst>
            <a:ext uri="{FF2B5EF4-FFF2-40B4-BE49-F238E27FC236}">
              <a16:creationId xmlns:a16="http://schemas.microsoft.com/office/drawing/2014/main" id="{2553EADD-1703-2A72-2AB7-4FB3CC89E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129AEF-F41C-4A9C-8D31-9E20A594CBCC}" autoFormatId="16" applyNumberFormats="0" applyBorderFormats="0" applyFontFormats="0" applyPatternFormats="0" applyAlignmentFormats="0" applyWidthHeightFormats="0">
  <queryTableRefresh nextId="15" unboundColumnsRight="11">
    <queryTableFields count="12">
      <queryTableField id="1" name="Column1" tableColumnId="1"/>
      <queryTableField id="12" dataBound="0" tableColumnId="12"/>
      <queryTableField id="2" dataBound="0" tableColumnId="2"/>
      <queryTableField id="4" dataBound="0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A007A-F0A4-404F-9DC4-FA6E8CF95B4F}" name="adc_raw_good_video" displayName="adc_raw_good_video" ref="B2:M203" tableType="queryTable" totalsRowShown="0">
  <autoFilter ref="B2:M203" xr:uid="{736A007A-F0A4-404F-9DC4-FA6E8CF95B4F}"/>
  <tableColumns count="12">
    <tableColumn id="1" xr3:uid="{1A75B558-3C92-4A25-810A-1EDBF8E22AC8}" uniqueName="1" name="raw" queryTableFieldId="1"/>
    <tableColumn id="12" xr3:uid="{DF9ABE5F-8B8C-439D-A03C-E127BFBB1C1D}" uniqueName="12" name="raw_norm" queryTableFieldId="12" dataDxfId="8">
      <calculatedColumnFormula>adc_raw_good_video[[#This Row],[raw]]/MAX(B:B)</calculatedColumnFormula>
    </tableColumn>
    <tableColumn id="2" xr3:uid="{782DAA9D-417A-48AE-BA05-0CCE015E4B6C}" uniqueName="2" name="forward_diff" queryTableFieldId="2" dataDxfId="10">
      <calculatedColumnFormula>B4-adc_raw_good_video[[#This Row],[raw]]</calculatedColumnFormula>
    </tableColumn>
    <tableColumn id="4" xr3:uid="{BEAA2778-8960-4B73-8148-40E105D27DB7}" uniqueName="4" name="mean" queryTableFieldId="4" dataDxfId="9">
      <calculatedColumnFormula>SUM(OFFSET(adc_raw_good_video[[#This Row],[raw]],$F$1/-2,0,$F$1))/$F$1</calculatedColumnFormula>
    </tableColumn>
    <tableColumn id="6" xr3:uid="{8FC4B8FC-A2DC-4C65-9F49-7C9D9CC23F46}" uniqueName="6" name="st_dev_3" queryTableFieldId="6" dataDxfId="7">
      <calculatedColumnFormula>_xlfn.STDEV.P(OFFSET(adc_raw_good_video[[#This Row],[raw]],$F$1/-2,0,$F$1))</calculatedColumnFormula>
    </tableColumn>
    <tableColumn id="7" xr3:uid="{E6148CE7-127B-4642-B083-D2F204065171}" uniqueName="7" name="st_dev5" queryTableFieldId="7" dataDxfId="6">
      <calculatedColumnFormula>_xlfn.STDEV.P(OFFSET(adc_raw_good_video[[#This Row],[raw]],G$1/-2,0,G$1))</calculatedColumnFormula>
    </tableColumn>
    <tableColumn id="8" xr3:uid="{53961555-A6AA-4F05-82E5-E31AAB89F6E5}" uniqueName="8" name="st_dev_7" queryTableFieldId="8" dataDxfId="5">
      <calculatedColumnFormula>_xlfn.STDEV.P(OFFSET(adc_raw_good_video[[#This Row],[raw]],H$1/-2,0,H$1))</calculatedColumnFormula>
    </tableColumn>
    <tableColumn id="9" xr3:uid="{CB7430D9-F9FC-4597-880F-5DB94A140C48}" uniqueName="9" name="forward_diff2" queryTableFieldId="9" dataDxfId="4">
      <calculatedColumnFormula>D4-adc_raw_good_video[[#This Row],[forward_diff]]</calculatedColumnFormula>
    </tableColumn>
    <tableColumn id="10" xr3:uid="{5712F522-B664-4E0B-AF3F-19AC71859389}" uniqueName="10" name="f_diff_norm" queryTableFieldId="10" dataDxfId="3">
      <calculatedColumnFormula array="1">ABS(adc_raw_good_video[[#This Row],[forward_diff]])/MAX(ABS(D$3:D$201))</calculatedColumnFormula>
    </tableColumn>
    <tableColumn id="11" xr3:uid="{7ED9F95F-FD01-4F2C-9120-68D4C13712D6}" uniqueName="11" name="minus_log10_of_norm_diff" queryTableFieldId="11" dataDxfId="2">
      <calculatedColumnFormula>-LOG(MAX(adc_raw_good_video[[#This Row],[f_diff_norm]],$M$1),K$1)</calculatedColumnFormula>
    </tableColumn>
    <tableColumn id="13" xr3:uid="{24745AF6-D0B5-451B-93C6-7B42BB0EAFDF}" uniqueName="13" name="minus_log2_of_norm_diff" queryTableFieldId="13" dataDxfId="1">
      <calculatedColumnFormula>-LOG(MAX(adc_raw_good_video[[#This Row],[f_diff_norm]],$M$1),2)</calculatedColumnFormula>
    </tableColumn>
    <tableColumn id="14" xr3:uid="{99330CB1-CFF8-47CF-A3A7-A123E358E1B0}" uniqueName="14" name="pow_of_diffnorm" queryTableFieldId="14" dataDxfId="0">
      <calculatedColumnFormula>POWER(1-adc_raw_good_video[[#This Row],[f_diff_norm]],O$1)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6312-464C-485E-A5F4-AFBAC16FB8DE}">
  <dimension ref="A1:T203"/>
  <sheetViews>
    <sheetView tabSelected="1" topLeftCell="K1" zoomScaleNormal="100" workbookViewId="0">
      <selection activeCell="T3" sqref="T3:T130"/>
    </sheetView>
  </sheetViews>
  <sheetFormatPr defaultRowHeight="14.4" x14ac:dyDescent="0.3"/>
  <cols>
    <col min="1" max="2" width="10.88671875" bestFit="1" customWidth="1"/>
    <col min="3" max="3" width="12.21875" bestFit="1" customWidth="1"/>
    <col min="4" max="4" width="13.5546875" bestFit="1" customWidth="1"/>
    <col min="5" max="7" width="12.21875" bestFit="1" customWidth="1"/>
    <col min="8" max="8" width="14.109375" bestFit="1" customWidth="1"/>
    <col min="9" max="9" width="14.6640625" bestFit="1" customWidth="1"/>
    <col min="10" max="10" width="13" bestFit="1" customWidth="1"/>
    <col min="11" max="11" width="26" bestFit="1" customWidth="1"/>
    <col min="12" max="12" width="25" bestFit="1" customWidth="1"/>
    <col min="13" max="13" width="17.6640625" bestFit="1" customWidth="1"/>
    <col min="15" max="15" width="10.5546875" customWidth="1"/>
    <col min="18" max="18" width="15.44140625" customWidth="1"/>
  </cols>
  <sheetData>
    <row r="1" spans="1:20" x14ac:dyDescent="0.3">
      <c r="D1" t="s">
        <v>3</v>
      </c>
      <c r="F1">
        <v>3</v>
      </c>
      <c r="G1">
        <v>5</v>
      </c>
      <c r="H1">
        <v>7</v>
      </c>
      <c r="J1" t="s">
        <v>10</v>
      </c>
      <c r="K1">
        <v>10</v>
      </c>
      <c r="L1" t="s">
        <v>12</v>
      </c>
      <c r="M1">
        <v>1E-4</v>
      </c>
      <c r="N1" t="s">
        <v>22</v>
      </c>
      <c r="O1">
        <v>20</v>
      </c>
      <c r="Q1" t="s">
        <v>18</v>
      </c>
      <c r="R1">
        <f>4096/128</f>
        <v>32</v>
      </c>
    </row>
    <row r="2" spans="1:20" x14ac:dyDescent="0.3">
      <c r="A2" t="s">
        <v>23</v>
      </c>
      <c r="B2" t="s">
        <v>4</v>
      </c>
      <c r="C2" t="s">
        <v>11</v>
      </c>
      <c r="D2" t="s">
        <v>1</v>
      </c>
      <c r="E2" t="s">
        <v>2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13</v>
      </c>
      <c r="L2" t="s">
        <v>14</v>
      </c>
      <c r="M2" t="s">
        <v>21</v>
      </c>
      <c r="O2" t="s">
        <v>15</v>
      </c>
      <c r="P2" t="s">
        <v>16</v>
      </c>
      <c r="Q2" t="s">
        <v>17</v>
      </c>
      <c r="R2" t="s">
        <v>19</v>
      </c>
      <c r="S2" t="s">
        <v>20</v>
      </c>
      <c r="T2" t="s">
        <v>24</v>
      </c>
    </row>
    <row r="3" spans="1:20" x14ac:dyDescent="0.3">
      <c r="A3">
        <v>911</v>
      </c>
      <c r="B3">
        <v>911</v>
      </c>
      <c r="C3">
        <f>adc_raw_good_video[[#This Row],[raw]]/MAX(B:B)</f>
        <v>0.33321141185076808</v>
      </c>
      <c r="D3">
        <f>B4-adc_raw_good_video[[#This Row],[raw]]</f>
        <v>18</v>
      </c>
      <c r="E3">
        <f ca="1">SUM(OFFSET(adc_raw_good_video[[#This Row],[raw]],$F$1/-2,0,$F$1))/$F$1</f>
        <v>613.33333333333337</v>
      </c>
      <c r="F3" s="1">
        <f ca="1">_xlfn.STDEV.P(OFFSET(adc_raw_good_video[[#This Row],[raw]],$F$1/-2,0,$F$1))</f>
        <v>9</v>
      </c>
      <c r="G3" s="1">
        <f ca="1">_xlfn.STDEV.P(OFFSET(adc_raw_good_video[[#This Row],[raw]],G$1/-2,0,G$1))</f>
        <v>13.490737563232042</v>
      </c>
      <c r="H3" s="1" t="e">
        <f ca="1">_xlfn.STDEV.P(OFFSET(adc_raw_good_video[[#This Row],[raw]],H$1/-2,0,H$1))</f>
        <v>#REF!</v>
      </c>
      <c r="I3" s="1">
        <f>D4-adc_raw_good_video[[#This Row],[forward_diff]]</f>
        <v>-51</v>
      </c>
      <c r="J3" s="1" cm="1">
        <f t="array" ref="J3">ABS(adc_raw_good_video[[#This Row],[forward_diff]])/MAX(ABS(D$3:D$201))</f>
        <v>1.3574660633484163E-2</v>
      </c>
      <c r="K3" s="1">
        <f>-LOG(MAX(adc_raw_good_video[[#This Row],[f_diff_norm]],$M$1),K$1)</f>
        <v>1.8672710189654482</v>
      </c>
      <c r="L3" s="1">
        <f>-LOG(MAX(adc_raw_good_video[[#This Row],[f_diff_norm]],$M$1),2)</f>
        <v>6.2029400586702756</v>
      </c>
      <c r="M3" s="1">
        <f>POWER(1-adc_raw_good_video[[#This Row],[f_diff_norm]],O$1)</f>
        <v>0.76082434079894778</v>
      </c>
      <c r="N3" s="1"/>
      <c r="O3">
        <v>0</v>
      </c>
      <c r="P3">
        <f>$R$1*O3</f>
        <v>0</v>
      </c>
      <c r="Q3">
        <f>$R$1*(O3+1)</f>
        <v>32</v>
      </c>
      <c r="R3">
        <f>SUMIFS(K$3:K$201,$B$3:$B$201,"&gt;="&amp;$P3,$B$3:$B$201,"&lt;"&amp;$Q3)</f>
        <v>0</v>
      </c>
      <c r="S3">
        <f>SUMIFS(L$3:L$201,$B$3:$B$201,"&gt;="&amp;$P3,$B$3:$B$201,"&lt;"&amp;$Q3)</f>
        <v>0</v>
      </c>
      <c r="T3">
        <f>SUMIFS(M$3:M$201,$B$3:$B$201,"&gt;="&amp;$P3,$B$3:$B$201,"&lt;"&amp;$Q3)*2</f>
        <v>0</v>
      </c>
    </row>
    <row r="4" spans="1:20" x14ac:dyDescent="0.3">
      <c r="A4">
        <v>929</v>
      </c>
      <c r="B4">
        <v>929</v>
      </c>
      <c r="C4">
        <f>adc_raw_good_video[[#This Row],[raw]]/MAX(B:B)</f>
        <v>0.33979517190929043</v>
      </c>
      <c r="D4">
        <f>B5-adc_raw_good_video[[#This Row],[raw]]</f>
        <v>-33</v>
      </c>
      <c r="E4">
        <f ca="1">SUM(OFFSET(adc_raw_good_video[[#This Row],[raw]],$F$1/-2,0,$F$1))/$F$1</f>
        <v>912</v>
      </c>
      <c r="F4" s="1">
        <f ca="1">_xlfn.STDEV.P(OFFSET(adc_raw_good_video[[#This Row],[raw]],$F$1/-2,0,$F$1))</f>
        <v>13.490737563232042</v>
      </c>
      <c r="G4" s="1">
        <f ca="1">_xlfn.STDEV.P(OFFSET(adc_raw_good_video[[#This Row],[raw]],G$1/-2,0,G$1))</f>
        <v>57.491303690210401</v>
      </c>
      <c r="H4" s="1">
        <f ca="1">_xlfn.STDEV.P(OFFSET(adc_raw_good_video[[#This Row],[raw]],H$1/-2,0,H$1))</f>
        <v>305.3607702374357</v>
      </c>
      <c r="I4" s="1">
        <f>D5-adc_raw_good_video[[#This Row],[forward_diff]]</f>
        <v>-81</v>
      </c>
      <c r="J4" s="1" cm="1">
        <f t="array" ref="J4">ABS(adc_raw_good_video[[#This Row],[forward_diff]])/MAX(ABS(D$3:D$201))</f>
        <v>2.4886877828054297E-2</v>
      </c>
      <c r="K4" s="1">
        <f>-LOG(MAX(adc_raw_good_video[[#This Row],[f_diff_norm]],$M$1),K$1)</f>
        <v>1.6040295841908667</v>
      </c>
      <c r="L4" s="1">
        <f>-LOG(MAX(adc_raw_good_video[[#This Row],[f_diff_norm]],$M$1),2)</f>
        <v>5.3284709407541344</v>
      </c>
      <c r="M4" s="1">
        <f>POWER(1-adc_raw_good_video[[#This Row],[f_diff_norm]],O$1)</f>
        <v>0.60408773227829482</v>
      </c>
      <c r="N4" s="1"/>
      <c r="O4">
        <v>1</v>
      </c>
      <c r="P4">
        <f>$R$1*O4</f>
        <v>32</v>
      </c>
      <c r="Q4">
        <f>$R$1*(O4+1)</f>
        <v>64</v>
      </c>
      <c r="R4">
        <f t="shared" ref="R4:R67" si="0">SUMIFS(K$3:K$201,$B$3:$B$201,"&gt;="&amp;$P4,$B$3:$B$201,"&lt;"&amp;$Q4)</f>
        <v>0</v>
      </c>
      <c r="S4">
        <f>SUMIFS(L$3:L$201,$B$3:$B$201,"&gt;="&amp;$P4,$B$3:$B$201,"&lt;"&amp;$Q4)</f>
        <v>0</v>
      </c>
      <c r="T4">
        <f t="shared" ref="T4:T67" si="1">SUMIFS(M$3:M$201,$B$3:$B$201,"&gt;="&amp;$P4,$B$3:$B$201,"&lt;"&amp;$Q4)*2</f>
        <v>0</v>
      </c>
    </row>
    <row r="5" spans="1:20" x14ac:dyDescent="0.3">
      <c r="A5">
        <v>896</v>
      </c>
      <c r="B5">
        <v>896</v>
      </c>
      <c r="C5">
        <f>adc_raw_good_video[[#This Row],[raw]]/MAX(B:B)</f>
        <v>0.32772494513533285</v>
      </c>
      <c r="D5">
        <f>B6-adc_raw_good_video[[#This Row],[raw]]</f>
        <v>-114</v>
      </c>
      <c r="E5">
        <f ca="1">SUM(OFFSET(adc_raw_good_video[[#This Row],[raw]],$F$1/-2,0,$F$1))/$F$1</f>
        <v>869</v>
      </c>
      <c r="F5" s="1">
        <f ca="1">_xlfn.STDEV.P(OFFSET(adc_raw_good_video[[#This Row],[raw]],$F$1/-2,0,$F$1))</f>
        <v>62.976185975335156</v>
      </c>
      <c r="G5" s="1">
        <f ca="1">_xlfn.STDEV.P(OFFSET(adc_raw_good_video[[#This Row],[raw]],G$1/-2,0,G$1))</f>
        <v>305.3607702374357</v>
      </c>
      <c r="H5" s="1">
        <f ca="1">_xlfn.STDEV.P(OFFSET(adc_raw_good_video[[#This Row],[raw]],H$1/-2,0,H$1))</f>
        <v>357.82428959228332</v>
      </c>
      <c r="I5" s="1">
        <f>D6-adc_raw_good_video[[#This Row],[forward_diff]]</f>
        <v>-541</v>
      </c>
      <c r="J5" s="1" cm="1">
        <f t="array" ref="J5">ABS(adc_raw_good_video[[#This Row],[forward_diff]])/MAX(ABS(D$3:D$201))</f>
        <v>8.5972850678733032E-2</v>
      </c>
      <c r="K5" s="1">
        <f>-LOG(MAX(adc_raw_good_video[[#This Row],[f_diff_norm]],$M$1),K$1)</f>
        <v>1.0656386727322815</v>
      </c>
      <c r="L5" s="1">
        <f>-LOG(MAX(adc_raw_good_video[[#This Row],[f_diff_norm]],$M$1),2)</f>
        <v>3.5399750459478461</v>
      </c>
      <c r="M5" s="1">
        <f>POWER(1-adc_raw_good_video[[#This Row],[f_diff_norm]],O$1)</f>
        <v>0.165646366988348</v>
      </c>
      <c r="N5" s="1"/>
      <c r="O5">
        <v>2</v>
      </c>
      <c r="P5">
        <f>$R$1*O5</f>
        <v>64</v>
      </c>
      <c r="Q5">
        <f>$R$1*(O5+1)</f>
        <v>96</v>
      </c>
      <c r="R5">
        <f t="shared" si="0"/>
        <v>0</v>
      </c>
      <c r="S5">
        <f t="shared" ref="S5:S68" si="2">SUMIFS(L$3:L$201,$B$3:$B$201,"&gt;="&amp;$P5,$B$3:$B$201,"&lt;"&amp;$Q5)</f>
        <v>0</v>
      </c>
      <c r="T5">
        <f t="shared" si="1"/>
        <v>0</v>
      </c>
    </row>
    <row r="6" spans="1:20" x14ac:dyDescent="0.3">
      <c r="A6">
        <v>782</v>
      </c>
      <c r="B6">
        <v>782</v>
      </c>
      <c r="C6">
        <f>adc_raw_good_video[[#This Row],[raw]]/MAX(B:B)</f>
        <v>0.28602779809802487</v>
      </c>
      <c r="D6">
        <f>B7-adc_raw_good_video[[#This Row],[raw]]</f>
        <v>-655</v>
      </c>
      <c r="E6">
        <f ca="1">SUM(OFFSET(adc_raw_good_video[[#This Row],[raw]],$F$1/-2,0,$F$1))/$F$1</f>
        <v>601.66666666666663</v>
      </c>
      <c r="F6" s="1">
        <f ca="1">_xlfn.STDEV.P(OFFSET(adc_raw_good_video[[#This Row],[raw]],$F$1/-2,0,$F$1))</f>
        <v>338.85132760876445</v>
      </c>
      <c r="G6" s="1">
        <f ca="1">_xlfn.STDEV.P(OFFSET(adc_raw_good_video[[#This Row],[raw]],G$1/-2,0,G$1))</f>
        <v>366.76281163716692</v>
      </c>
      <c r="H6" s="1">
        <f ca="1">_xlfn.STDEV.P(OFFSET(adc_raw_good_video[[#This Row],[raw]],H$1/-2,0,H$1))</f>
        <v>374.91827680937922</v>
      </c>
      <c r="I6" s="1">
        <f>D7-adc_raw_good_video[[#This Row],[forward_diff]]</f>
        <v>655</v>
      </c>
      <c r="J6" s="1" cm="1">
        <f t="array" ref="J6">ABS(adc_raw_good_video[[#This Row],[forward_diff]])/MAX(ABS(D$3:D$201))</f>
        <v>0.49396681749622928</v>
      </c>
      <c r="K6" s="1">
        <f>-LOG(MAX(adc_raw_good_video[[#This Row],[f_diff_norm]],$M$1),K$1)</f>
        <v>0.30630222407697122</v>
      </c>
      <c r="L6" s="1">
        <f>-LOG(MAX(adc_raw_good_video[[#This Row],[f_diff_norm]],$M$1),2)</f>
        <v>1.017513963687775</v>
      </c>
      <c r="M6" s="1">
        <f>POWER(1-adc_raw_good_video[[#This Row],[f_diff_norm]],O$1)</f>
        <v>1.2122157489401017E-6</v>
      </c>
      <c r="N6" s="1"/>
      <c r="O6">
        <v>3</v>
      </c>
      <c r="P6">
        <f>$R$1*O6</f>
        <v>96</v>
      </c>
      <c r="Q6">
        <f>$R$1*(O6+1)</f>
        <v>128</v>
      </c>
      <c r="R6">
        <f t="shared" si="0"/>
        <v>36.342893682765173</v>
      </c>
      <c r="S6">
        <f t="shared" si="2"/>
        <v>120.72847957428206</v>
      </c>
      <c r="T6">
        <f t="shared" si="1"/>
        <v>18.929786615138227</v>
      </c>
    </row>
    <row r="7" spans="1:20" x14ac:dyDescent="0.3">
      <c r="A7">
        <v>127</v>
      </c>
      <c r="B7">
        <v>127</v>
      </c>
      <c r="C7">
        <f>adc_raw_good_video[[#This Row],[raw]]/MAX(B:B)</f>
        <v>4.6452084857351868E-2</v>
      </c>
      <c r="D7">
        <f>B8-adc_raw_good_video[[#This Row],[raw]]</f>
        <v>0</v>
      </c>
      <c r="E7">
        <f ca="1">SUM(OFFSET(adc_raw_good_video[[#This Row],[raw]],$F$1/-2,0,$F$1))/$F$1</f>
        <v>345.33333333333331</v>
      </c>
      <c r="F7" s="1">
        <f ca="1">_xlfn.STDEV.P(OFFSET(adc_raw_good_video[[#This Row],[raw]],$F$1/-2,0,$F$1))</f>
        <v>308.76996111812576</v>
      </c>
      <c r="G7" s="1">
        <f ca="1">_xlfn.STDEV.P(OFFSET(adc_raw_good_video[[#This Row],[raw]],G$1/-2,0,G$1))</f>
        <v>350.66531051702276</v>
      </c>
      <c r="H7" s="1">
        <f ca="1">_xlfn.STDEV.P(OFFSET(adc_raw_good_video[[#This Row],[raw]],H$1/-2,0,H$1))</f>
        <v>369.50198143679052</v>
      </c>
      <c r="I7" s="1">
        <f>D8-adc_raw_good_video[[#This Row],[forward_diff]]</f>
        <v>0</v>
      </c>
      <c r="J7" s="1" cm="1">
        <f t="array" ref="J7">ABS(adc_raw_good_video[[#This Row],[forward_diff]])/MAX(ABS(D$3:D$201))</f>
        <v>0</v>
      </c>
      <c r="K7" s="1">
        <f>-LOG(MAX(adc_raw_good_video[[#This Row],[f_diff_norm]],$M$1),K$1)</f>
        <v>3.9999999999999991</v>
      </c>
      <c r="L7" s="1">
        <f>-LOG(MAX(adc_raw_good_video[[#This Row],[f_diff_norm]],$M$1),2)</f>
        <v>13.287712379549449</v>
      </c>
      <c r="M7" s="1">
        <f>POWER(1-adc_raw_good_video[[#This Row],[f_diff_norm]],O$1)</f>
        <v>1</v>
      </c>
      <c r="N7" s="1"/>
      <c r="O7">
        <v>4</v>
      </c>
      <c r="P7">
        <f>$R$1*O7</f>
        <v>128</v>
      </c>
      <c r="Q7">
        <f>$R$1*(O7+1)</f>
        <v>160</v>
      </c>
      <c r="R7">
        <f t="shared" si="0"/>
        <v>3.8871522011370541</v>
      </c>
      <c r="S7">
        <f t="shared" si="2"/>
        <v>12.912840106060433</v>
      </c>
      <c r="T7">
        <f t="shared" si="1"/>
        <v>3.1660538443117305</v>
      </c>
    </row>
    <row r="8" spans="1:20" x14ac:dyDescent="0.3">
      <c r="A8">
        <v>127</v>
      </c>
      <c r="B8">
        <v>127</v>
      </c>
      <c r="C8">
        <f>adc_raw_good_video[[#This Row],[raw]]/MAX(B:B)</f>
        <v>4.6452084857351868E-2</v>
      </c>
      <c r="D8">
        <f>B9-adc_raw_good_video[[#This Row],[raw]]</f>
        <v>0</v>
      </c>
      <c r="E8">
        <f ca="1">SUM(OFFSET(adc_raw_good_video[[#This Row],[raw]],$F$1/-2,0,$F$1))/$F$1</f>
        <v>127</v>
      </c>
      <c r="F8" s="1">
        <f ca="1">_xlfn.STDEV.P(OFFSET(adc_raw_good_video[[#This Row],[raw]],$F$1/-2,0,$F$1))</f>
        <v>0</v>
      </c>
      <c r="G8" s="1">
        <f ca="1">_xlfn.STDEV.P(OFFSET(adc_raw_good_video[[#This Row],[raw]],G$1/-2,0,G$1))</f>
        <v>262</v>
      </c>
      <c r="H8" s="1">
        <f ca="1">_xlfn.STDEV.P(OFFSET(adc_raw_good_video[[#This Row],[raw]],H$1/-2,0,H$1))</f>
        <v>363.45788291501015</v>
      </c>
      <c r="I8" s="1">
        <f>D9-adc_raw_good_video[[#This Row],[forward_diff]]</f>
        <v>0</v>
      </c>
      <c r="J8" s="1" cm="1">
        <f t="array" ref="J8">ABS(adc_raw_good_video[[#This Row],[forward_diff]])/MAX(ABS(D$3:D$201))</f>
        <v>0</v>
      </c>
      <c r="K8" s="1">
        <f>-LOG(MAX(adc_raw_good_video[[#This Row],[f_diff_norm]],$M$1),K$1)</f>
        <v>3.9999999999999991</v>
      </c>
      <c r="L8" s="1">
        <f>-LOG(MAX(adc_raw_good_video[[#This Row],[f_diff_norm]],$M$1),2)</f>
        <v>13.287712379549449</v>
      </c>
      <c r="M8" s="1">
        <f>POWER(1-adc_raw_good_video[[#This Row],[f_diff_norm]],O$1)</f>
        <v>1</v>
      </c>
      <c r="N8" s="1"/>
      <c r="O8">
        <v>5</v>
      </c>
      <c r="P8">
        <f>$R$1*O8</f>
        <v>160</v>
      </c>
      <c r="Q8">
        <f>$R$1*(O8+1)</f>
        <v>192</v>
      </c>
      <c r="R8">
        <f t="shared" si="0"/>
        <v>0</v>
      </c>
      <c r="S8">
        <f t="shared" si="2"/>
        <v>0</v>
      </c>
      <c r="T8">
        <f t="shared" si="1"/>
        <v>0</v>
      </c>
    </row>
    <row r="9" spans="1:20" x14ac:dyDescent="0.3">
      <c r="A9">
        <v>127</v>
      </c>
      <c r="B9">
        <v>127</v>
      </c>
      <c r="C9">
        <f>adc_raw_good_video[[#This Row],[raw]]/MAX(B:B)</f>
        <v>4.6452084857351868E-2</v>
      </c>
      <c r="D9">
        <f>B10-adc_raw_good_video[[#This Row],[raw]]</f>
        <v>0</v>
      </c>
      <c r="E9">
        <f ca="1">SUM(OFFSET(adc_raw_good_video[[#This Row],[raw]],$F$1/-2,0,$F$1))/$F$1</f>
        <v>127</v>
      </c>
      <c r="F9" s="1">
        <f ca="1">_xlfn.STDEV.P(OFFSET(adc_raw_good_video[[#This Row],[raw]],$F$1/-2,0,$F$1))</f>
        <v>0</v>
      </c>
      <c r="G9" s="1">
        <f ca="1">_xlfn.STDEV.P(OFFSET(adc_raw_good_video[[#This Row],[raw]],G$1/-2,0,G$1))</f>
        <v>307.59999999999997</v>
      </c>
      <c r="H9" s="1">
        <f ca="1">_xlfn.STDEV.P(OFFSET(adc_raw_good_video[[#This Row],[raw]],H$1/-2,0,H$1))</f>
        <v>325.18515918642726</v>
      </c>
      <c r="I9" s="1">
        <f>D10-adc_raw_good_video[[#This Row],[forward_diff]]</f>
        <v>769</v>
      </c>
      <c r="J9" s="1" cm="1">
        <f t="array" ref="J9">ABS(adc_raw_good_video[[#This Row],[forward_diff]])/MAX(ABS(D$3:D$201))</f>
        <v>0</v>
      </c>
      <c r="K9" s="1">
        <f>-LOG(MAX(adc_raw_good_video[[#This Row],[f_diff_norm]],$M$1),K$1)</f>
        <v>3.9999999999999991</v>
      </c>
      <c r="L9" s="1">
        <f>-LOG(MAX(adc_raw_good_video[[#This Row],[f_diff_norm]],$M$1),2)</f>
        <v>13.287712379549449</v>
      </c>
      <c r="M9" s="1">
        <f>POWER(1-adc_raw_good_video[[#This Row],[f_diff_norm]],O$1)</f>
        <v>1</v>
      </c>
      <c r="N9" s="1"/>
      <c r="O9">
        <v>6</v>
      </c>
      <c r="P9">
        <f>$R$1*O9</f>
        <v>192</v>
      </c>
      <c r="Q9">
        <f>$R$1*(O9+1)</f>
        <v>224</v>
      </c>
      <c r="R9">
        <f t="shared" si="0"/>
        <v>0</v>
      </c>
      <c r="S9">
        <f t="shared" si="2"/>
        <v>0</v>
      </c>
      <c r="T9">
        <f t="shared" si="1"/>
        <v>0</v>
      </c>
    </row>
    <row r="10" spans="1:20" x14ac:dyDescent="0.3">
      <c r="A10">
        <v>127</v>
      </c>
      <c r="B10">
        <v>127</v>
      </c>
      <c r="C10">
        <f>adc_raw_good_video[[#This Row],[raw]]/MAX(B:B)</f>
        <v>4.6452084857351868E-2</v>
      </c>
      <c r="D10">
        <f>B11-adc_raw_good_video[[#This Row],[raw]]</f>
        <v>769</v>
      </c>
      <c r="E10">
        <f ca="1">SUM(OFFSET(adc_raw_good_video[[#This Row],[raw]],$F$1/-2,0,$F$1))/$F$1</f>
        <v>383.33333333333331</v>
      </c>
      <c r="F10" s="1">
        <f ca="1">_xlfn.STDEV.P(OFFSET(adc_raw_good_video[[#This Row],[raw]],$F$1/-2,0,$F$1))</f>
        <v>362.51007648830335</v>
      </c>
      <c r="G10" s="1">
        <f ca="1">_xlfn.STDEV.P(OFFSET(adc_raw_good_video[[#This Row],[raw]],G$1/-2,0,G$1))</f>
        <v>321.81323776376883</v>
      </c>
      <c r="H10" s="1">
        <f ca="1">_xlfn.STDEV.P(OFFSET(adc_raw_good_video[[#This Row],[raw]],H$1/-2,0,H$1))</f>
        <v>376.5339781941251</v>
      </c>
      <c r="I10" s="1">
        <f>D11-adc_raw_good_video[[#This Row],[forward_diff]]</f>
        <v>-1041</v>
      </c>
      <c r="J10" s="1" cm="1">
        <f t="array" ref="J10">ABS(adc_raw_good_video[[#This Row],[forward_diff]])/MAX(ABS(D$3:D$201))</f>
        <v>0.57993966817496234</v>
      </c>
      <c r="K10" s="1">
        <f>-LOG(MAX(adc_raw_good_video[[#This Row],[f_diff_norm]],$M$1),K$1)</f>
        <v>0.2366171842673232</v>
      </c>
      <c r="L10" s="1">
        <f>-LOG(MAX(adc_raw_good_video[[#This Row],[f_diff_norm]],$M$1),2)</f>
        <v>0.78602527215076101</v>
      </c>
      <c r="M10" s="1">
        <f>POWER(1-adc_raw_good_video[[#This Row],[f_diff_norm]],O$1)</f>
        <v>2.9257244568778935E-8</v>
      </c>
      <c r="N10" s="1"/>
      <c r="O10">
        <v>7</v>
      </c>
      <c r="P10">
        <f>$R$1*O10</f>
        <v>224</v>
      </c>
      <c r="Q10">
        <f>$R$1*(O10+1)</f>
        <v>256</v>
      </c>
      <c r="R10">
        <f t="shared" si="0"/>
        <v>0</v>
      </c>
      <c r="S10">
        <f t="shared" si="2"/>
        <v>0</v>
      </c>
      <c r="T10">
        <f t="shared" si="1"/>
        <v>0</v>
      </c>
    </row>
    <row r="11" spans="1:20" x14ac:dyDescent="0.3">
      <c r="A11">
        <v>896</v>
      </c>
      <c r="B11">
        <v>896</v>
      </c>
      <c r="C11">
        <f>adc_raw_good_video[[#This Row],[raw]]/MAX(B:B)</f>
        <v>0.32772494513533285</v>
      </c>
      <c r="D11">
        <f>B12-adc_raw_good_video[[#This Row],[raw]]</f>
        <v>-272</v>
      </c>
      <c r="E11">
        <f ca="1">SUM(OFFSET(adc_raw_good_video[[#This Row],[raw]],$F$1/-2,0,$F$1))/$F$1</f>
        <v>549</v>
      </c>
      <c r="F11" s="1">
        <f ca="1">_xlfn.STDEV.P(OFFSET(adc_raw_good_video[[#This Row],[raw]],$F$1/-2,0,$F$1))</f>
        <v>318.39074525913384</v>
      </c>
      <c r="G11" s="1">
        <f ca="1">_xlfn.STDEV.P(OFFSET(adc_raw_good_video[[#This Row],[raw]],G$1/-2,0,G$1))</f>
        <v>379.83606990384681</v>
      </c>
      <c r="H11" s="1">
        <f ca="1">_xlfn.STDEV.P(OFFSET(adc_raw_good_video[[#This Row],[raw]],H$1/-2,0,H$1))</f>
        <v>385.76322440860332</v>
      </c>
      <c r="I11" s="1">
        <f>D12-adc_raw_good_video[[#This Row],[forward_diff]]</f>
        <v>687</v>
      </c>
      <c r="J11" s="1" cm="1">
        <f t="array" ref="J11">ABS(adc_raw_good_video[[#This Row],[forward_diff]])/MAX(ABS(D$3:D$201))</f>
        <v>0.20512820512820512</v>
      </c>
      <c r="K11" s="1">
        <f>-LOG(MAX(adc_raw_good_video[[#This Row],[f_diff_norm]],$M$1),K$1)</f>
        <v>0.68797462003455556</v>
      </c>
      <c r="L11" s="1">
        <f>-LOG(MAX(adc_raw_good_video[[#This Row],[f_diff_norm]],$M$1),2)</f>
        <v>2.2854022188622487</v>
      </c>
      <c r="M11" s="1">
        <f>POWER(1-adc_raw_good_video[[#This Row],[f_diff_norm]],O$1)</f>
        <v>1.0137753710845236E-2</v>
      </c>
      <c r="N11" s="1"/>
      <c r="O11">
        <v>8</v>
      </c>
      <c r="P11">
        <f>$R$1*O11</f>
        <v>256</v>
      </c>
      <c r="Q11">
        <f>$R$1*(O11+1)</f>
        <v>288</v>
      </c>
      <c r="R11">
        <f t="shared" si="0"/>
        <v>0</v>
      </c>
      <c r="S11">
        <f t="shared" si="2"/>
        <v>0</v>
      </c>
      <c r="T11">
        <f t="shared" si="1"/>
        <v>0</v>
      </c>
    </row>
    <row r="12" spans="1:20" x14ac:dyDescent="0.3">
      <c r="A12">
        <v>624</v>
      </c>
      <c r="B12">
        <v>624</v>
      </c>
      <c r="C12">
        <f>adc_raw_good_video[[#This Row],[raw]]/MAX(B:B)</f>
        <v>0.2282370153621068</v>
      </c>
      <c r="D12">
        <f>B13-adc_raw_good_video[[#This Row],[raw]]</f>
        <v>415</v>
      </c>
      <c r="E12">
        <f ca="1">SUM(OFFSET(adc_raw_good_video[[#This Row],[raw]],$F$1/-2,0,$F$1))/$F$1</f>
        <v>853</v>
      </c>
      <c r="F12" s="1">
        <f ca="1">_xlfn.STDEV.P(OFFSET(adc_raw_good_video[[#This Row],[raw]],$F$1/-2,0,$F$1))</f>
        <v>172.1297959874079</v>
      </c>
      <c r="G12" s="1">
        <f ca="1">_xlfn.STDEV.P(OFFSET(adc_raw_good_video[[#This Row],[raw]],G$1/-2,0,G$1))</f>
        <v>327.29277413349655</v>
      </c>
      <c r="H12" s="1">
        <f ca="1">_xlfn.STDEV.P(OFFSET(adc_raw_good_video[[#This Row],[raw]],H$1/-2,0,H$1))</f>
        <v>358.46293179265797</v>
      </c>
      <c r="I12" s="1">
        <f>D13-adc_raw_good_video[[#This Row],[forward_diff]]</f>
        <v>-529</v>
      </c>
      <c r="J12" s="1" cm="1">
        <f t="array" ref="J12">ABS(adc_raw_good_video[[#This Row],[forward_diff]])/MAX(ABS(D$3:D$201))</f>
        <v>0.31297134238310709</v>
      </c>
      <c r="K12" s="1">
        <f>-LOG(MAX(adc_raw_good_video[[#This Row],[f_diff_norm]],$M$1),K$1)</f>
        <v>0.50449542735666153</v>
      </c>
      <c r="L12" s="1">
        <f>-LOG(MAX(adc_raw_good_video[[#This Row],[f_diff_norm]],$M$1),2)</f>
        <v>1.6758975338783006</v>
      </c>
      <c r="M12" s="1">
        <f>POWER(1-adc_raw_good_video[[#This Row],[f_diff_norm]],O$1)</f>
        <v>5.4890483730764673E-4</v>
      </c>
      <c r="N12" s="1"/>
      <c r="O12">
        <v>9</v>
      </c>
      <c r="P12">
        <f>$R$1*O12</f>
        <v>288</v>
      </c>
      <c r="Q12">
        <f>$R$1*(O12+1)</f>
        <v>320</v>
      </c>
      <c r="R12">
        <f t="shared" si="0"/>
        <v>0</v>
      </c>
      <c r="S12">
        <f t="shared" si="2"/>
        <v>0</v>
      </c>
      <c r="T12">
        <f t="shared" si="1"/>
        <v>0</v>
      </c>
    </row>
    <row r="13" spans="1:20" x14ac:dyDescent="0.3">
      <c r="A13">
        <v>1039</v>
      </c>
      <c r="B13">
        <v>1039</v>
      </c>
      <c r="C13">
        <f>adc_raw_good_video[[#This Row],[raw]]/MAX(B:B)</f>
        <v>0.38002926115581565</v>
      </c>
      <c r="D13">
        <f>B14-adc_raw_good_video[[#This Row],[raw]]</f>
        <v>-114</v>
      </c>
      <c r="E13">
        <f ca="1">SUM(OFFSET(adc_raw_good_video[[#This Row],[raw]],$F$1/-2,0,$F$1))/$F$1</f>
        <v>862.66666666666663</v>
      </c>
      <c r="F13" s="1">
        <f ca="1">_xlfn.STDEV.P(OFFSET(adc_raw_good_video[[#This Row],[raw]],$F$1/-2,0,$F$1))</f>
        <v>175.06252851164035</v>
      </c>
      <c r="G13" s="1">
        <f ca="1">_xlfn.STDEV.P(OFFSET(adc_raw_good_video[[#This Row],[raw]],G$1/-2,0,G$1))</f>
        <v>136.93356053210621</v>
      </c>
      <c r="H13" s="1">
        <f ca="1">_xlfn.STDEV.P(OFFSET(adc_raw_good_video[[#This Row],[raw]],H$1/-2,0,H$1))</f>
        <v>288.93696791613814</v>
      </c>
      <c r="I13" s="1">
        <f>D14-adc_raw_good_video[[#This Row],[forward_diff]]</f>
        <v>95</v>
      </c>
      <c r="J13" s="1" cm="1">
        <f t="array" ref="J13">ABS(adc_raw_good_video[[#This Row],[forward_diff]])/MAX(ABS(D$3:D$201))</f>
        <v>8.5972850678733032E-2</v>
      </c>
      <c r="K13" s="1">
        <f>-LOG(MAX(adc_raw_good_video[[#This Row],[f_diff_norm]],$M$1),K$1)</f>
        <v>1.0656386727322815</v>
      </c>
      <c r="L13" s="1">
        <f>-LOG(MAX(adc_raw_good_video[[#This Row],[f_diff_norm]],$M$1),2)</f>
        <v>3.5399750459478461</v>
      </c>
      <c r="M13" s="1">
        <f>POWER(1-adc_raw_good_video[[#This Row],[f_diff_norm]],O$1)</f>
        <v>0.165646366988348</v>
      </c>
      <c r="N13" s="1"/>
      <c r="O13">
        <v>10</v>
      </c>
      <c r="P13">
        <f>$R$1*O13</f>
        <v>320</v>
      </c>
      <c r="Q13">
        <f>$R$1*(O13+1)</f>
        <v>352</v>
      </c>
      <c r="R13">
        <f t="shared" si="0"/>
        <v>0</v>
      </c>
      <c r="S13">
        <f t="shared" si="2"/>
        <v>0</v>
      </c>
      <c r="T13">
        <f t="shared" si="1"/>
        <v>0</v>
      </c>
    </row>
    <row r="14" spans="1:20" x14ac:dyDescent="0.3">
      <c r="A14">
        <v>925</v>
      </c>
      <c r="B14">
        <v>925</v>
      </c>
      <c r="C14">
        <f>adc_raw_good_video[[#This Row],[raw]]/MAX(B:B)</f>
        <v>0.33833211411850767</v>
      </c>
      <c r="D14">
        <f>B15-adc_raw_good_video[[#This Row],[raw]]</f>
        <v>-19</v>
      </c>
      <c r="E14">
        <f ca="1">SUM(OFFSET(adc_raw_good_video[[#This Row],[raw]],$F$1/-2,0,$F$1))/$F$1</f>
        <v>956.66666666666663</v>
      </c>
      <c r="F14" s="1">
        <f ca="1">_xlfn.STDEV.P(OFFSET(adc_raw_good_video[[#This Row],[raw]],$F$1/-2,0,$F$1))</f>
        <v>58.732917138139456</v>
      </c>
      <c r="G14" s="1">
        <f ca="1">_xlfn.STDEV.P(OFFSET(adc_raw_good_video[[#This Row],[raw]],G$1/-2,0,G$1))</f>
        <v>137.33258899474663</v>
      </c>
      <c r="H14" s="1">
        <f ca="1">_xlfn.STDEV.P(OFFSET(adc_raw_good_video[[#This Row],[raw]],H$1/-2,0,H$1))</f>
        <v>117.20764758777997</v>
      </c>
      <c r="I14" s="1">
        <f>D15-adc_raw_good_video[[#This Row],[forward_diff]]</f>
        <v>21</v>
      </c>
      <c r="J14" s="1" cm="1">
        <f t="array" ref="J14">ABS(adc_raw_good_video[[#This Row],[forward_diff]])/MAX(ABS(D$3:D$201))</f>
        <v>1.4328808446455505E-2</v>
      </c>
      <c r="K14" s="1">
        <f>-LOG(MAX(adc_raw_good_video[[#This Row],[f_diff_norm]],$M$1),K$1)</f>
        <v>1.8437899231159254</v>
      </c>
      <c r="L14" s="1">
        <f>-LOG(MAX(adc_raw_good_video[[#This Row],[f_diff_norm]],$M$1),2)</f>
        <v>6.1249375466690026</v>
      </c>
      <c r="M14" s="1">
        <f>POWER(1-adc_raw_good_video[[#This Row],[f_diff_norm]],O$1)</f>
        <v>0.74927504811115209</v>
      </c>
      <c r="N14" s="1"/>
      <c r="O14">
        <v>11</v>
      </c>
      <c r="P14">
        <f>$R$1*O14</f>
        <v>352</v>
      </c>
      <c r="Q14">
        <f>$R$1*(O14+1)</f>
        <v>384</v>
      </c>
      <c r="R14">
        <f t="shared" si="0"/>
        <v>0</v>
      </c>
      <c r="S14">
        <f t="shared" si="2"/>
        <v>0</v>
      </c>
      <c r="T14">
        <f t="shared" si="1"/>
        <v>0</v>
      </c>
    </row>
    <row r="15" spans="1:20" x14ac:dyDescent="0.3">
      <c r="A15">
        <v>906</v>
      </c>
      <c r="B15">
        <v>906</v>
      </c>
      <c r="C15">
        <f>adc_raw_good_video[[#This Row],[raw]]/MAX(B:B)</f>
        <v>0.33138258961228967</v>
      </c>
      <c r="D15">
        <f>B16-adc_raw_good_video[[#This Row],[raw]]</f>
        <v>2</v>
      </c>
      <c r="E15">
        <f ca="1">SUM(OFFSET(adc_raw_good_video[[#This Row],[raw]],$F$1/-2,0,$F$1))/$F$1</f>
        <v>913</v>
      </c>
      <c r="F15" s="1">
        <f ca="1">_xlfn.STDEV.P(OFFSET(adc_raw_good_video[[#This Row],[raw]],$F$1/-2,0,$F$1))</f>
        <v>8.5244745683629475</v>
      </c>
      <c r="G15" s="1">
        <f ca="1">_xlfn.STDEV.P(OFFSET(adc_raw_good_video[[#This Row],[raw]],G$1/-2,0,G$1))</f>
        <v>49.739320461783549</v>
      </c>
      <c r="H15" s="1">
        <f ca="1">_xlfn.STDEV.P(OFFSET(adc_raw_good_video[[#This Row],[raw]],H$1/-2,0,H$1))</f>
        <v>117.67128202006171</v>
      </c>
      <c r="I15" s="1">
        <f>D16-adc_raw_good_video[[#This Row],[forward_diff]]</f>
        <v>17</v>
      </c>
      <c r="J15" s="1" cm="1">
        <f t="array" ref="J15">ABS(adc_raw_good_video[[#This Row],[forward_diff]])/MAX(ABS(D$3:D$201))</f>
        <v>1.5082956259426848E-3</v>
      </c>
      <c r="K15" s="1">
        <f>-LOG(MAX(adc_raw_good_video[[#This Row],[f_diff_norm]],$M$1),K$1)</f>
        <v>2.8215135284047728</v>
      </c>
      <c r="L15" s="1">
        <f>-LOG(MAX(adc_raw_good_video[[#This Row],[f_diff_norm]],$M$1),2)</f>
        <v>9.3728650601125878</v>
      </c>
      <c r="M15" s="1">
        <f>POWER(1-adc_raw_good_video[[#This Row],[f_diff_norm]],O$1)</f>
        <v>0.97026244232907199</v>
      </c>
      <c r="N15" s="1"/>
      <c r="O15">
        <v>12</v>
      </c>
      <c r="P15">
        <f>$R$1*O15</f>
        <v>384</v>
      </c>
      <c r="Q15">
        <f>$R$1*(O15+1)</f>
        <v>416</v>
      </c>
      <c r="R15">
        <f t="shared" si="0"/>
        <v>0</v>
      </c>
      <c r="S15">
        <f t="shared" si="2"/>
        <v>0</v>
      </c>
      <c r="T15">
        <f t="shared" si="1"/>
        <v>0</v>
      </c>
    </row>
    <row r="16" spans="1:20" x14ac:dyDescent="0.3">
      <c r="A16">
        <v>908</v>
      </c>
      <c r="B16">
        <v>908</v>
      </c>
      <c r="C16">
        <f>adc_raw_good_video[[#This Row],[raw]]/MAX(B:B)</f>
        <v>0.33211411850768108</v>
      </c>
      <c r="D16">
        <f>B17-adc_raw_good_video[[#This Row],[raw]]</f>
        <v>19</v>
      </c>
      <c r="E16">
        <f ca="1">SUM(OFFSET(adc_raw_good_video[[#This Row],[raw]],$F$1/-2,0,$F$1))/$F$1</f>
        <v>913.66666666666663</v>
      </c>
      <c r="F16" s="1">
        <f ca="1">_xlfn.STDEV.P(OFFSET(adc_raw_good_video[[#This Row],[raw]],$F$1/-2,0,$F$1))</f>
        <v>9.4633797110522604</v>
      </c>
      <c r="G16" s="1">
        <f ca="1">_xlfn.STDEV.P(OFFSET(adc_raw_good_video[[#This Row],[raw]],G$1/-2,0,G$1))</f>
        <v>8.6023252670426267</v>
      </c>
      <c r="H16" s="1">
        <f ca="1">_xlfn.STDEV.P(OFFSET(adc_raw_good_video[[#This Row],[raw]],H$1/-2,0,H$1))</f>
        <v>213.80059372590858</v>
      </c>
      <c r="I16" s="1">
        <f>D17-adc_raw_good_video[[#This Row],[forward_diff]]</f>
        <v>-27</v>
      </c>
      <c r="J16" s="1" cm="1">
        <f t="array" ref="J16">ABS(adc_raw_good_video[[#This Row],[forward_diff]])/MAX(ABS(D$3:D$201))</f>
        <v>1.4328808446455505E-2</v>
      </c>
      <c r="K16" s="1">
        <f>-LOG(MAX(adc_raw_good_video[[#This Row],[f_diff_norm]],$M$1),K$1)</f>
        <v>1.8437899231159254</v>
      </c>
      <c r="L16" s="1">
        <f>-LOG(MAX(adc_raw_good_video[[#This Row],[f_diff_norm]],$M$1),2)</f>
        <v>6.1249375466690026</v>
      </c>
      <c r="M16" s="1">
        <f>POWER(1-adc_raw_good_video[[#This Row],[f_diff_norm]],O$1)</f>
        <v>0.74927504811115209</v>
      </c>
      <c r="N16" s="1"/>
      <c r="O16">
        <v>13</v>
      </c>
      <c r="P16">
        <f>$R$1*O16</f>
        <v>416</v>
      </c>
      <c r="Q16">
        <f>$R$1*(O16+1)</f>
        <v>448</v>
      </c>
      <c r="R16">
        <f t="shared" si="0"/>
        <v>0</v>
      </c>
      <c r="S16">
        <f t="shared" si="2"/>
        <v>0</v>
      </c>
      <c r="T16">
        <f t="shared" si="1"/>
        <v>0</v>
      </c>
    </row>
    <row r="17" spans="1:20" x14ac:dyDescent="0.3">
      <c r="A17">
        <v>927</v>
      </c>
      <c r="B17">
        <v>927</v>
      </c>
      <c r="C17">
        <f>adc_raw_good_video[[#This Row],[raw]]/MAX(B:B)</f>
        <v>0.33906364301389907</v>
      </c>
      <c r="D17">
        <f>B18-adc_raw_good_video[[#This Row],[raw]]</f>
        <v>-8</v>
      </c>
      <c r="E17">
        <f ca="1">SUM(OFFSET(adc_raw_good_video[[#This Row],[raw]],$F$1/-2,0,$F$1))/$F$1</f>
        <v>918</v>
      </c>
      <c r="F17" s="1">
        <f ca="1">_xlfn.STDEV.P(OFFSET(adc_raw_good_video[[#This Row],[raw]],$F$1/-2,0,$F$1))</f>
        <v>7.7888809636986149</v>
      </c>
      <c r="G17" s="1">
        <f ca="1">_xlfn.STDEV.P(OFFSET(adc_raw_good_video[[#This Row],[raw]],G$1/-2,0,G$1))</f>
        <v>248.51671975945601</v>
      </c>
      <c r="H17" s="1">
        <f ca="1">_xlfn.STDEV.P(OFFSET(adc_raw_good_video[[#This Row],[raw]],H$1/-2,0,H$1))</f>
        <v>244.7280873432673</v>
      </c>
      <c r="I17" s="1">
        <f>D18-adc_raw_good_video[[#This Row],[forward_diff]]</f>
        <v>625</v>
      </c>
      <c r="J17" s="1" cm="1">
        <f t="array" ref="J17">ABS(adc_raw_good_video[[#This Row],[forward_diff]])/MAX(ABS(D$3:D$201))</f>
        <v>6.0331825037707393E-3</v>
      </c>
      <c r="K17" s="1">
        <f>-LOG(MAX(adc_raw_good_video[[#This Row],[f_diff_norm]],$M$1),K$1)</f>
        <v>2.2194535370768103</v>
      </c>
      <c r="L17" s="1">
        <f>-LOG(MAX(adc_raw_good_video[[#This Row],[f_diff_norm]],$M$1),2)</f>
        <v>7.3728650601125878</v>
      </c>
      <c r="M17" s="1">
        <f>POWER(1-adc_raw_good_video[[#This Row],[f_diff_norm]],O$1)</f>
        <v>0.88600816427063167</v>
      </c>
      <c r="N17" s="1"/>
      <c r="O17">
        <v>14</v>
      </c>
      <c r="P17">
        <f>$R$1*O17</f>
        <v>448</v>
      </c>
      <c r="Q17">
        <f>$R$1*(O17+1)</f>
        <v>480</v>
      </c>
      <c r="R17">
        <f t="shared" si="0"/>
        <v>0</v>
      </c>
      <c r="S17">
        <f t="shared" si="2"/>
        <v>0</v>
      </c>
      <c r="T17">
        <f t="shared" si="1"/>
        <v>0</v>
      </c>
    </row>
    <row r="18" spans="1:20" x14ac:dyDescent="0.3">
      <c r="A18">
        <v>919</v>
      </c>
      <c r="B18">
        <v>919</v>
      </c>
      <c r="C18">
        <f>adc_raw_good_video[[#This Row],[raw]]/MAX(B:B)</f>
        <v>0.3361375274323336</v>
      </c>
      <c r="D18">
        <f>B19-adc_raw_good_video[[#This Row],[raw]]</f>
        <v>617</v>
      </c>
      <c r="E18">
        <f ca="1">SUM(OFFSET(adc_raw_good_video[[#This Row],[raw]],$F$1/-2,0,$F$1))/$F$1</f>
        <v>1127.3333333333333</v>
      </c>
      <c r="F18" s="1">
        <f ca="1">_xlfn.STDEV.P(OFFSET(adc_raw_good_video[[#This Row],[raw]],$F$1/-2,0,$F$1))</f>
        <v>288.98942694999914</v>
      </c>
      <c r="G18" s="1">
        <f ca="1">_xlfn.STDEV.P(OFFSET(adc_raw_good_video[[#This Row],[raw]],G$1/-2,0,G$1))</f>
        <v>265.78592889767509</v>
      </c>
      <c r="H18" s="1">
        <f ca="1">_xlfn.STDEV.P(OFFSET(adc_raw_good_video[[#This Row],[raw]],H$1/-2,0,H$1))</f>
        <v>317.32620182920118</v>
      </c>
      <c r="I18" s="1">
        <f>D19-adc_raw_good_video[[#This Row],[forward_diff]]</f>
        <v>-792</v>
      </c>
      <c r="J18" s="1" cm="1">
        <f t="array" ref="J18">ABS(adc_raw_good_video[[#This Row],[forward_diff]])/MAX(ABS(D$3:D$201))</f>
        <v>0.46530920060331826</v>
      </c>
      <c r="K18" s="1">
        <f>-LOG(MAX(adc_raw_good_video[[#This Row],[f_diff_norm]],$M$1),K$1)</f>
        <v>0.33225836003551262</v>
      </c>
      <c r="L18" s="1">
        <f>-LOG(MAX(adc_raw_good_video[[#This Row],[f_diff_norm]],$M$1),2)</f>
        <v>1.10373838096317</v>
      </c>
      <c r="M18" s="1">
        <f>POWER(1-adc_raw_good_video[[#This Row],[f_diff_norm]],O$1)</f>
        <v>3.6479948981974332E-6</v>
      </c>
      <c r="N18" s="1"/>
      <c r="O18">
        <v>15</v>
      </c>
      <c r="P18">
        <f>$R$1*O18</f>
        <v>480</v>
      </c>
      <c r="Q18">
        <f>$R$1*(O18+1)</f>
        <v>512</v>
      </c>
      <c r="R18">
        <f t="shared" si="0"/>
        <v>0</v>
      </c>
      <c r="S18">
        <f t="shared" si="2"/>
        <v>0</v>
      </c>
      <c r="T18">
        <f t="shared" si="1"/>
        <v>0</v>
      </c>
    </row>
    <row r="19" spans="1:20" x14ac:dyDescent="0.3">
      <c r="A19">
        <v>1536</v>
      </c>
      <c r="B19">
        <v>1536</v>
      </c>
      <c r="C19">
        <f>adc_raw_good_video[[#This Row],[raw]]/MAX(B:B)</f>
        <v>0.56181419166057056</v>
      </c>
      <c r="D19">
        <f>B20-adc_raw_good_video[[#This Row],[raw]]</f>
        <v>-175</v>
      </c>
      <c r="E19">
        <f ca="1">SUM(OFFSET(adc_raw_good_video[[#This Row],[raw]],$F$1/-2,0,$F$1))/$F$1</f>
        <v>1272</v>
      </c>
      <c r="F19" s="1">
        <f ca="1">_xlfn.STDEV.P(OFFSET(adc_raw_good_video[[#This Row],[raw]],$F$1/-2,0,$F$1))</f>
        <v>259.63179055475211</v>
      </c>
      <c r="G19" s="1">
        <f ca="1">_xlfn.STDEV.P(OFFSET(adc_raw_good_video[[#This Row],[raw]],G$1/-2,0,G$1))</f>
        <v>315.64194904986886</v>
      </c>
      <c r="H19" s="1">
        <f ca="1">_xlfn.STDEV.P(OFFSET(adc_raw_good_video[[#This Row],[raw]],H$1/-2,0,H$1))</f>
        <v>304.03705466973082</v>
      </c>
      <c r="I19" s="1">
        <f>D20-adc_raw_good_video[[#This Row],[forward_diff]]</f>
        <v>508</v>
      </c>
      <c r="J19" s="1" cm="1">
        <f t="array" ref="J19">ABS(adc_raw_good_video[[#This Row],[forward_diff]])/MAX(ABS(D$3:D$201))</f>
        <v>0.13197586726998492</v>
      </c>
      <c r="K19" s="1">
        <f>-LOG(MAX(adc_raw_good_video[[#This Row],[f_diff_norm]],$M$1),K$1)</f>
        <v>0.87950547538245982</v>
      </c>
      <c r="L19" s="1">
        <f>-LOG(MAX(adc_raw_good_video[[#This Row],[f_diff_norm]],$M$1),2)</f>
        <v>2.9216539482802593</v>
      </c>
      <c r="M19" s="1">
        <f>POWER(1-adc_raw_good_video[[#This Row],[f_diff_norm]],O$1)</f>
        <v>5.8970660378724969E-2</v>
      </c>
      <c r="N19" s="1"/>
      <c r="O19">
        <v>16</v>
      </c>
      <c r="P19">
        <f>$R$1*O19</f>
        <v>512</v>
      </c>
      <c r="Q19">
        <f>$R$1*(O19+1)</f>
        <v>544</v>
      </c>
      <c r="R19">
        <f t="shared" si="0"/>
        <v>0</v>
      </c>
      <c r="S19">
        <f t="shared" si="2"/>
        <v>0</v>
      </c>
      <c r="T19">
        <f t="shared" si="1"/>
        <v>0</v>
      </c>
    </row>
    <row r="20" spans="1:20" x14ac:dyDescent="0.3">
      <c r="A20">
        <v>1361</v>
      </c>
      <c r="B20">
        <v>1361</v>
      </c>
      <c r="C20">
        <f>adc_raw_good_video[[#This Row],[raw]]/MAX(B:B)</f>
        <v>0.49780541331382588</v>
      </c>
      <c r="D20">
        <f>B21-adc_raw_good_video[[#This Row],[raw]]</f>
        <v>333</v>
      </c>
      <c r="E20">
        <f ca="1">SUM(OFFSET(adc_raw_good_video[[#This Row],[raw]],$F$1/-2,0,$F$1))/$F$1</f>
        <v>1530.3333333333333</v>
      </c>
      <c r="F20" s="1">
        <f ca="1">_xlfn.STDEV.P(OFFSET(adc_raw_good_video[[#This Row],[raw]],$F$1/-2,0,$F$1))</f>
        <v>136.00571883400917</v>
      </c>
      <c r="G20" s="1">
        <f ca="1">_xlfn.STDEV.P(OFFSET(adc_raw_good_video[[#This Row],[raw]],G$1/-2,0,G$1))</f>
        <v>259.43523276532818</v>
      </c>
      <c r="H20" s="1">
        <f ca="1">_xlfn.STDEV.P(OFFSET(adc_raw_good_video[[#This Row],[raw]],H$1/-2,0,H$1))</f>
        <v>567.50977695434949</v>
      </c>
      <c r="I20" s="1">
        <f>D21-adc_raw_good_video[[#This Row],[forward_diff]]</f>
        <v>-619</v>
      </c>
      <c r="J20" s="1" cm="1">
        <f t="array" ref="J20">ABS(adc_raw_good_video[[#This Row],[forward_diff]])/MAX(ABS(D$3:D$201))</f>
        <v>0.25113122171945701</v>
      </c>
      <c r="K20" s="1">
        <f>-LOG(MAX(adc_raw_good_video[[#This Row],[f_diff_norm]],$M$1),K$1)</f>
        <v>0.60009929056243438</v>
      </c>
      <c r="L20" s="1">
        <f>-LOG(MAX(adc_raw_good_video[[#This Row],[f_diff_norm]],$M$1),2)</f>
        <v>1.9934866930413255</v>
      </c>
      <c r="M20" s="1">
        <f>POWER(1-adc_raw_good_video[[#This Row],[f_diff_norm]],O$1)</f>
        <v>3.0769078410132085E-3</v>
      </c>
      <c r="N20" s="1"/>
      <c r="O20">
        <v>17</v>
      </c>
      <c r="P20">
        <f>$R$1*O20</f>
        <v>544</v>
      </c>
      <c r="Q20">
        <f>$R$1*(O20+1)</f>
        <v>576</v>
      </c>
      <c r="R20">
        <f t="shared" si="0"/>
        <v>0</v>
      </c>
      <c r="S20">
        <f t="shared" si="2"/>
        <v>0</v>
      </c>
      <c r="T20">
        <f t="shared" si="1"/>
        <v>0</v>
      </c>
    </row>
    <row r="21" spans="1:20" x14ac:dyDescent="0.3">
      <c r="A21">
        <v>1694</v>
      </c>
      <c r="B21">
        <v>1694</v>
      </c>
      <c r="C21">
        <f>adc_raw_good_video[[#This Row],[raw]]/MAX(B:B)</f>
        <v>0.61960497439648865</v>
      </c>
      <c r="D21">
        <f>B22-adc_raw_good_video[[#This Row],[raw]]</f>
        <v>-286</v>
      </c>
      <c r="E21">
        <f ca="1">SUM(OFFSET(adc_raw_good_video[[#This Row],[raw]],$F$1/-2,0,$F$1))/$F$1</f>
        <v>1487.6666666666667</v>
      </c>
      <c r="F21" s="1">
        <f ca="1">_xlfn.STDEV.P(OFFSET(adc_raw_good_video[[#This Row],[raw]],$F$1/-2,0,$F$1))</f>
        <v>147.15600187858084</v>
      </c>
      <c r="G21" s="1">
        <f ca="1">_xlfn.STDEV.P(OFFSET(adc_raw_good_video[[#This Row],[raw]],G$1/-2,0,G$1))</f>
        <v>507.03356890841064</v>
      </c>
      <c r="H21" s="1">
        <f ca="1">_xlfn.STDEV.P(OFFSET(adc_raw_good_video[[#This Row],[raw]],H$1/-2,0,H$1))</f>
        <v>612.99006217599526</v>
      </c>
      <c r="I21" s="1">
        <f>D22-adc_raw_good_video[[#This Row],[forward_diff]]</f>
        <v>1612</v>
      </c>
      <c r="J21" s="1" cm="1">
        <f t="array" ref="J21">ABS(adc_raw_good_video[[#This Row],[forward_diff]])/MAX(ABS(D$3:D$201))</f>
        <v>0.21568627450980393</v>
      </c>
      <c r="K21" s="1">
        <f>-LOG(MAX(adc_raw_good_video[[#This Row],[f_diff_norm]],$M$1),K$1)</f>
        <v>0.66617749093971124</v>
      </c>
      <c r="L21" s="1">
        <f>-LOG(MAX(adc_raw_good_video[[#This Row],[f_diff_norm]],$M$1),2)</f>
        <v>2.2129937233341983</v>
      </c>
      <c r="M21" s="1">
        <f>POWER(1-adc_raw_good_video[[#This Row],[f_diff_norm]],O$1)</f>
        <v>7.7588312192421694E-3</v>
      </c>
      <c r="N21" s="1"/>
      <c r="O21">
        <v>18</v>
      </c>
      <c r="P21">
        <f>$R$1*O21</f>
        <v>576</v>
      </c>
      <c r="Q21">
        <f>$R$1*(O21+1)</f>
        <v>608</v>
      </c>
      <c r="R21">
        <f t="shared" si="0"/>
        <v>0</v>
      </c>
      <c r="S21">
        <f t="shared" si="2"/>
        <v>0</v>
      </c>
      <c r="T21">
        <f t="shared" si="1"/>
        <v>0</v>
      </c>
    </row>
    <row r="22" spans="1:20" x14ac:dyDescent="0.3">
      <c r="A22">
        <v>1408</v>
      </c>
      <c r="B22">
        <v>1408</v>
      </c>
      <c r="C22">
        <f>adc_raw_good_video[[#This Row],[raw]]/MAX(B:B)</f>
        <v>0.51499634235552305</v>
      </c>
      <c r="D22">
        <f>B23-adc_raw_good_video[[#This Row],[raw]]</f>
        <v>1326</v>
      </c>
      <c r="E22">
        <f ca="1">SUM(OFFSET(adc_raw_good_video[[#This Row],[raw]],$F$1/-2,0,$F$1))/$F$1</f>
        <v>1945.3333333333333</v>
      </c>
      <c r="F22" s="1">
        <f ca="1">_xlfn.STDEV.P(OFFSET(adc_raw_good_video[[#This Row],[raw]],$F$1/-2,0,$F$1))</f>
        <v>569.76330368164486</v>
      </c>
      <c r="G22" s="1">
        <f ca="1">_xlfn.STDEV.P(OFFSET(adc_raw_good_video[[#This Row],[raw]],G$1/-2,0,G$1))</f>
        <v>581.67874295009267</v>
      </c>
      <c r="H22" s="1">
        <f ca="1">_xlfn.STDEV.P(OFFSET(adc_raw_good_video[[#This Row],[raw]],H$1/-2,0,H$1))</f>
        <v>553.29580234984542</v>
      </c>
      <c r="I22" s="1">
        <f>D23-adc_raw_good_video[[#This Row],[forward_diff]]</f>
        <v>-1501</v>
      </c>
      <c r="J22" s="1" cm="1">
        <f t="array" ref="J22">ABS(adc_raw_good_video[[#This Row],[forward_diff]])/MAX(ABS(D$3:D$201))</f>
        <v>1</v>
      </c>
      <c r="K22" s="1">
        <f>-LOG(MAX(adc_raw_good_video[[#This Row],[f_diff_norm]],$M$1),K$1)</f>
        <v>0</v>
      </c>
      <c r="L22" s="1">
        <f>-LOG(MAX(adc_raw_good_video[[#This Row],[f_diff_norm]],$M$1),2)</f>
        <v>0</v>
      </c>
      <c r="M22" s="1">
        <f>POWER(1-adc_raw_good_video[[#This Row],[f_diff_norm]],O$1)</f>
        <v>0</v>
      </c>
      <c r="N22" s="1"/>
      <c r="O22">
        <v>19</v>
      </c>
      <c r="P22">
        <f>$R$1*O22</f>
        <v>608</v>
      </c>
      <c r="Q22">
        <f>$R$1*(O22+1)</f>
        <v>640</v>
      </c>
      <c r="R22">
        <f t="shared" si="0"/>
        <v>0.50449542735666153</v>
      </c>
      <c r="S22">
        <f t="shared" si="2"/>
        <v>1.6758975338783006</v>
      </c>
      <c r="T22">
        <f t="shared" si="1"/>
        <v>1.0978096746152935E-3</v>
      </c>
    </row>
    <row r="23" spans="1:20" x14ac:dyDescent="0.3">
      <c r="A23">
        <v>2734</v>
      </c>
      <c r="B23">
        <v>2734</v>
      </c>
      <c r="C23">
        <f>adc_raw_good_video[[#This Row],[raw]]/MAX(B:B)</f>
        <v>1</v>
      </c>
      <c r="D23">
        <f>B24-adc_raw_good_video[[#This Row],[raw]]</f>
        <v>-175</v>
      </c>
      <c r="E23">
        <f ca="1">SUM(OFFSET(adc_raw_good_video[[#This Row],[raw]],$F$1/-2,0,$F$1))/$F$1</f>
        <v>2233.6666666666665</v>
      </c>
      <c r="F23" s="1">
        <f ca="1">_xlfn.STDEV.P(OFFSET(adc_raw_good_video[[#This Row],[raw]],$F$1/-2,0,$F$1))</f>
        <v>588.18950083190782</v>
      </c>
      <c r="G23" s="1">
        <f ca="1">_xlfn.STDEV.P(OFFSET(adc_raw_good_video[[#This Row],[raw]],G$1/-2,0,G$1))</f>
        <v>524.06541576410098</v>
      </c>
      <c r="H23" s="1">
        <f ca="1">_xlfn.STDEV.P(OFFSET(adc_raw_good_video[[#This Row],[raw]],H$1/-2,0,H$1))</f>
        <v>526.27136633148507</v>
      </c>
      <c r="I23" s="1">
        <f>D24-adc_raw_good_video[[#This Row],[forward_diff]]</f>
        <v>97</v>
      </c>
      <c r="J23" s="1" cm="1">
        <f t="array" ref="J23">ABS(adc_raw_good_video[[#This Row],[forward_diff]])/MAX(ABS(D$3:D$201))</f>
        <v>0.13197586726998492</v>
      </c>
      <c r="K23" s="1">
        <f>-LOG(MAX(adc_raw_good_video[[#This Row],[f_diff_norm]],$M$1),K$1)</f>
        <v>0.87950547538245982</v>
      </c>
      <c r="L23" s="1">
        <f>-LOG(MAX(adc_raw_good_video[[#This Row],[f_diff_norm]],$M$1),2)</f>
        <v>2.9216539482802593</v>
      </c>
      <c r="M23" s="1">
        <f>POWER(1-adc_raw_good_video[[#This Row],[f_diff_norm]],O$1)</f>
        <v>5.8970660378724969E-2</v>
      </c>
      <c r="N23" s="1"/>
      <c r="O23">
        <v>20</v>
      </c>
      <c r="P23">
        <f>$R$1*O23</f>
        <v>640</v>
      </c>
      <c r="Q23">
        <f>$R$1*(O23+1)</f>
        <v>672</v>
      </c>
      <c r="R23">
        <f t="shared" si="0"/>
        <v>0</v>
      </c>
      <c r="S23">
        <f t="shared" si="2"/>
        <v>0</v>
      </c>
      <c r="T23">
        <f t="shared" si="1"/>
        <v>0</v>
      </c>
    </row>
    <row r="24" spans="1:20" x14ac:dyDescent="0.3">
      <c r="A24">
        <v>2559</v>
      </c>
      <c r="B24">
        <v>2559</v>
      </c>
      <c r="C24">
        <f>adc_raw_good_video[[#This Row],[raw]]/MAX(B:B)</f>
        <v>0.93599122165325532</v>
      </c>
      <c r="D24">
        <f>B25-adc_raw_good_video[[#This Row],[raw]]</f>
        <v>-78</v>
      </c>
      <c r="E24">
        <f ca="1">SUM(OFFSET(adc_raw_good_video[[#This Row],[raw]],$F$1/-2,0,$F$1))/$F$1</f>
        <v>2591.3333333333335</v>
      </c>
      <c r="F24" s="1">
        <f ca="1">_xlfn.STDEV.P(OFFSET(adc_raw_good_video[[#This Row],[raw]],$F$1/-2,0,$F$1))</f>
        <v>105.78699773076505</v>
      </c>
      <c r="G24" s="1">
        <f ca="1">_xlfn.STDEV.P(OFFSET(adc_raw_good_video[[#This Row],[raw]],G$1/-2,0,G$1))</f>
        <v>468.57784838807737</v>
      </c>
      <c r="H24" s="1">
        <f ca="1">_xlfn.STDEV.P(OFFSET(adc_raw_good_video[[#This Row],[raw]],H$1/-2,0,H$1))</f>
        <v>443.05368910389564</v>
      </c>
      <c r="I24" s="1">
        <f>D25-adc_raw_good_video[[#This Row],[forward_diff]]</f>
        <v>-240</v>
      </c>
      <c r="J24" s="1" cm="1">
        <f t="array" ref="J24">ABS(adc_raw_good_video[[#This Row],[forward_diff]])/MAX(ABS(D$3:D$201))</f>
        <v>5.8823529411764705E-2</v>
      </c>
      <c r="K24" s="1">
        <f>-LOG(MAX(adc_raw_good_video[[#This Row],[f_diff_norm]],$M$1),K$1)</f>
        <v>1.2304489213782739</v>
      </c>
      <c r="L24" s="1">
        <f>-LOG(MAX(adc_raw_good_video[[#This Row],[f_diff_norm]],$M$1),2)</f>
        <v>4.08746284125034</v>
      </c>
      <c r="M24" s="1">
        <f>POWER(1-adc_raw_good_video[[#This Row],[f_diff_norm]],O$1)</f>
        <v>0.29745496716483122</v>
      </c>
      <c r="N24" s="1"/>
      <c r="O24">
        <v>21</v>
      </c>
      <c r="P24">
        <f>$R$1*O24</f>
        <v>672</v>
      </c>
      <c r="Q24">
        <f>$R$1*(O24+1)</f>
        <v>704</v>
      </c>
      <c r="R24">
        <f t="shared" si="0"/>
        <v>0</v>
      </c>
      <c r="S24">
        <f t="shared" si="2"/>
        <v>0</v>
      </c>
      <c r="T24">
        <f t="shared" si="1"/>
        <v>0</v>
      </c>
    </row>
    <row r="25" spans="1:20" x14ac:dyDescent="0.3">
      <c r="A25">
        <v>2481</v>
      </c>
      <c r="B25">
        <v>2481</v>
      </c>
      <c r="C25">
        <f>adc_raw_good_video[[#This Row],[raw]]/MAX(B:B)</f>
        <v>0.90746159473299193</v>
      </c>
      <c r="D25">
        <f>B26-adc_raw_good_video[[#This Row],[raw]]</f>
        <v>-318</v>
      </c>
      <c r="E25">
        <f ca="1">SUM(OFFSET(adc_raw_good_video[[#This Row],[raw]],$F$1/-2,0,$F$1))/$F$1</f>
        <v>2401</v>
      </c>
      <c r="F25" s="1">
        <f ca="1">_xlfn.STDEV.P(OFFSET(adc_raw_good_video[[#This Row],[raw]],$F$1/-2,0,$F$1))</f>
        <v>171.27755252805312</v>
      </c>
      <c r="G25" s="1">
        <f ca="1">_xlfn.STDEV.P(OFFSET(adc_raw_good_video[[#This Row],[raw]],G$1/-2,0,G$1))</f>
        <v>229.69144520421304</v>
      </c>
      <c r="H25" s="1">
        <f ca="1">_xlfn.STDEV.P(OFFSET(adc_raw_good_video[[#This Row],[raw]],H$1/-2,0,H$1))</f>
        <v>399.93203504228217</v>
      </c>
      <c r="I25" s="1">
        <f>D26-adc_raw_good_video[[#This Row],[forward_diff]]</f>
        <v>299</v>
      </c>
      <c r="J25" s="1" cm="1">
        <f t="array" ref="J25">ABS(adc_raw_good_video[[#This Row],[forward_diff]])/MAX(ABS(D$3:D$201))</f>
        <v>0.23981900452488689</v>
      </c>
      <c r="K25" s="1">
        <f>-LOG(MAX(adc_raw_good_video[[#This Row],[f_diff_norm]],$M$1),K$1)</f>
        <v>0.62011640408432156</v>
      </c>
      <c r="L25" s="1">
        <f>-LOG(MAX(adc_raw_good_video[[#This Row],[f_diff_norm]],$M$1),2)</f>
        <v>2.0599821048282325</v>
      </c>
      <c r="M25" s="1">
        <f>POWER(1-adc_raw_good_video[[#This Row],[f_diff_norm]],O$1)</f>
        <v>4.1527918238150096E-3</v>
      </c>
      <c r="N25" s="1"/>
      <c r="O25">
        <v>22</v>
      </c>
      <c r="P25">
        <f>$R$1*O25</f>
        <v>704</v>
      </c>
      <c r="Q25">
        <f>$R$1*(O25+1)</f>
        <v>736</v>
      </c>
      <c r="R25">
        <f t="shared" si="0"/>
        <v>0</v>
      </c>
      <c r="S25">
        <f t="shared" si="2"/>
        <v>0</v>
      </c>
      <c r="T25">
        <f t="shared" si="1"/>
        <v>0</v>
      </c>
    </row>
    <row r="26" spans="1:20" x14ac:dyDescent="0.3">
      <c r="A26">
        <v>2163</v>
      </c>
      <c r="B26">
        <v>2163</v>
      </c>
      <c r="C26">
        <f>adc_raw_good_video[[#This Row],[raw]]/MAX(B:B)</f>
        <v>0.79114850036576445</v>
      </c>
      <c r="D26">
        <f>B27-adc_raw_good_video[[#This Row],[raw]]</f>
        <v>-19</v>
      </c>
      <c r="E26">
        <f ca="1">SUM(OFFSET(adc_raw_good_video[[#This Row],[raw]],$F$1/-2,0,$F$1))/$F$1</f>
        <v>2262.6666666666665</v>
      </c>
      <c r="F26" s="1">
        <f ca="1">_xlfn.STDEV.P(OFFSET(adc_raw_good_video[[#This Row],[raw]],$F$1/-2,0,$F$1))</f>
        <v>154.57971693883027</v>
      </c>
      <c r="G26" s="1">
        <f ca="1">_xlfn.STDEV.P(OFFSET(adc_raw_good_video[[#This Row],[raw]],G$1/-2,0,G$1))</f>
        <v>182.39999999999998</v>
      </c>
      <c r="H26" s="1">
        <f ca="1">_xlfn.STDEV.P(OFFSET(adc_raw_good_video[[#This Row],[raw]],H$1/-2,0,H$1))</f>
        <v>219.98098248044357</v>
      </c>
      <c r="I26" s="1">
        <f>D27-adc_raw_good_video[[#This Row],[forward_diff]]</f>
        <v>22</v>
      </c>
      <c r="J26" s="1" cm="1">
        <f t="array" ref="J26">ABS(adc_raw_good_video[[#This Row],[forward_diff]])/MAX(ABS(D$3:D$201))</f>
        <v>1.4328808446455505E-2</v>
      </c>
      <c r="K26" s="1">
        <f>-LOG(MAX(adc_raw_good_video[[#This Row],[f_diff_norm]],$M$1),K$1)</f>
        <v>1.8437899231159254</v>
      </c>
      <c r="L26" s="1">
        <f>-LOG(MAX(adc_raw_good_video[[#This Row],[f_diff_norm]],$M$1),2)</f>
        <v>6.1249375466690026</v>
      </c>
      <c r="M26" s="1">
        <f>POWER(1-adc_raw_good_video[[#This Row],[f_diff_norm]],O$1)</f>
        <v>0.74927504811115209</v>
      </c>
      <c r="N26" s="1"/>
      <c r="O26">
        <v>23</v>
      </c>
      <c r="P26">
        <f>$R$1*O26</f>
        <v>736</v>
      </c>
      <c r="Q26">
        <f>$R$1*(O26+1)</f>
        <v>768</v>
      </c>
      <c r="R26">
        <f t="shared" si="0"/>
        <v>1.8666164680022037</v>
      </c>
      <c r="S26">
        <f t="shared" si="2"/>
        <v>6.2007656874359389</v>
      </c>
      <c r="T26">
        <f t="shared" si="1"/>
        <v>0.33850452694629246</v>
      </c>
    </row>
    <row r="27" spans="1:20" x14ac:dyDescent="0.3">
      <c r="A27">
        <v>2144</v>
      </c>
      <c r="B27">
        <v>2144</v>
      </c>
      <c r="C27">
        <f>adc_raw_good_video[[#This Row],[raw]]/MAX(B:B)</f>
        <v>0.78419897585954645</v>
      </c>
      <c r="D27">
        <f>B28-adc_raw_good_video[[#This Row],[raw]]</f>
        <v>3</v>
      </c>
      <c r="E27">
        <f ca="1">SUM(OFFSET(adc_raw_good_video[[#This Row],[raw]],$F$1/-2,0,$F$1))/$F$1</f>
        <v>2151.3333333333335</v>
      </c>
      <c r="F27" s="1">
        <f ca="1">_xlfn.STDEV.P(OFFSET(adc_raw_good_video[[#This Row],[raw]],$F$1/-2,0,$F$1))</f>
        <v>8.3399973354645347</v>
      </c>
      <c r="G27" s="1">
        <f ca="1">_xlfn.STDEV.P(OFFSET(adc_raw_good_video[[#This Row],[raw]],G$1/-2,0,G$1))</f>
        <v>127.87556451488297</v>
      </c>
      <c r="H27" s="1">
        <f ca="1">_xlfn.STDEV.P(OFFSET(adc_raw_good_video[[#This Row],[raw]],H$1/-2,0,H$1))</f>
        <v>155.51612555012565</v>
      </c>
      <c r="I27" s="1">
        <f>D28-adc_raw_good_video[[#This Row],[forward_diff]]</f>
        <v>91</v>
      </c>
      <c r="J27" s="1" cm="1">
        <f t="array" ref="J27">ABS(adc_raw_good_video[[#This Row],[forward_diff]])/MAX(ABS(D$3:D$201))</f>
        <v>2.2624434389140274E-3</v>
      </c>
      <c r="K27" s="1">
        <f>-LOG(MAX(adc_raw_good_video[[#This Row],[f_diff_norm]],$M$1),K$1)</f>
        <v>2.6454222693490914</v>
      </c>
      <c r="L27" s="1">
        <f>-LOG(MAX(adc_raw_good_video[[#This Row],[f_diff_norm]],$M$1),2)</f>
        <v>8.7879025593914317</v>
      </c>
      <c r="M27" s="1">
        <f>POWER(1-adc_raw_good_video[[#This Row],[f_diff_norm]],O$1)</f>
        <v>0.95571059886061316</v>
      </c>
      <c r="N27" s="1"/>
      <c r="O27">
        <v>24</v>
      </c>
      <c r="P27">
        <f>$R$1*O27</f>
        <v>768</v>
      </c>
      <c r="Q27">
        <f>$R$1*(O27+1)</f>
        <v>800</v>
      </c>
      <c r="R27">
        <f t="shared" si="0"/>
        <v>1.2506538713357513</v>
      </c>
      <c r="S27">
        <f t="shared" si="2"/>
        <v>4.1545822321698775</v>
      </c>
      <c r="T27">
        <f t="shared" si="1"/>
        <v>1.3003375166960433E-5</v>
      </c>
    </row>
    <row r="28" spans="1:20" x14ac:dyDescent="0.3">
      <c r="A28">
        <v>2147</v>
      </c>
      <c r="B28">
        <v>2147</v>
      </c>
      <c r="C28">
        <f>adc_raw_good_video[[#This Row],[raw]]/MAX(B:B)</f>
        <v>0.78529626920263351</v>
      </c>
      <c r="D28">
        <f>B29-adc_raw_good_video[[#This Row],[raw]]</f>
        <v>94</v>
      </c>
      <c r="E28">
        <f ca="1">SUM(OFFSET(adc_raw_good_video[[#This Row],[raw]],$F$1/-2,0,$F$1))/$F$1</f>
        <v>2177.3333333333335</v>
      </c>
      <c r="F28" s="1">
        <f ca="1">_xlfn.STDEV.P(OFFSET(adc_raw_good_video[[#This Row],[raw]],$F$1/-2,0,$F$1))</f>
        <v>45.035788238047111</v>
      </c>
      <c r="G28" s="1">
        <f ca="1">_xlfn.STDEV.P(OFFSET(adc_raw_good_video[[#This Row],[raw]],G$1/-2,0,G$1))</f>
        <v>62.615014173918382</v>
      </c>
      <c r="H28" s="1">
        <f ca="1">_xlfn.STDEV.P(OFFSET(adc_raw_good_video[[#This Row],[raw]],H$1/-2,0,H$1))</f>
        <v>110.60077130040683</v>
      </c>
      <c r="I28" s="1">
        <f>D29-adc_raw_good_video[[#This Row],[forward_diff]]</f>
        <v>-32</v>
      </c>
      <c r="J28" s="1" cm="1">
        <f t="array" ref="J28">ABS(adc_raw_good_video[[#This Row],[forward_diff]])/MAX(ABS(D$3:D$201))</f>
        <v>7.0889894419306182E-2</v>
      </c>
      <c r="K28" s="1">
        <f>-LOG(MAX(adc_raw_good_video[[#This Row],[f_diff_norm]],$M$1),K$1)</f>
        <v>1.1494156704690557</v>
      </c>
      <c r="L28" s="1">
        <f>-LOG(MAX(adc_raw_good_video[[#This Row],[f_diff_norm]],$M$1),2)</f>
        <v>3.8182762084349506</v>
      </c>
      <c r="M28" s="1">
        <f>POWER(1-adc_raw_good_video[[#This Row],[f_diff_norm]],O$1)</f>
        <v>0.22979664046819742</v>
      </c>
      <c r="N28" s="1"/>
      <c r="O28">
        <v>25</v>
      </c>
      <c r="P28">
        <f>$R$1*O28</f>
        <v>800</v>
      </c>
      <c r="Q28">
        <f>$R$1*(O28+1)</f>
        <v>832</v>
      </c>
      <c r="R28">
        <f t="shared" si="0"/>
        <v>0</v>
      </c>
      <c r="S28">
        <f t="shared" si="2"/>
        <v>0</v>
      </c>
      <c r="T28">
        <f t="shared" si="1"/>
        <v>0</v>
      </c>
    </row>
    <row r="29" spans="1:20" x14ac:dyDescent="0.3">
      <c r="A29">
        <v>2241</v>
      </c>
      <c r="B29">
        <v>2241</v>
      </c>
      <c r="C29">
        <f>adc_raw_good_video[[#This Row],[raw]]/MAX(B:B)</f>
        <v>0.81967812728602785</v>
      </c>
      <c r="D29">
        <f>B30-adc_raw_good_video[[#This Row],[raw]]</f>
        <v>62</v>
      </c>
      <c r="E29">
        <f ca="1">SUM(OFFSET(adc_raw_good_video[[#This Row],[raw]],$F$1/-2,0,$F$1))/$F$1</f>
        <v>2230.3333333333335</v>
      </c>
      <c r="F29" s="1">
        <f ca="1">_xlfn.STDEV.P(OFFSET(adc_raw_good_video[[#This Row],[raw]],$F$1/-2,0,$F$1))</f>
        <v>64.13180871368661</v>
      </c>
      <c r="G29" s="1">
        <f ca="1">_xlfn.STDEV.P(OFFSET(adc_raw_good_video[[#This Row],[raw]],G$1/-2,0,G$1))</f>
        <v>61.171888968708494</v>
      </c>
      <c r="H29" s="1">
        <f ca="1">_xlfn.STDEV.P(OFFSET(adc_raw_good_video[[#This Row],[raw]],H$1/-2,0,H$1))</f>
        <v>64.334901817261951</v>
      </c>
      <c r="I29" s="1">
        <f>D30-adc_raw_good_video[[#This Row],[forward_diff]]</f>
        <v>-125</v>
      </c>
      <c r="J29" s="1" cm="1">
        <f t="array" ref="J29">ABS(adc_raw_good_video[[#This Row],[forward_diff]])/MAX(ABS(D$3:D$201))</f>
        <v>4.6757164404223228E-2</v>
      </c>
      <c r="K29" s="1">
        <f>-LOG(MAX(adc_raw_good_video[[#This Row],[f_diff_norm]],$M$1),K$1)</f>
        <v>1.3301518345705003</v>
      </c>
      <c r="L29" s="1">
        <f>-LOG(MAX(adc_raw_good_video[[#This Row],[f_diff_norm]],$M$1),2)</f>
        <v>4.4186687497257129</v>
      </c>
      <c r="M29" s="1">
        <f>POWER(1-adc_raw_good_video[[#This Row],[f_diff_norm]],O$1)</f>
        <v>0.38376997827663872</v>
      </c>
      <c r="N29" s="1"/>
      <c r="O29">
        <v>26</v>
      </c>
      <c r="P29">
        <f>$R$1*O29</f>
        <v>832</v>
      </c>
      <c r="Q29">
        <f>$R$1*(O29+1)</f>
        <v>864</v>
      </c>
      <c r="R29">
        <f t="shared" si="0"/>
        <v>1.4413022866931668</v>
      </c>
      <c r="S29">
        <f t="shared" si="2"/>
        <v>4.7879025593914317</v>
      </c>
      <c r="T29">
        <f t="shared" si="1"/>
        <v>0.95670179925916132</v>
      </c>
    </row>
    <row r="30" spans="1:20" x14ac:dyDescent="0.3">
      <c r="A30">
        <v>2303</v>
      </c>
      <c r="B30">
        <v>2303</v>
      </c>
      <c r="C30">
        <f>adc_raw_good_video[[#This Row],[raw]]/MAX(B:B)</f>
        <v>0.84235552304316019</v>
      </c>
      <c r="D30">
        <f>B31-adc_raw_good_video[[#This Row],[raw]]</f>
        <v>-63</v>
      </c>
      <c r="E30">
        <f ca="1">SUM(OFFSET(adc_raw_good_video[[#This Row],[raw]],$F$1/-2,0,$F$1))/$F$1</f>
        <v>2261.3333333333335</v>
      </c>
      <c r="F30" s="1">
        <f ca="1">_xlfn.STDEV.P(OFFSET(adc_raw_good_video[[#This Row],[raw]],$F$1/-2,0,$F$1))</f>
        <v>29.465610840812758</v>
      </c>
      <c r="G30" s="1">
        <f ca="1">_xlfn.STDEV.P(OFFSET(adc_raw_good_video[[#This Row],[raw]],G$1/-2,0,G$1))</f>
        <v>57.195804041905028</v>
      </c>
      <c r="H30" s="1">
        <f ca="1">_xlfn.STDEV.P(OFFSET(adc_raw_good_video[[#This Row],[raw]],H$1/-2,0,H$1))</f>
        <v>59.989114658836399</v>
      </c>
      <c r="I30" s="1">
        <f>D31-adc_raw_good_video[[#This Row],[forward_diff]]</f>
        <v>126</v>
      </c>
      <c r="J30" s="1" cm="1">
        <f t="array" ref="J30">ABS(adc_raw_good_video[[#This Row],[forward_diff]])/MAX(ABS(D$3:D$201))</f>
        <v>4.7511312217194568E-2</v>
      </c>
      <c r="K30" s="1">
        <f>-LOG(MAX(adc_raw_good_video[[#This Row],[f_diff_norm]],$M$1),K$1)</f>
        <v>1.3232029746151726</v>
      </c>
      <c r="L30" s="1">
        <f>-LOG(MAX(adc_raw_good_video[[#This Row],[f_diff_norm]],$M$1),2)</f>
        <v>4.3955851366126719</v>
      </c>
      <c r="M30" s="1">
        <f>POWER(1-adc_raw_good_video[[#This Row],[f_diff_norm]],O$1)</f>
        <v>0.37774309098657893</v>
      </c>
      <c r="N30" s="1"/>
      <c r="O30">
        <v>27</v>
      </c>
      <c r="P30">
        <f>$R$1*O30</f>
        <v>864</v>
      </c>
      <c r="Q30">
        <f>$R$1*(O30+1)</f>
        <v>896</v>
      </c>
      <c r="R30">
        <f t="shared" si="0"/>
        <v>3.1489756130509559</v>
      </c>
      <c r="S30">
        <f t="shared" si="2"/>
        <v>10.460670559109127</v>
      </c>
      <c r="T30">
        <f t="shared" si="1"/>
        <v>1.2259255720172411</v>
      </c>
    </row>
    <row r="31" spans="1:20" x14ac:dyDescent="0.3">
      <c r="A31">
        <v>2240</v>
      </c>
      <c r="B31">
        <v>2240</v>
      </c>
      <c r="C31">
        <f>adc_raw_good_video[[#This Row],[raw]]/MAX(B:B)</f>
        <v>0.81931236283833209</v>
      </c>
      <c r="D31">
        <f>B32-adc_raw_good_video[[#This Row],[raw]]</f>
        <v>63</v>
      </c>
      <c r="E31">
        <f ca="1">SUM(OFFSET(adc_raw_good_video[[#This Row],[raw]],$F$1/-2,0,$F$1))/$F$1</f>
        <v>2282</v>
      </c>
      <c r="F31" s="1">
        <f ca="1">_xlfn.STDEV.P(OFFSET(adc_raw_good_video[[#This Row],[raw]],$F$1/-2,0,$F$1))</f>
        <v>29.698484809834994</v>
      </c>
      <c r="G31" s="1">
        <f ca="1">_xlfn.STDEV.P(OFFSET(adc_raw_good_video[[#This Row],[raw]],G$1/-2,0,G$1))</f>
        <v>33.85498486190771</v>
      </c>
      <c r="H31" s="1">
        <f ca="1">_xlfn.STDEV.P(OFFSET(adc_raw_good_video[[#This Row],[raw]],H$1/-2,0,H$1))</f>
        <v>54.603580655559234</v>
      </c>
      <c r="I31" s="1">
        <f>D32-adc_raw_good_video[[#This Row],[forward_diff]]</f>
        <v>-142</v>
      </c>
      <c r="J31" s="1" cm="1">
        <f t="array" ref="J31">ABS(adc_raw_good_video[[#This Row],[forward_diff]])/MAX(ABS(D$3:D$201))</f>
        <v>4.7511312217194568E-2</v>
      </c>
      <c r="K31" s="1">
        <f>-LOG(MAX(adc_raw_good_video[[#This Row],[f_diff_norm]],$M$1),K$1)</f>
        <v>1.3232029746151726</v>
      </c>
      <c r="L31" s="1">
        <f>-LOG(MAX(adc_raw_good_video[[#This Row],[f_diff_norm]],$M$1),2)</f>
        <v>4.3955851366126719</v>
      </c>
      <c r="M31" s="1">
        <f>POWER(1-adc_raw_good_video[[#This Row],[f_diff_norm]],O$1)</f>
        <v>0.37774309098657893</v>
      </c>
      <c r="N31" s="1"/>
      <c r="O31">
        <v>28</v>
      </c>
      <c r="P31">
        <f>$R$1*O31</f>
        <v>896</v>
      </c>
      <c r="Q31">
        <f>$R$1*(O31+1)</f>
        <v>928</v>
      </c>
      <c r="R31">
        <f t="shared" si="0"/>
        <v>54.519165329228166</v>
      </c>
      <c r="S31">
        <f t="shared" si="2"/>
        <v>181.10874701697207</v>
      </c>
      <c r="T31">
        <f t="shared" si="1"/>
        <v>34.328734888493337</v>
      </c>
    </row>
    <row r="32" spans="1:20" x14ac:dyDescent="0.3">
      <c r="A32">
        <v>2303</v>
      </c>
      <c r="B32">
        <v>2303</v>
      </c>
      <c r="C32">
        <f>adc_raw_good_video[[#This Row],[raw]]/MAX(B:B)</f>
        <v>0.84235552304316019</v>
      </c>
      <c r="D32">
        <f>B33-adc_raw_good_video[[#This Row],[raw]]</f>
        <v>-79</v>
      </c>
      <c r="E32">
        <f ca="1">SUM(OFFSET(adc_raw_good_video[[#This Row],[raw]],$F$1/-2,0,$F$1))/$F$1</f>
        <v>2255.6666666666665</v>
      </c>
      <c r="F32" s="1">
        <f ca="1">_xlfn.STDEV.P(OFFSET(adc_raw_good_video[[#This Row],[raw]],$F$1/-2,0,$F$1))</f>
        <v>34.101156708957674</v>
      </c>
      <c r="G32" s="1">
        <f ca="1">_xlfn.STDEV.P(OFFSET(adc_raw_good_video[[#This Row],[raw]],G$1/-2,0,G$1))</f>
        <v>49.32098944668487</v>
      </c>
      <c r="H32" s="1">
        <f ca="1">_xlfn.STDEV.P(OFFSET(adc_raw_good_video[[#This Row],[raw]],H$1/-2,0,H$1))</f>
        <v>73.982347591179078</v>
      </c>
      <c r="I32" s="1">
        <f>D33-adc_raw_good_video[[#This Row],[forward_diff]]</f>
        <v>29</v>
      </c>
      <c r="J32" s="1" cm="1">
        <f t="array" ref="J32">ABS(adc_raw_good_video[[#This Row],[forward_diff]])/MAX(ABS(D$3:D$201))</f>
        <v>5.9577677224736052E-2</v>
      </c>
      <c r="K32" s="1">
        <f>-LOG(MAX(adc_raw_good_video[[#This Row],[f_diff_norm]],$M$1),K$1)</f>
        <v>1.2249164327783129</v>
      </c>
      <c r="L32" s="1">
        <f>-LOG(MAX(adc_raw_good_video[[#This Row],[f_diff_norm]],$M$1),2)</f>
        <v>4.0690843119354847</v>
      </c>
      <c r="M32" s="1">
        <f>POWER(1-adc_raw_good_video[[#This Row],[f_diff_norm]],O$1)</f>
        <v>0.292724173325839</v>
      </c>
      <c r="N32" s="1"/>
      <c r="O32">
        <v>29</v>
      </c>
      <c r="P32">
        <f>$R$1*O32</f>
        <v>928</v>
      </c>
      <c r="Q32">
        <f>$R$1*(O32+1)</f>
        <v>960</v>
      </c>
      <c r="R32">
        <f t="shared" si="0"/>
        <v>1.6040295841908667</v>
      </c>
      <c r="S32">
        <f t="shared" si="2"/>
        <v>5.3284709407541344</v>
      </c>
      <c r="T32">
        <f t="shared" si="1"/>
        <v>1.2081754645565896</v>
      </c>
    </row>
    <row r="33" spans="1:20" x14ac:dyDescent="0.3">
      <c r="A33">
        <v>2224</v>
      </c>
      <c r="B33">
        <v>2224</v>
      </c>
      <c r="C33">
        <f>adc_raw_good_video[[#This Row],[raw]]/MAX(B:B)</f>
        <v>0.81346013167520115</v>
      </c>
      <c r="D33">
        <f>B34-adc_raw_good_video[[#This Row],[raw]]</f>
        <v>-50</v>
      </c>
      <c r="E33">
        <f ca="1">SUM(OFFSET(adc_raw_good_video[[#This Row],[raw]],$F$1/-2,0,$F$1))/$F$1</f>
        <v>2233.6666666666665</v>
      </c>
      <c r="F33" s="1">
        <f ca="1">_xlfn.STDEV.P(OFFSET(adc_raw_good_video[[#This Row],[raw]],$F$1/-2,0,$F$1))</f>
        <v>53.105764491458203</v>
      </c>
      <c r="G33" s="1">
        <f ca="1">_xlfn.STDEV.P(OFFSET(adc_raw_good_video[[#This Row],[raw]],G$1/-2,0,G$1))</f>
        <v>76.877564997858769</v>
      </c>
      <c r="H33" s="1">
        <f ca="1">_xlfn.STDEV.P(OFFSET(adc_raw_good_video[[#This Row],[raw]],H$1/-2,0,H$1))</f>
        <v>114.72558208034279</v>
      </c>
      <c r="I33" s="1">
        <f>D34-adc_raw_good_video[[#This Row],[forward_diff]]</f>
        <v>-51</v>
      </c>
      <c r="J33" s="1" cm="1">
        <f t="array" ref="J33">ABS(adc_raw_good_video[[#This Row],[forward_diff]])/MAX(ABS(D$3:D$201))</f>
        <v>3.7707390648567117E-2</v>
      </c>
      <c r="K33" s="1">
        <f>-LOG(MAX(adc_raw_good_video[[#This Row],[f_diff_norm]],$M$1),K$1)</f>
        <v>1.4235735197327355</v>
      </c>
      <c r="L33" s="1">
        <f>-LOG(MAX(adc_raw_good_video[[#This Row],[f_diff_norm]],$M$1),2)</f>
        <v>4.7290088703378634</v>
      </c>
      <c r="M33" s="1">
        <f>POWER(1-adc_raw_good_video[[#This Row],[f_diff_norm]],O$1)</f>
        <v>0.46359955063046082</v>
      </c>
      <c r="N33" s="1"/>
      <c r="O33">
        <v>30</v>
      </c>
      <c r="P33">
        <f>$R$1*O33</f>
        <v>960</v>
      </c>
      <c r="Q33">
        <f>$R$1*(O33+1)</f>
        <v>992</v>
      </c>
      <c r="R33">
        <f t="shared" si="0"/>
        <v>0</v>
      </c>
      <c r="S33">
        <f t="shared" si="2"/>
        <v>0</v>
      </c>
      <c r="T33">
        <f t="shared" si="1"/>
        <v>0</v>
      </c>
    </row>
    <row r="34" spans="1:20" x14ac:dyDescent="0.3">
      <c r="A34">
        <v>2174</v>
      </c>
      <c r="B34">
        <v>2174</v>
      </c>
      <c r="C34">
        <f>adc_raw_good_video[[#This Row],[raw]]/MAX(B:B)</f>
        <v>0.79517190929041692</v>
      </c>
      <c r="D34">
        <f>B35-adc_raw_good_video[[#This Row],[raw]]</f>
        <v>-101</v>
      </c>
      <c r="E34">
        <f ca="1">SUM(OFFSET(adc_raw_good_video[[#This Row],[raw]],$F$1/-2,0,$F$1))/$F$1</f>
        <v>2157</v>
      </c>
      <c r="F34" s="1">
        <f ca="1">_xlfn.STDEV.P(OFFSET(adc_raw_good_video[[#This Row],[raw]],$F$1/-2,0,$F$1))</f>
        <v>62.806581396113785</v>
      </c>
      <c r="G34" s="1">
        <f ca="1">_xlfn.STDEV.P(OFFSET(adc_raw_good_video[[#This Row],[raw]],G$1/-2,0,G$1))</f>
        <v>117.04802433189549</v>
      </c>
      <c r="H34" s="1">
        <f ca="1">_xlfn.STDEV.P(OFFSET(adc_raw_good_video[[#This Row],[raw]],H$1/-2,0,H$1))</f>
        <v>149.83691815042221</v>
      </c>
      <c r="I34" s="1">
        <f>D35-adc_raw_good_video[[#This Row],[forward_diff]]</f>
        <v>-4</v>
      </c>
      <c r="J34" s="1" cm="1">
        <f t="array" ref="J34">ABS(adc_raw_good_video[[#This Row],[forward_diff]])/MAX(ABS(D$3:D$201))</f>
        <v>7.6168929110105574E-2</v>
      </c>
      <c r="K34" s="1">
        <f>-LOG(MAX(adc_raw_good_video[[#This Row],[f_diff_norm]],$M$1),K$1)</f>
        <v>1.1182221502861118</v>
      </c>
      <c r="L34" s="1">
        <f>-LOG(MAX(adc_raw_good_video[[#This Row],[f_diff_norm]],$M$1),2)</f>
        <v>3.7146535773607936</v>
      </c>
      <c r="M34" s="1">
        <f>POWER(1-adc_raw_good_video[[#This Row],[f_diff_norm]],O$1)</f>
        <v>0.20504599578260232</v>
      </c>
      <c r="N34" s="1"/>
      <c r="O34">
        <v>31</v>
      </c>
      <c r="P34">
        <f>$R$1*O34</f>
        <v>992</v>
      </c>
      <c r="Q34">
        <f>$R$1*(O34+1)</f>
        <v>1024</v>
      </c>
      <c r="R34">
        <f t="shared" si="0"/>
        <v>0.15734182304284228</v>
      </c>
      <c r="S34">
        <f t="shared" si="2"/>
        <v>0.52267822246681361</v>
      </c>
      <c r="T34">
        <f t="shared" si="1"/>
        <v>9.041915354974919E-11</v>
      </c>
    </row>
    <row r="35" spans="1:20" x14ac:dyDescent="0.3">
      <c r="A35">
        <v>2073</v>
      </c>
      <c r="B35">
        <v>2073</v>
      </c>
      <c r="C35">
        <f>adc_raw_good_video[[#This Row],[raw]]/MAX(B:B)</f>
        <v>0.75822970007315293</v>
      </c>
      <c r="D35">
        <f>B36-adc_raw_good_video[[#This Row],[raw]]</f>
        <v>-105</v>
      </c>
      <c r="E35">
        <f ca="1">SUM(OFFSET(adc_raw_good_video[[#This Row],[raw]],$F$1/-2,0,$F$1))/$F$1</f>
        <v>2071.6666666666665</v>
      </c>
      <c r="F35" s="1">
        <f ca="1">_xlfn.STDEV.P(OFFSET(adc_raw_good_video[[#This Row],[raw]],$F$1/-2,0,$F$1))</f>
        <v>84.104432437033637</v>
      </c>
      <c r="G35" s="1">
        <f ca="1">_xlfn.STDEV.P(OFFSET(adc_raw_good_video[[#This Row],[raw]],G$1/-2,0,G$1))</f>
        <v>134.56804969977085</v>
      </c>
      <c r="H35" s="1">
        <f ca="1">_xlfn.STDEV.P(OFFSET(adc_raw_good_video[[#This Row],[raw]],H$1/-2,0,H$1))</f>
        <v>160.37608860400096</v>
      </c>
      <c r="I35" s="1">
        <f>D36-adc_raw_good_video[[#This Row],[forward_diff]]</f>
        <v>-8</v>
      </c>
      <c r="J35" s="1" cm="1">
        <f t="array" ref="J35">ABS(adc_raw_good_video[[#This Row],[forward_diff]])/MAX(ABS(D$3:D$201))</f>
        <v>7.9185520361990946E-2</v>
      </c>
      <c r="K35" s="1">
        <f>-LOG(MAX(adc_raw_good_video[[#This Row],[f_diff_norm]],$M$1),K$1)</f>
        <v>1.1013542249988162</v>
      </c>
      <c r="L35" s="1">
        <f>-LOG(MAX(adc_raw_good_video[[#This Row],[f_diff_norm]],$M$1),2)</f>
        <v>3.6586195424464649</v>
      </c>
      <c r="M35" s="1">
        <f>POWER(1-adc_raw_good_video[[#This Row],[f_diff_norm]],O$1)</f>
        <v>0.1920625972584333</v>
      </c>
      <c r="N35" s="1"/>
      <c r="O35">
        <v>32</v>
      </c>
      <c r="P35">
        <f>$R$1*O35</f>
        <v>1024</v>
      </c>
      <c r="Q35">
        <f>$R$1*(O35+1)</f>
        <v>1056</v>
      </c>
      <c r="R35">
        <f t="shared" si="0"/>
        <v>1.0656386727322815</v>
      </c>
      <c r="S35">
        <f t="shared" si="2"/>
        <v>3.5399750459478461</v>
      </c>
      <c r="T35">
        <f t="shared" si="1"/>
        <v>0.33129273397669601</v>
      </c>
    </row>
    <row r="36" spans="1:20" x14ac:dyDescent="0.3">
      <c r="A36">
        <v>1968</v>
      </c>
      <c r="B36">
        <v>1968</v>
      </c>
      <c r="C36">
        <f>adc_raw_good_video[[#This Row],[raw]]/MAX(B:B)</f>
        <v>0.71982443306510602</v>
      </c>
      <c r="D36">
        <f>B37-adc_raw_good_video[[#This Row],[raw]]</f>
        <v>-113</v>
      </c>
      <c r="E36">
        <f ca="1">SUM(OFFSET(adc_raw_good_video[[#This Row],[raw]],$F$1/-2,0,$F$1))/$F$1</f>
        <v>1965.3333333333333</v>
      </c>
      <c r="F36" s="1">
        <f ca="1">_xlfn.STDEV.P(OFFSET(adc_raw_good_video[[#This Row],[raw]],$F$1/-2,0,$F$1))</f>
        <v>89.018100531421254</v>
      </c>
      <c r="G36" s="1">
        <f ca="1">_xlfn.STDEV.P(OFFSET(adc_raw_good_video[[#This Row],[raw]],G$1/-2,0,G$1))</f>
        <v>118.90063078049671</v>
      </c>
      <c r="H36" s="1">
        <f ca="1">_xlfn.STDEV.P(OFFSET(adc_raw_good_video[[#This Row],[raw]],H$1/-2,0,H$1))</f>
        <v>143.88473277777115</v>
      </c>
      <c r="I36" s="1">
        <f>D37-adc_raw_good_video[[#This Row],[forward_diff]]</f>
        <v>142</v>
      </c>
      <c r="J36" s="1" cm="1">
        <f t="array" ref="J36">ABS(adc_raw_good_video[[#This Row],[forward_diff]])/MAX(ABS(D$3:D$201))</f>
        <v>8.5218702865761692E-2</v>
      </c>
      <c r="K36" s="1">
        <f>-LOG(MAX(adc_raw_good_video[[#This Row],[f_diff_norm]],$M$1),K$1)</f>
        <v>1.0694650805853345</v>
      </c>
      <c r="L36" s="1">
        <f>-LOG(MAX(adc_raw_good_video[[#This Row],[f_diff_norm]],$M$1),2)</f>
        <v>3.5526860976974</v>
      </c>
      <c r="M36" s="1">
        <f>POWER(1-adc_raw_good_video[[#This Row],[f_diff_norm]],O$1)</f>
        <v>0.16840133729307644</v>
      </c>
      <c r="N36" s="1"/>
      <c r="O36">
        <v>33</v>
      </c>
      <c r="P36">
        <f>$R$1*O36</f>
        <v>1056</v>
      </c>
      <c r="Q36">
        <f>$R$1*(O36+1)</f>
        <v>1088</v>
      </c>
      <c r="R36">
        <f t="shared" si="0"/>
        <v>0</v>
      </c>
      <c r="S36">
        <f t="shared" si="2"/>
        <v>0</v>
      </c>
      <c r="T36">
        <f t="shared" si="1"/>
        <v>0</v>
      </c>
    </row>
    <row r="37" spans="1:20" x14ac:dyDescent="0.3">
      <c r="A37">
        <v>1855</v>
      </c>
      <c r="B37">
        <v>1855</v>
      </c>
      <c r="C37">
        <f>adc_raw_good_video[[#This Row],[raw]]/MAX(B:B)</f>
        <v>0.6784930504754938</v>
      </c>
      <c r="D37">
        <f>B38-adc_raw_good_video[[#This Row],[raw]]</f>
        <v>29</v>
      </c>
      <c r="E37">
        <f ca="1">SUM(OFFSET(adc_raw_good_video[[#This Row],[raw]],$F$1/-2,0,$F$1))/$F$1</f>
        <v>1902.3333333333333</v>
      </c>
      <c r="F37" s="1">
        <f ca="1">_xlfn.STDEV.P(OFFSET(adc_raw_good_video[[#This Row],[raw]],$F$1/-2,0,$F$1))</f>
        <v>47.918912990824637</v>
      </c>
      <c r="G37" s="1">
        <f ca="1">_xlfn.STDEV.P(OFFSET(adc_raw_good_video[[#This Row],[raw]],G$1/-2,0,G$1))</f>
        <v>85.527539424445038</v>
      </c>
      <c r="H37" s="1">
        <f ca="1">_xlfn.STDEV.P(OFFSET(adc_raw_good_video[[#This Row],[raw]],H$1/-2,0,H$1))</f>
        <v>147.30213293549738</v>
      </c>
      <c r="I37" s="1">
        <f>D38-adc_raw_good_video[[#This Row],[forward_diff]]</f>
        <v>-67</v>
      </c>
      <c r="J37" s="1" cm="1">
        <f t="array" ref="J37">ABS(adc_raw_good_video[[#This Row],[forward_diff]])/MAX(ABS(D$3:D$201))</f>
        <v>2.1870286576168928E-2</v>
      </c>
      <c r="K37" s="1">
        <f>-LOG(MAX(adc_raw_good_video[[#This Row],[f_diff_norm]],$M$1),K$1)</f>
        <v>1.6601455261697982</v>
      </c>
      <c r="L37" s="1">
        <f>-LOG(MAX(adc_raw_good_video[[#This Row],[f_diff_norm]],$M$1),2)</f>
        <v>5.5148840649850159</v>
      </c>
      <c r="M37" s="1">
        <f>POWER(1-adc_raw_good_video[[#This Row],[f_diff_norm]],O$1)</f>
        <v>0.64258271667846767</v>
      </c>
      <c r="N37" s="1"/>
      <c r="O37">
        <v>34</v>
      </c>
      <c r="P37">
        <f>$R$1*O37</f>
        <v>1088</v>
      </c>
      <c r="Q37">
        <f>$R$1*(O37+1)</f>
        <v>1120</v>
      </c>
      <c r="R37">
        <f t="shared" si="0"/>
        <v>0</v>
      </c>
      <c r="S37">
        <f t="shared" si="2"/>
        <v>0</v>
      </c>
      <c r="T37">
        <f t="shared" si="1"/>
        <v>0</v>
      </c>
    </row>
    <row r="38" spans="1:20" x14ac:dyDescent="0.3">
      <c r="A38">
        <v>1884</v>
      </c>
      <c r="B38">
        <v>1884</v>
      </c>
      <c r="C38">
        <f>adc_raw_good_video[[#This Row],[raw]]/MAX(B:B)</f>
        <v>0.68910021945866862</v>
      </c>
      <c r="D38">
        <f>B39-adc_raw_good_video[[#This Row],[raw]]</f>
        <v>-38</v>
      </c>
      <c r="E38">
        <f ca="1">SUM(OFFSET(adc_raw_good_video[[#This Row],[raw]],$F$1/-2,0,$F$1))/$F$1</f>
        <v>1861.6666666666667</v>
      </c>
      <c r="F38" s="1">
        <f ca="1">_xlfn.STDEV.P(OFFSET(adc_raw_good_video[[#This Row],[raw]],$F$1/-2,0,$F$1))</f>
        <v>16.213848676020412</v>
      </c>
      <c r="G38" s="1">
        <f ca="1">_xlfn.STDEV.P(OFFSET(adc_raw_good_video[[#This Row],[raw]],G$1/-2,0,G$1))</f>
        <v>88.831525935334469</v>
      </c>
      <c r="H38" s="1">
        <f ca="1">_xlfn.STDEV.P(OFFSET(adc_raw_good_video[[#This Row],[raw]],H$1/-2,0,H$1))</f>
        <v>107.65288132299506</v>
      </c>
      <c r="I38" s="1">
        <f>D39-adc_raw_good_video[[#This Row],[forward_diff]]</f>
        <v>-114</v>
      </c>
      <c r="J38" s="1" cm="1">
        <f t="array" ref="J38">ABS(adc_raw_good_video[[#This Row],[forward_diff]])/MAX(ABS(D$3:D$201))</f>
        <v>2.8657616892911009E-2</v>
      </c>
      <c r="K38" s="1">
        <f>-LOG(MAX(adc_raw_good_video[[#This Row],[f_diff_norm]],$M$1),K$1)</f>
        <v>1.5427599274519441</v>
      </c>
      <c r="L38" s="1">
        <f>-LOG(MAX(adc_raw_good_video[[#This Row],[f_diff_norm]],$M$1),2)</f>
        <v>5.1249375466690026</v>
      </c>
      <c r="M38" s="1">
        <f>POWER(1-adc_raw_good_video[[#This Row],[f_diff_norm]],O$1)</f>
        <v>0.55904501483841218</v>
      </c>
      <c r="N38" s="1"/>
      <c r="O38">
        <v>35</v>
      </c>
      <c r="P38">
        <f>$R$1*O38</f>
        <v>1120</v>
      </c>
      <c r="Q38">
        <f>$R$1*(O38+1)</f>
        <v>1152</v>
      </c>
      <c r="R38">
        <f t="shared" si="0"/>
        <v>1.0334539893608805</v>
      </c>
      <c r="S38">
        <f t="shared" si="2"/>
        <v>3.4330598420313345</v>
      </c>
      <c r="T38">
        <f t="shared" si="1"/>
        <v>2.8345052410660857E-3</v>
      </c>
    </row>
    <row r="39" spans="1:20" x14ac:dyDescent="0.3">
      <c r="A39">
        <v>1846</v>
      </c>
      <c r="B39">
        <v>1846</v>
      </c>
      <c r="C39">
        <f>adc_raw_good_video[[#This Row],[raw]]/MAX(B:B)</f>
        <v>0.67520117044623262</v>
      </c>
      <c r="D39">
        <f>B40-adc_raw_good_video[[#This Row],[raw]]</f>
        <v>-152</v>
      </c>
      <c r="E39">
        <f ca="1">SUM(OFFSET(adc_raw_good_video[[#This Row],[raw]],$F$1/-2,0,$F$1))/$F$1</f>
        <v>1808</v>
      </c>
      <c r="F39" s="1">
        <f ca="1">_xlfn.STDEV.P(OFFSET(adc_raw_good_video[[#This Row],[raw]],$F$1/-2,0,$F$1))</f>
        <v>82.089382179832896</v>
      </c>
      <c r="G39" s="1">
        <f ca="1">_xlfn.STDEV.P(OFFSET(adc_raw_good_video[[#This Row],[raw]],G$1/-2,0,G$1))</f>
        <v>71.706624519635568</v>
      </c>
      <c r="H39" s="1">
        <f ca="1">_xlfn.STDEV.P(OFFSET(adc_raw_good_video[[#This Row],[raw]],H$1/-2,0,H$1))</f>
        <v>93.419178208453843</v>
      </c>
      <c r="I39" s="1">
        <f>D40-adc_raw_good_video[[#This Row],[forward_diff]]</f>
        <v>347</v>
      </c>
      <c r="J39" s="1" cm="1">
        <f t="array" ref="J39">ABS(adc_raw_good_video[[#This Row],[forward_diff]])/MAX(ABS(D$3:D$201))</f>
        <v>0.11463046757164404</v>
      </c>
      <c r="K39" s="1">
        <f>-LOG(MAX(adc_raw_good_video[[#This Row],[f_diff_norm]],$M$1),K$1)</f>
        <v>0.94069993612398173</v>
      </c>
      <c r="L39" s="1">
        <f>-LOG(MAX(adc_raw_good_video[[#This Row],[f_diff_norm]],$M$1),2)</f>
        <v>3.1249375466690021</v>
      </c>
      <c r="M39" s="1">
        <f>POWER(1-adc_raw_good_video[[#This Row],[f_diff_norm]],O$1)</f>
        <v>8.7597448589435981E-2</v>
      </c>
      <c r="N39" s="1"/>
      <c r="O39">
        <v>36</v>
      </c>
      <c r="P39">
        <f>$R$1*O39</f>
        <v>1152</v>
      </c>
      <c r="Q39">
        <f>$R$1*(O39+1)</f>
        <v>1184</v>
      </c>
      <c r="R39">
        <f t="shared" si="0"/>
        <v>0.47223600093681778</v>
      </c>
      <c r="S39">
        <f t="shared" si="2"/>
        <v>1.5687340389292699</v>
      </c>
      <c r="T39">
        <f t="shared" si="1"/>
        <v>5.3695391814240591E-4</v>
      </c>
    </row>
    <row r="40" spans="1:20" x14ac:dyDescent="0.3">
      <c r="A40">
        <v>1694</v>
      </c>
      <c r="B40">
        <v>1694</v>
      </c>
      <c r="C40">
        <f>adc_raw_good_video[[#This Row],[raw]]/MAX(B:B)</f>
        <v>0.61960497439648865</v>
      </c>
      <c r="D40">
        <f>B41-adc_raw_good_video[[#This Row],[raw]]</f>
        <v>195</v>
      </c>
      <c r="E40">
        <f ca="1">SUM(OFFSET(adc_raw_good_video[[#This Row],[raw]],$F$1/-2,0,$F$1))/$F$1</f>
        <v>1809.6666666666667</v>
      </c>
      <c r="F40" s="1">
        <f ca="1">_xlfn.STDEV.P(OFFSET(adc_raw_good_video[[#This Row],[raw]],$F$1/-2,0,$F$1))</f>
        <v>83.65139302818308</v>
      </c>
      <c r="G40" s="1">
        <f ca="1">_xlfn.STDEV.P(OFFSET(adc_raw_good_video[[#This Row],[raw]],G$1/-2,0,G$1))</f>
        <v>101.55116936795952</v>
      </c>
      <c r="H40" s="1">
        <f ca="1">_xlfn.STDEV.P(OFFSET(adc_raw_good_video[[#This Row],[raw]],H$1/-2,0,H$1))</f>
        <v>86.759108208549819</v>
      </c>
      <c r="I40" s="1">
        <f>D41-adc_raw_good_video[[#This Row],[forward_diff]]</f>
        <v>-74</v>
      </c>
      <c r="J40" s="1" cm="1">
        <f t="array" ref="J40">ABS(adc_raw_good_video[[#This Row],[forward_diff]])/MAX(ABS(D$3:D$201))</f>
        <v>0.14705882352941177</v>
      </c>
      <c r="K40" s="1">
        <f>-LOG(MAX(adc_raw_good_video[[#This Row],[f_diff_norm]],$M$1),K$1)</f>
        <v>0.83250891270623628</v>
      </c>
      <c r="L40" s="1">
        <f>-LOG(MAX(adc_raw_good_video[[#This Row],[f_diff_norm]],$M$1),2)</f>
        <v>2.7655347463629774</v>
      </c>
      <c r="M40" s="1">
        <f>POWER(1-adc_raw_good_video[[#This Row],[f_diff_norm]],O$1)</f>
        <v>4.1531882545476441E-2</v>
      </c>
      <c r="N40" s="1"/>
      <c r="O40">
        <v>37</v>
      </c>
      <c r="P40">
        <f>$R$1*O40</f>
        <v>1184</v>
      </c>
      <c r="Q40">
        <f>$R$1*(O40+1)</f>
        <v>1216</v>
      </c>
      <c r="R40">
        <f t="shared" si="0"/>
        <v>0</v>
      </c>
      <c r="S40">
        <f t="shared" si="2"/>
        <v>0</v>
      </c>
      <c r="T40">
        <f t="shared" si="1"/>
        <v>0</v>
      </c>
    </row>
    <row r="41" spans="1:20" x14ac:dyDescent="0.3">
      <c r="A41">
        <v>1889</v>
      </c>
      <c r="B41">
        <v>1889</v>
      </c>
      <c r="C41">
        <f>adc_raw_good_video[[#This Row],[raw]]/MAX(B:B)</f>
        <v>0.69092904169714708</v>
      </c>
      <c r="D41">
        <f>B42-adc_raw_good_video[[#This Row],[raw]]</f>
        <v>121</v>
      </c>
      <c r="E41">
        <f ca="1">SUM(OFFSET(adc_raw_good_video[[#This Row],[raw]],$F$1/-2,0,$F$1))/$F$1</f>
        <v>1864.3333333333333</v>
      </c>
      <c r="F41" s="1">
        <f ca="1">_xlfn.STDEV.P(OFFSET(adc_raw_good_video[[#This Row],[raw]],$F$1/-2,0,$F$1))</f>
        <v>130.18021696436404</v>
      </c>
      <c r="G41" s="1">
        <f ca="1">_xlfn.STDEV.P(OFFSET(adc_raw_good_video[[#This Row],[raw]],G$1/-2,0,G$1))</f>
        <v>102.23815334795518</v>
      </c>
      <c r="H41" s="1">
        <f ca="1">_xlfn.STDEV.P(OFFSET(adc_raw_good_video[[#This Row],[raw]],H$1/-2,0,H$1))</f>
        <v>89.519123484246393</v>
      </c>
      <c r="I41" s="1">
        <f>D42-adc_raw_good_video[[#This Row],[forward_diff]]</f>
        <v>-233</v>
      </c>
      <c r="J41" s="1" cm="1">
        <f t="array" ref="J41">ABS(adc_raw_good_video[[#This Row],[forward_diff]])/MAX(ABS(D$3:D$201))</f>
        <v>9.1251885369532423E-2</v>
      </c>
      <c r="K41" s="1">
        <f>-LOG(MAX(adc_raw_good_video[[#This Row],[f_diff_norm]],$M$1),K$1)</f>
        <v>1.0397581537523042</v>
      </c>
      <c r="L41" s="1">
        <f>-LOG(MAX(adc_raw_good_video[[#This Row],[f_diff_norm]],$M$1),2)</f>
        <v>3.4540018228379936</v>
      </c>
      <c r="M41" s="1">
        <f>POWER(1-adc_raw_good_video[[#This Row],[f_diff_norm]],O$1)</f>
        <v>0.14752664190601111</v>
      </c>
      <c r="N41" s="1"/>
      <c r="O41">
        <v>38</v>
      </c>
      <c r="P41">
        <f>$R$1*O41</f>
        <v>1216</v>
      </c>
      <c r="Q41">
        <f>$R$1*(O41+1)</f>
        <v>1248</v>
      </c>
      <c r="R41">
        <f t="shared" si="0"/>
        <v>0.39581631504218201</v>
      </c>
      <c r="S41">
        <f t="shared" si="2"/>
        <v>1.3148733373534121</v>
      </c>
      <c r="T41">
        <f t="shared" si="1"/>
        <v>6.8489384078720326E-5</v>
      </c>
    </row>
    <row r="42" spans="1:20" x14ac:dyDescent="0.3">
      <c r="A42">
        <v>2010</v>
      </c>
      <c r="B42">
        <v>2010</v>
      </c>
      <c r="C42">
        <f>adc_raw_good_video[[#This Row],[raw]]/MAX(B:B)</f>
        <v>0.73518653986832483</v>
      </c>
      <c r="D42">
        <f>B43-adc_raw_good_video[[#This Row],[raw]]</f>
        <v>-112</v>
      </c>
      <c r="E42">
        <f ca="1">SUM(OFFSET(adc_raw_good_video[[#This Row],[raw]],$F$1/-2,0,$F$1))/$F$1</f>
        <v>1932.3333333333333</v>
      </c>
      <c r="F42" s="1">
        <f ca="1">_xlfn.STDEV.P(OFFSET(adc_raw_good_video[[#This Row],[raw]],$F$1/-2,0,$F$1))</f>
        <v>55.041398561042719</v>
      </c>
      <c r="G42" s="1">
        <f ca="1">_xlfn.STDEV.P(OFFSET(adc_raw_good_video[[#This Row],[raw]],G$1/-2,0,G$1))</f>
        <v>104.68123040927634</v>
      </c>
      <c r="H42" s="1">
        <f ca="1">_xlfn.STDEV.P(OFFSET(adc_raw_good_video[[#This Row],[raw]],H$1/-2,0,H$1))</f>
        <v>96.792435191000749</v>
      </c>
      <c r="I42" s="1">
        <f>D43-adc_raw_good_video[[#This Row],[forward_diff]]</f>
        <v>149</v>
      </c>
      <c r="J42" s="1" cm="1">
        <f t="array" ref="J42">ABS(adc_raw_good_video[[#This Row],[forward_diff]])/MAX(ABS(D$3:D$201))</f>
        <v>8.4464555052790352E-2</v>
      </c>
      <c r="K42" s="1">
        <f>-LOG(MAX(adc_raw_good_video[[#This Row],[f_diff_norm]],$M$1),K$1)</f>
        <v>1.0733255013985725</v>
      </c>
      <c r="L42" s="1">
        <f>-LOG(MAX(adc_raw_good_video[[#This Row],[f_diff_norm]],$M$1),2)</f>
        <v>3.5655101380549836</v>
      </c>
      <c r="M42" s="1">
        <f>POWER(1-adc_raw_good_video[[#This Row],[f_diff_norm]],O$1)</f>
        <v>0.17119980016643888</v>
      </c>
      <c r="N42" s="1"/>
      <c r="O42">
        <v>39</v>
      </c>
      <c r="P42">
        <f>$R$1*O42</f>
        <v>1248</v>
      </c>
      <c r="Q42">
        <f>$R$1*(O42+1)</f>
        <v>1280</v>
      </c>
      <c r="R42">
        <f t="shared" si="0"/>
        <v>3.2881020294732739</v>
      </c>
      <c r="S42">
        <f t="shared" si="2"/>
        <v>10.922838510563425</v>
      </c>
      <c r="T42">
        <f t="shared" si="1"/>
        <v>1.9114443655939533</v>
      </c>
    </row>
    <row r="43" spans="1:20" x14ac:dyDescent="0.3">
      <c r="A43">
        <v>1898</v>
      </c>
      <c r="B43">
        <v>1898</v>
      </c>
      <c r="C43">
        <f>adc_raw_good_video[[#This Row],[raw]]/MAX(B:B)</f>
        <v>0.69422092172640815</v>
      </c>
      <c r="D43">
        <f>B44-adc_raw_good_video[[#This Row],[raw]]</f>
        <v>37</v>
      </c>
      <c r="E43">
        <f ca="1">SUM(OFFSET(adc_raw_good_video[[#This Row],[raw]],$F$1/-2,0,$F$1))/$F$1</f>
        <v>1947.6666666666667</v>
      </c>
      <c r="F43" s="1">
        <f ca="1">_xlfn.STDEV.P(OFFSET(adc_raw_good_video[[#This Row],[raw]],$F$1/-2,0,$F$1))</f>
        <v>46.592798680578191</v>
      </c>
      <c r="G43" s="1">
        <f ca="1">_xlfn.STDEV.P(OFFSET(adc_raw_good_video[[#This Row],[raw]],G$1/-2,0,G$1))</f>
        <v>47.275363562853748</v>
      </c>
      <c r="H43" s="1">
        <f ca="1">_xlfn.STDEV.P(OFFSET(adc_raw_good_video[[#This Row],[raw]],H$1/-2,0,H$1))</f>
        <v>95.028889270149676</v>
      </c>
      <c r="I43" s="1">
        <f>D44-adc_raw_good_video[[#This Row],[forward_diff]]</f>
        <v>12</v>
      </c>
      <c r="J43" s="1" cm="1">
        <f t="array" ref="J43">ABS(adc_raw_good_video[[#This Row],[forward_diff]])/MAX(ABS(D$3:D$201))</f>
        <v>2.790346907993967E-2</v>
      </c>
      <c r="K43" s="1">
        <f>-LOG(MAX(adc_raw_good_video[[#This Row],[f_diff_norm]],$M$1),K$1)</f>
        <v>1.5543418000017593</v>
      </c>
      <c r="L43" s="1">
        <f>-LOG(MAX(adc_raw_good_video[[#This Row],[f_diff_norm]],$M$1),2)</f>
        <v>5.1634116944836386</v>
      </c>
      <c r="M43" s="1">
        <f>POWER(1-adc_raw_good_video[[#This Row],[f_diff_norm]],O$1)</f>
        <v>0.56779016511398073</v>
      </c>
      <c r="N43" s="1"/>
      <c r="O43">
        <v>40</v>
      </c>
      <c r="P43">
        <f>$R$1*O43</f>
        <v>1280</v>
      </c>
      <c r="Q43">
        <f>$R$1*(O43+1)</f>
        <v>1312</v>
      </c>
      <c r="R43">
        <f t="shared" si="0"/>
        <v>0</v>
      </c>
      <c r="S43">
        <f t="shared" si="2"/>
        <v>0</v>
      </c>
      <c r="T43">
        <f t="shared" si="1"/>
        <v>0</v>
      </c>
    </row>
    <row r="44" spans="1:20" x14ac:dyDescent="0.3">
      <c r="A44">
        <v>1935</v>
      </c>
      <c r="B44">
        <v>1935</v>
      </c>
      <c r="C44">
        <f>adc_raw_good_video[[#This Row],[raw]]/MAX(B:B)</f>
        <v>0.70775420629114849</v>
      </c>
      <c r="D44">
        <f>B45-adc_raw_good_video[[#This Row],[raw]]</f>
        <v>49</v>
      </c>
      <c r="E44">
        <f ca="1">SUM(OFFSET(adc_raw_good_video[[#This Row],[raw]],$F$1/-2,0,$F$1))/$F$1</f>
        <v>1939</v>
      </c>
      <c r="F44" s="1">
        <f ca="1">_xlfn.STDEV.P(OFFSET(adc_raw_good_video[[#This Row],[raw]],$F$1/-2,0,$F$1))</f>
        <v>35.223098481914775</v>
      </c>
      <c r="G44" s="1">
        <f ca="1">_xlfn.STDEV.P(OFFSET(adc_raw_good_video[[#This Row],[raw]],G$1/-2,0,G$1))</f>
        <v>41.432354507075743</v>
      </c>
      <c r="H44" s="1">
        <f ca="1">_xlfn.STDEV.P(OFFSET(adc_raw_good_video[[#This Row],[raw]],H$1/-2,0,H$1))</f>
        <v>55.735160924368969</v>
      </c>
      <c r="I44" s="1">
        <f>D45-adc_raw_good_video[[#This Row],[forward_diff]]</f>
        <v>-113</v>
      </c>
      <c r="J44" s="1" cm="1">
        <f t="array" ref="J44">ABS(adc_raw_good_video[[#This Row],[forward_diff]])/MAX(ABS(D$3:D$201))</f>
        <v>3.6953242835595777E-2</v>
      </c>
      <c r="K44" s="1">
        <f>-LOG(MAX(adc_raw_good_video[[#This Row],[f_diff_norm]],$M$1),K$1)</f>
        <v>1.4323474440402406</v>
      </c>
      <c r="L44" s="1">
        <f>-LOG(MAX(adc_raw_good_video[[#This Row],[f_diff_norm]],$M$1),2)</f>
        <v>4.7581552159973803</v>
      </c>
      <c r="M44" s="1">
        <f>POWER(1-adc_raw_good_video[[#This Row],[f_diff_norm]],O$1)</f>
        <v>0.47092035625430334</v>
      </c>
      <c r="N44" s="1"/>
      <c r="O44">
        <v>41</v>
      </c>
      <c r="P44">
        <f>$R$1*O44</f>
        <v>1312</v>
      </c>
      <c r="Q44">
        <f>$R$1*(O44+1)</f>
        <v>1344</v>
      </c>
      <c r="R44">
        <f t="shared" si="0"/>
        <v>0.26581463368587172</v>
      </c>
      <c r="S44">
        <f t="shared" si="2"/>
        <v>0.88301709967329012</v>
      </c>
      <c r="T44">
        <f t="shared" si="1"/>
        <v>3.2653770478523125E-7</v>
      </c>
    </row>
    <row r="45" spans="1:20" x14ac:dyDescent="0.3">
      <c r="A45">
        <v>1984</v>
      </c>
      <c r="B45">
        <v>1984</v>
      </c>
      <c r="C45">
        <f>adc_raw_good_video[[#This Row],[raw]]/MAX(B:B)</f>
        <v>0.72567666422823707</v>
      </c>
      <c r="D45">
        <f>B46-adc_raw_good_video[[#This Row],[raw]]</f>
        <v>-64</v>
      </c>
      <c r="E45">
        <f ca="1">SUM(OFFSET(adc_raw_good_video[[#This Row],[raw]],$F$1/-2,0,$F$1))/$F$1</f>
        <v>1946.3333333333333</v>
      </c>
      <c r="F45" s="1">
        <f ca="1">_xlfn.STDEV.P(OFFSET(adc_raw_good_video[[#This Row],[raw]],$F$1/-2,0,$F$1))</f>
        <v>27.329267990359511</v>
      </c>
      <c r="G45" s="1">
        <f ca="1">_xlfn.STDEV.P(OFFSET(adc_raw_good_video[[#This Row],[raw]],G$1/-2,0,G$1))</f>
        <v>53.561179972065588</v>
      </c>
      <c r="H45" s="1">
        <f ca="1">_xlfn.STDEV.P(OFFSET(adc_raw_good_video[[#This Row],[raw]],H$1/-2,0,H$1))</f>
        <v>55.904802466116543</v>
      </c>
      <c r="I45" s="1">
        <f>D46-adc_raw_good_video[[#This Row],[forward_diff]]</f>
        <v>192</v>
      </c>
      <c r="J45" s="1" cm="1">
        <f t="array" ref="J45">ABS(adc_raw_good_video[[#This Row],[forward_diff]])/MAX(ABS(D$3:D$201))</f>
        <v>4.8265460030165915E-2</v>
      </c>
      <c r="K45" s="1">
        <f>-LOG(MAX(adc_raw_good_video[[#This Row],[f_diff_norm]],$M$1),K$1)</f>
        <v>1.3163635500848669</v>
      </c>
      <c r="L45" s="1">
        <f>-LOG(MAX(adc_raw_good_video[[#This Row],[f_diff_norm]],$M$1),2)</f>
        <v>4.3728650601125878</v>
      </c>
      <c r="M45" s="1">
        <f>POWER(1-adc_raw_good_video[[#This Row],[f_diff_norm]],O$1)</f>
        <v>0.37180619081965216</v>
      </c>
      <c r="N45" s="1"/>
      <c r="O45">
        <v>42</v>
      </c>
      <c r="P45">
        <f>$R$1*O45</f>
        <v>1344</v>
      </c>
      <c r="Q45">
        <f>$R$1*(O45+1)</f>
        <v>1376</v>
      </c>
      <c r="R45">
        <f t="shared" si="0"/>
        <v>0.60009929056243438</v>
      </c>
      <c r="S45">
        <f t="shared" si="2"/>
        <v>1.9934866930413255</v>
      </c>
      <c r="T45">
        <f t="shared" si="1"/>
        <v>6.1538156820264171E-3</v>
      </c>
    </row>
    <row r="46" spans="1:20" x14ac:dyDescent="0.3">
      <c r="A46">
        <v>1920</v>
      </c>
      <c r="B46">
        <v>1920</v>
      </c>
      <c r="C46">
        <f>adc_raw_good_video[[#This Row],[raw]]/MAX(B:B)</f>
        <v>0.7022677395757132</v>
      </c>
      <c r="D46">
        <f>B47-adc_raw_good_video[[#This Row],[raw]]</f>
        <v>128</v>
      </c>
      <c r="E46">
        <f ca="1">SUM(OFFSET(adc_raw_good_video[[#This Row],[raw]],$F$1/-2,0,$F$1))/$F$1</f>
        <v>1984</v>
      </c>
      <c r="F46" s="1">
        <f ca="1">_xlfn.STDEV.P(OFFSET(adc_raw_good_video[[#This Row],[raw]],$F$1/-2,0,$F$1))</f>
        <v>52.255781179374466</v>
      </c>
      <c r="G46" s="1">
        <f ca="1">_xlfn.STDEV.P(OFFSET(adc_raw_good_video[[#This Row],[raw]],G$1/-2,0,G$1))</f>
        <v>55.864120864827008</v>
      </c>
      <c r="H46" s="1">
        <f ca="1">_xlfn.STDEV.P(OFFSET(adc_raw_good_video[[#This Row],[raw]],H$1/-2,0,H$1))</f>
        <v>54.228164984176075</v>
      </c>
      <c r="I46" s="1">
        <f>D47-adc_raw_good_video[[#This Row],[forward_diff]]</f>
        <v>-288</v>
      </c>
      <c r="J46" s="1" cm="1">
        <f t="array" ref="J46">ABS(adc_raw_good_video[[#This Row],[forward_diff]])/MAX(ABS(D$3:D$201))</f>
        <v>9.6530920060331829E-2</v>
      </c>
      <c r="K46" s="1">
        <f>-LOG(MAX(adc_raw_good_video[[#This Row],[f_diff_norm]],$M$1),K$1)</f>
        <v>1.0153335544208859</v>
      </c>
      <c r="L46" s="1">
        <f>-LOG(MAX(adc_raw_good_video[[#This Row],[f_diff_norm]],$M$1),2)</f>
        <v>3.3728650601125878</v>
      </c>
      <c r="M46" s="1">
        <f>POWER(1-adc_raw_good_video[[#This Row],[f_diff_norm]],O$1)</f>
        <v>0.13130034876807398</v>
      </c>
      <c r="N46" s="1"/>
      <c r="O46">
        <v>43</v>
      </c>
      <c r="P46">
        <f>$R$1*O46</f>
        <v>1376</v>
      </c>
      <c r="Q46">
        <f>$R$1*(O46+1)</f>
        <v>1408</v>
      </c>
      <c r="R46">
        <f t="shared" si="0"/>
        <v>0.40570580076922985</v>
      </c>
      <c r="S46">
        <f t="shared" si="2"/>
        <v>1.3477254978340796</v>
      </c>
      <c r="T46">
        <f t="shared" si="1"/>
        <v>9.2486239563751088E-5</v>
      </c>
    </row>
    <row r="47" spans="1:20" x14ac:dyDescent="0.3">
      <c r="A47">
        <v>2048</v>
      </c>
      <c r="B47">
        <v>2048</v>
      </c>
      <c r="C47">
        <f>adc_raw_good_video[[#This Row],[raw]]/MAX(B:B)</f>
        <v>0.74908558888076082</v>
      </c>
      <c r="D47">
        <f>B48-adc_raw_good_video[[#This Row],[raw]]</f>
        <v>-160</v>
      </c>
      <c r="E47">
        <f ca="1">SUM(OFFSET(adc_raw_good_video[[#This Row],[raw]],$F$1/-2,0,$F$1))/$F$1</f>
        <v>1952</v>
      </c>
      <c r="F47" s="1">
        <f ca="1">_xlfn.STDEV.P(OFFSET(adc_raw_good_video[[#This Row],[raw]],$F$1/-2,0,$F$1))</f>
        <v>69.127900783017182</v>
      </c>
      <c r="G47" s="1">
        <f ca="1">_xlfn.STDEV.P(OFFSET(adc_raw_good_video[[#This Row],[raw]],G$1/-2,0,G$1))</f>
        <v>60.973436839331931</v>
      </c>
      <c r="H47" s="1">
        <f ca="1">_xlfn.STDEV.P(OFFSET(adc_raw_good_video[[#This Row],[raw]],H$1/-2,0,H$1))</f>
        <v>149.48469309393437</v>
      </c>
      <c r="I47" s="1">
        <f>D48-adc_raw_good_video[[#This Row],[forward_diff]]</f>
        <v>166</v>
      </c>
      <c r="J47" s="1" cm="1">
        <f t="array" ref="J47">ABS(adc_raw_good_video[[#This Row],[forward_diff]])/MAX(ABS(D$3:D$201))</f>
        <v>0.12066365007541478</v>
      </c>
      <c r="K47" s="1">
        <f>-LOG(MAX(adc_raw_good_video[[#This Row],[f_diff_norm]],$M$1),K$1)</f>
        <v>0.91842354141282945</v>
      </c>
      <c r="L47" s="1">
        <f>-LOG(MAX(adc_raw_good_video[[#This Row],[f_diff_norm]],$M$1),2)</f>
        <v>3.0509369652252252</v>
      </c>
      <c r="M47" s="1">
        <f>POWER(1-adc_raw_good_video[[#This Row],[f_diff_norm]],O$1)</f>
        <v>7.6401261076620333E-2</v>
      </c>
      <c r="N47" s="1"/>
      <c r="O47">
        <v>44</v>
      </c>
      <c r="P47">
        <f>$R$1*O47</f>
        <v>1408</v>
      </c>
      <c r="Q47">
        <f>$R$1*(O47+1)</f>
        <v>1440</v>
      </c>
      <c r="R47">
        <f t="shared" si="0"/>
        <v>2.273886435836292</v>
      </c>
      <c r="S47">
        <f t="shared" si="2"/>
        <v>7.5536872357878693</v>
      </c>
      <c r="T47">
        <f t="shared" si="1"/>
        <v>0.33848967932620744</v>
      </c>
    </row>
    <row r="48" spans="1:20" x14ac:dyDescent="0.3">
      <c r="A48">
        <v>1888</v>
      </c>
      <c r="B48">
        <v>1888</v>
      </c>
      <c r="C48">
        <f>adc_raw_good_video[[#This Row],[raw]]/MAX(B:B)</f>
        <v>0.69056327724945132</v>
      </c>
      <c r="D48">
        <f>B49-adc_raw_good_video[[#This Row],[raw]]</f>
        <v>6</v>
      </c>
      <c r="E48">
        <f ca="1">SUM(OFFSET(adc_raw_good_video[[#This Row],[raw]],$F$1/-2,0,$F$1))/$F$1</f>
        <v>1943.3333333333333</v>
      </c>
      <c r="F48" s="1">
        <f ca="1">_xlfn.STDEV.P(OFFSET(adc_raw_good_video[[#This Row],[raw]],$F$1/-2,0,$F$1))</f>
        <v>74.051033453663266</v>
      </c>
      <c r="G48" s="1">
        <f ca="1">_xlfn.STDEV.P(OFFSET(adc_raw_good_video[[#This Row],[raw]],G$1/-2,0,G$1))</f>
        <v>167.76936549918759</v>
      </c>
      <c r="H48" s="1">
        <f ca="1">_xlfn.STDEV.P(OFFSET(adc_raw_good_video[[#This Row],[raw]],H$1/-2,0,H$1))</f>
        <v>180.96306985974022</v>
      </c>
      <c r="I48" s="1">
        <f>D49-adc_raw_good_video[[#This Row],[forward_diff]]</f>
        <v>-356</v>
      </c>
      <c r="J48" s="1" cm="1">
        <f t="array" ref="J48">ABS(adc_raw_good_video[[#This Row],[forward_diff]])/MAX(ABS(D$3:D$201))</f>
        <v>4.5248868778280547E-3</v>
      </c>
      <c r="K48" s="1">
        <f>-LOG(MAX(adc_raw_good_video[[#This Row],[f_diff_norm]],$M$1),K$1)</f>
        <v>2.3443922736851102</v>
      </c>
      <c r="L48" s="1">
        <f>-LOG(MAX(adc_raw_good_video[[#This Row],[f_diff_norm]],$M$1),2)</f>
        <v>7.7879025593914317</v>
      </c>
      <c r="M48" s="1">
        <f>POWER(1-adc_raw_good_video[[#This Row],[f_diff_norm]],O$1)</f>
        <v>0.91328882308169179</v>
      </c>
      <c r="N48" s="1"/>
      <c r="O48">
        <v>45</v>
      </c>
      <c r="P48">
        <f>$R$1*O48</f>
        <v>1440</v>
      </c>
      <c r="Q48">
        <f>$R$1*(O48+1)</f>
        <v>1472</v>
      </c>
      <c r="R48">
        <f t="shared" si="0"/>
        <v>0</v>
      </c>
      <c r="S48">
        <f t="shared" si="2"/>
        <v>0</v>
      </c>
      <c r="T48">
        <f t="shared" si="1"/>
        <v>0</v>
      </c>
    </row>
    <row r="49" spans="1:20" x14ac:dyDescent="0.3">
      <c r="A49">
        <v>1894</v>
      </c>
      <c r="B49">
        <v>1894</v>
      </c>
      <c r="C49">
        <f>adc_raw_good_video[[#This Row],[raw]]/MAX(B:B)</f>
        <v>0.69275786393562544</v>
      </c>
      <c r="D49">
        <f>B50-adc_raw_good_video[[#This Row],[raw]]</f>
        <v>-350</v>
      </c>
      <c r="E49">
        <f ca="1">SUM(OFFSET(adc_raw_good_video[[#This Row],[raw]],$F$1/-2,0,$F$1))/$F$1</f>
        <v>1775.3333333333333</v>
      </c>
      <c r="F49" s="1">
        <f ca="1">_xlfn.STDEV.P(OFFSET(adc_raw_good_video[[#This Row],[raw]],$F$1/-2,0,$F$1))</f>
        <v>163.59570763181884</v>
      </c>
      <c r="G49" s="1">
        <f ca="1">_xlfn.STDEV.P(OFFSET(adc_raw_good_video[[#This Row],[raw]],G$1/-2,0,G$1))</f>
        <v>195.10981523234548</v>
      </c>
      <c r="H49" s="1">
        <f ca="1">_xlfn.STDEV.P(OFFSET(adc_raw_good_video[[#This Row],[raw]],H$1/-2,0,H$1))</f>
        <v>170.90909386965618</v>
      </c>
      <c r="I49" s="1">
        <f>D50-adc_raw_good_video[[#This Row],[forward_diff]]</f>
        <v>389</v>
      </c>
      <c r="J49" s="1" cm="1">
        <f t="array" ref="J49">ABS(adc_raw_good_video[[#This Row],[forward_diff]])/MAX(ABS(D$3:D$201))</f>
        <v>0.26395173453996984</v>
      </c>
      <c r="K49" s="1">
        <f>-LOG(MAX(adc_raw_good_video[[#This Row],[f_diff_norm]],$M$1),K$1)</f>
        <v>0.57847547971847868</v>
      </c>
      <c r="L49" s="1">
        <f>-LOG(MAX(adc_raw_good_video[[#This Row],[f_diff_norm]],$M$1),2)</f>
        <v>1.921653948280259</v>
      </c>
      <c r="M49" s="1">
        <f>POWER(1-adc_raw_good_video[[#This Row],[f_diff_norm]],O$1)</f>
        <v>2.1783410314021373E-3</v>
      </c>
      <c r="N49" s="1"/>
      <c r="O49">
        <v>46</v>
      </c>
      <c r="P49">
        <f>$R$1*O49</f>
        <v>1472</v>
      </c>
      <c r="Q49">
        <f>$R$1*(O49+1)</f>
        <v>1504</v>
      </c>
      <c r="R49">
        <f t="shared" si="0"/>
        <v>0.80750452955799967</v>
      </c>
      <c r="S49">
        <f t="shared" si="2"/>
        <v>2.6824719834875221</v>
      </c>
      <c r="T49">
        <f t="shared" si="1"/>
        <v>2.8618980609223919E-4</v>
      </c>
    </row>
    <row r="50" spans="1:20" x14ac:dyDescent="0.3">
      <c r="A50">
        <v>1544</v>
      </c>
      <c r="B50">
        <v>1544</v>
      </c>
      <c r="C50">
        <f>adc_raw_good_video[[#This Row],[raw]]/MAX(B:B)</f>
        <v>0.56474030724213609</v>
      </c>
      <c r="D50">
        <f>B51-adc_raw_good_video[[#This Row],[raw]]</f>
        <v>39</v>
      </c>
      <c r="E50">
        <f ca="1">SUM(OFFSET(adc_raw_good_video[[#This Row],[raw]],$F$1/-2,0,$F$1))/$F$1</f>
        <v>1673.6666666666667</v>
      </c>
      <c r="F50" s="1">
        <f ca="1">_xlfn.STDEV.P(OFFSET(adc_raw_good_video[[#This Row],[raw]],$F$1/-2,0,$F$1))</f>
        <v>156.61062827563424</v>
      </c>
      <c r="G50" s="1">
        <f ca="1">_xlfn.STDEV.P(OFFSET(adc_raw_good_video[[#This Row],[raw]],G$1/-2,0,G$1))</f>
        <v>152.9582949695766</v>
      </c>
      <c r="H50" s="1">
        <f ca="1">_xlfn.STDEV.P(OFFSET(adc_raw_good_video[[#This Row],[raw]],H$1/-2,0,H$1))</f>
        <v>166.54422713452644</v>
      </c>
      <c r="I50" s="1">
        <f>D51-adc_raw_good_video[[#This Row],[forward_diff]]</f>
        <v>211</v>
      </c>
      <c r="J50" s="1" cm="1">
        <f t="array" ref="J50">ABS(adc_raw_good_video[[#This Row],[forward_diff]])/MAX(ABS(D$3:D$201))</f>
        <v>2.9411764705882353E-2</v>
      </c>
      <c r="K50" s="1">
        <f>-LOG(MAX(adc_raw_good_video[[#This Row],[f_diff_norm]],$M$1),K$1)</f>
        <v>1.5314789170422551</v>
      </c>
      <c r="L50" s="1">
        <f>-LOG(MAX(adc_raw_good_video[[#This Row],[f_diff_norm]],$M$1),2)</f>
        <v>5.08746284125034</v>
      </c>
      <c r="M50" s="1">
        <f>POWER(1-adc_raw_good_video[[#This Row],[f_diff_norm]],O$1)</f>
        <v>0.55042792215313707</v>
      </c>
      <c r="N50" s="1"/>
      <c r="O50">
        <v>47</v>
      </c>
      <c r="P50">
        <f>$R$1*O50</f>
        <v>1504</v>
      </c>
      <c r="Q50">
        <f>$R$1*(O50+1)</f>
        <v>1536</v>
      </c>
      <c r="R50">
        <f t="shared" si="0"/>
        <v>0</v>
      </c>
      <c r="S50">
        <f t="shared" si="2"/>
        <v>0</v>
      </c>
      <c r="T50">
        <f t="shared" si="1"/>
        <v>0</v>
      </c>
    </row>
    <row r="51" spans="1:20" x14ac:dyDescent="0.3">
      <c r="A51">
        <v>1583</v>
      </c>
      <c r="B51">
        <v>1583</v>
      </c>
      <c r="C51">
        <f>adc_raw_good_video[[#This Row],[raw]]/MAX(B:B)</f>
        <v>0.57900512070226773</v>
      </c>
      <c r="D51">
        <f>B52-adc_raw_good_video[[#This Row],[raw]]</f>
        <v>250</v>
      </c>
      <c r="E51">
        <f ca="1">SUM(OFFSET(adc_raw_good_video[[#This Row],[raw]],$F$1/-2,0,$F$1))/$F$1</f>
        <v>1653.3333333333333</v>
      </c>
      <c r="F51" s="1">
        <f ca="1">_xlfn.STDEV.P(OFFSET(adc_raw_good_video[[#This Row],[raw]],$F$1/-2,0,$F$1))</f>
        <v>128.03732094805622</v>
      </c>
      <c r="G51" s="1">
        <f ca="1">_xlfn.STDEV.P(OFFSET(adc_raw_good_video[[#This Row],[raw]],G$1/-2,0,G$1))</f>
        <v>146.79645772293009</v>
      </c>
      <c r="H51" s="1">
        <f ca="1">_xlfn.STDEV.P(OFFSET(adc_raw_good_video[[#This Row],[raw]],H$1/-2,0,H$1))</f>
        <v>169.71236170145565</v>
      </c>
      <c r="I51" s="1">
        <f>D52-adc_raw_good_video[[#This Row],[forward_diff]]</f>
        <v>-232</v>
      </c>
      <c r="J51" s="1" cm="1">
        <f t="array" ref="J51">ABS(adc_raw_good_video[[#This Row],[forward_diff]])/MAX(ABS(D$3:D$201))</f>
        <v>0.18853695324283559</v>
      </c>
      <c r="K51" s="1">
        <f>-LOG(MAX(adc_raw_good_video[[#This Row],[f_diff_norm]],$M$1),K$1)</f>
        <v>0.72460351539671664</v>
      </c>
      <c r="L51" s="1">
        <f>-LOG(MAX(adc_raw_good_video[[#This Row],[f_diff_norm]],$M$1),2)</f>
        <v>2.4070807754505008</v>
      </c>
      <c r="M51" s="1">
        <f>POWER(1-adc_raw_good_video[[#This Row],[f_diff_norm]],O$1)</f>
        <v>1.5324098865590064E-2</v>
      </c>
      <c r="N51" s="1"/>
      <c r="O51">
        <v>48</v>
      </c>
      <c r="P51">
        <f>$R$1*O51</f>
        <v>1536</v>
      </c>
      <c r="Q51">
        <f>$R$1*(O51+1)</f>
        <v>1568</v>
      </c>
      <c r="R51">
        <f t="shared" si="0"/>
        <v>8.4698009630591233</v>
      </c>
      <c r="S51">
        <f t="shared" si="2"/>
        <v>28.136069777290142</v>
      </c>
      <c r="T51">
        <f t="shared" si="1"/>
        <v>3.8517473778941289</v>
      </c>
    </row>
    <row r="52" spans="1:20" x14ac:dyDescent="0.3">
      <c r="A52">
        <v>1833</v>
      </c>
      <c r="B52">
        <v>1833</v>
      </c>
      <c r="C52">
        <f>adc_raw_good_video[[#This Row],[raw]]/MAX(B:B)</f>
        <v>0.67044623262618874</v>
      </c>
      <c r="D52">
        <f>B53-adc_raw_good_video[[#This Row],[raw]]</f>
        <v>18</v>
      </c>
      <c r="E52">
        <f ca="1">SUM(OFFSET(adc_raw_good_video[[#This Row],[raw]],$F$1/-2,0,$F$1))/$F$1</f>
        <v>1755.6666666666667</v>
      </c>
      <c r="F52" s="1">
        <f ca="1">_xlfn.STDEV.P(OFFSET(adc_raw_good_video[[#This Row],[raw]],$F$1/-2,0,$F$1))</f>
        <v>122.31471247927982</v>
      </c>
      <c r="G52" s="1">
        <f ca="1">_xlfn.STDEV.P(OFFSET(adc_raw_good_video[[#This Row],[raw]],G$1/-2,0,G$1))</f>
        <v>190.94962686530707</v>
      </c>
      <c r="H52" s="1">
        <f ca="1">_xlfn.STDEV.P(OFFSET(adc_raw_good_video[[#This Row],[raw]],H$1/-2,0,H$1))</f>
        <v>179.2346540836615</v>
      </c>
      <c r="I52" s="1">
        <f>D53-adc_raw_good_video[[#This Row],[forward_diff]]</f>
        <v>194</v>
      </c>
      <c r="J52" s="1" cm="1">
        <f t="array" ref="J52">ABS(adc_raw_good_video[[#This Row],[forward_diff]])/MAX(ABS(D$3:D$201))</f>
        <v>1.3574660633484163E-2</v>
      </c>
      <c r="K52" s="1">
        <f>-LOG(MAX(adc_raw_good_video[[#This Row],[f_diff_norm]],$M$1),K$1)</f>
        <v>1.8672710189654482</v>
      </c>
      <c r="L52" s="1">
        <f>-LOG(MAX(adc_raw_good_video[[#This Row],[f_diff_norm]],$M$1),2)</f>
        <v>6.2029400586702756</v>
      </c>
      <c r="M52" s="1">
        <f>POWER(1-adc_raw_good_video[[#This Row],[f_diff_norm]],O$1)</f>
        <v>0.76082434079894778</v>
      </c>
      <c r="N52" s="1"/>
      <c r="O52">
        <v>49</v>
      </c>
      <c r="P52">
        <f>$R$1*O52</f>
        <v>1568</v>
      </c>
      <c r="Q52">
        <f>$R$1*(O52+1)</f>
        <v>1600</v>
      </c>
      <c r="R52">
        <f t="shared" si="0"/>
        <v>2.3419970611455647</v>
      </c>
      <c r="S52">
        <f t="shared" si="2"/>
        <v>7.7799458355630886</v>
      </c>
      <c r="T52">
        <f t="shared" si="1"/>
        <v>1.2576495488208044</v>
      </c>
    </row>
    <row r="53" spans="1:20" x14ac:dyDescent="0.3">
      <c r="A53">
        <v>1851</v>
      </c>
      <c r="B53">
        <v>1851</v>
      </c>
      <c r="C53">
        <f>adc_raw_good_video[[#This Row],[raw]]/MAX(B:B)</f>
        <v>0.67702999268471109</v>
      </c>
      <c r="D53">
        <f>B54-adc_raw_good_video[[#This Row],[raw]]</f>
        <v>212</v>
      </c>
      <c r="E53">
        <f ca="1">SUM(OFFSET(adc_raw_good_video[[#This Row],[raw]],$F$1/-2,0,$F$1))/$F$1</f>
        <v>1915.6666666666667</v>
      </c>
      <c r="F53" s="1">
        <f ca="1">_xlfn.STDEV.P(OFFSET(adc_raw_good_video[[#This Row],[raw]],$F$1/-2,0,$F$1))</f>
        <v>104.43924336931762</v>
      </c>
      <c r="G53" s="1">
        <f ca="1">_xlfn.STDEV.P(OFFSET(adc_raw_good_video[[#This Row],[raw]],G$1/-2,0,G$1))</f>
        <v>163.75884708924889</v>
      </c>
      <c r="H53" s="1">
        <f ca="1">_xlfn.STDEV.P(OFFSET(adc_raw_good_video[[#This Row],[raw]],H$1/-2,0,H$1))</f>
        <v>210.46188272851845</v>
      </c>
      <c r="I53" s="1">
        <f>D54-adc_raw_good_video[[#This Row],[forward_diff]]</f>
        <v>-291</v>
      </c>
      <c r="J53" s="1" cm="1">
        <f t="array" ref="J53">ABS(adc_raw_good_video[[#This Row],[forward_diff]])/MAX(ABS(D$3:D$201))</f>
        <v>0.15987933634992457</v>
      </c>
      <c r="K53" s="1">
        <f>-LOG(MAX(adc_raw_good_video[[#This Row],[f_diff_norm]],$M$1),K$1)</f>
        <v>0.79620766314000291</v>
      </c>
      <c r="L53" s="1">
        <f>-LOG(MAX(adc_raw_good_video[[#This Row],[f_diff_norm]],$M$1),2)</f>
        <v>2.644944605549389</v>
      </c>
      <c r="M53" s="1">
        <f>POWER(1-adc_raw_good_video[[#This Row],[f_diff_norm]],O$1)</f>
        <v>3.0678444480952045E-2</v>
      </c>
      <c r="N53" s="1"/>
      <c r="O53">
        <v>50</v>
      </c>
      <c r="P53">
        <f>$R$1*O53</f>
        <v>1600</v>
      </c>
      <c r="Q53">
        <f>$R$1*(O53+1)</f>
        <v>1632</v>
      </c>
      <c r="R53">
        <f t="shared" si="0"/>
        <v>0</v>
      </c>
      <c r="S53">
        <f t="shared" si="2"/>
        <v>0</v>
      </c>
      <c r="T53">
        <f t="shared" si="1"/>
        <v>0</v>
      </c>
    </row>
    <row r="54" spans="1:20" x14ac:dyDescent="0.3">
      <c r="A54">
        <v>2063</v>
      </c>
      <c r="B54">
        <v>2063</v>
      </c>
      <c r="C54">
        <f>adc_raw_good_video[[#This Row],[raw]]/MAX(B:B)</f>
        <v>0.754572055596196</v>
      </c>
      <c r="D54">
        <f>B55-adc_raw_good_video[[#This Row],[raw]]</f>
        <v>-79</v>
      </c>
      <c r="E54">
        <f ca="1">SUM(OFFSET(adc_raw_good_video[[#This Row],[raw]],$F$1/-2,0,$F$1))/$F$1</f>
        <v>1966</v>
      </c>
      <c r="F54" s="1">
        <f ca="1">_xlfn.STDEV.P(OFFSET(adc_raw_good_video[[#This Row],[raw]],$F$1/-2,0,$F$1))</f>
        <v>87.47952141310941</v>
      </c>
      <c r="G54" s="1">
        <f ca="1">_xlfn.STDEV.P(OFFSET(adc_raw_good_video[[#This Row],[raw]],G$1/-2,0,G$1))</f>
        <v>117.70573477957647</v>
      </c>
      <c r="H54" s="1">
        <f ca="1">_xlfn.STDEV.P(OFFSET(adc_raw_good_video[[#This Row],[raw]],H$1/-2,0,H$1))</f>
        <v>167.45977281187288</v>
      </c>
      <c r="I54" s="1">
        <f>D55-adc_raw_good_video[[#This Row],[forward_diff]]</f>
        <v>231</v>
      </c>
      <c r="J54" s="1" cm="1">
        <f t="array" ref="J54">ABS(adc_raw_good_video[[#This Row],[forward_diff]])/MAX(ABS(D$3:D$201))</f>
        <v>5.9577677224736052E-2</v>
      </c>
      <c r="K54" s="1">
        <f>-LOG(MAX(adc_raw_good_video[[#This Row],[f_diff_norm]],$M$1),K$1)</f>
        <v>1.2249164327783129</v>
      </c>
      <c r="L54" s="1">
        <f>-LOG(MAX(adc_raw_good_video[[#This Row],[f_diff_norm]],$M$1),2)</f>
        <v>4.0690843119354847</v>
      </c>
      <c r="M54" s="1">
        <f>POWER(1-adc_raw_good_video[[#This Row],[f_diff_norm]],O$1)</f>
        <v>0.292724173325839</v>
      </c>
      <c r="N54" s="1"/>
      <c r="O54">
        <v>51</v>
      </c>
      <c r="P54">
        <f>$R$1*O54</f>
        <v>1632</v>
      </c>
      <c r="Q54">
        <f>$R$1*(O54+1)</f>
        <v>1664</v>
      </c>
      <c r="R54">
        <f t="shared" si="0"/>
        <v>6.3924487050313274</v>
      </c>
      <c r="S54">
        <f t="shared" si="2"/>
        <v>21.235254948369906</v>
      </c>
      <c r="T54">
        <f t="shared" si="1"/>
        <v>1.662814055821922</v>
      </c>
    </row>
    <row r="55" spans="1:20" x14ac:dyDescent="0.3">
      <c r="A55">
        <v>1984</v>
      </c>
      <c r="B55">
        <v>1984</v>
      </c>
      <c r="C55">
        <f>adc_raw_good_video[[#This Row],[raw]]/MAX(B:B)</f>
        <v>0.72567666422823707</v>
      </c>
      <c r="D55">
        <f>B56-adc_raw_good_video[[#This Row],[raw]]</f>
        <v>152</v>
      </c>
      <c r="E55">
        <f ca="1">SUM(OFFSET(adc_raw_good_video[[#This Row],[raw]],$F$1/-2,0,$F$1))/$F$1</f>
        <v>2061</v>
      </c>
      <c r="F55" s="1">
        <f ca="1">_xlfn.STDEV.P(OFFSET(adc_raw_good_video[[#This Row],[raw]],$F$1/-2,0,$F$1))</f>
        <v>62.069853122644545</v>
      </c>
      <c r="G55" s="1">
        <f ca="1">_xlfn.STDEV.P(OFFSET(adc_raw_good_video[[#This Row],[raw]],G$1/-2,0,G$1))</f>
        <v>103.31427781289477</v>
      </c>
      <c r="H55" s="1">
        <f ca="1">_xlfn.STDEV.P(OFFSET(adc_raw_good_video[[#This Row],[raw]],H$1/-2,0,H$1))</f>
        <v>127.80214299886384</v>
      </c>
      <c r="I55" s="1">
        <f>D56-adc_raw_good_video[[#This Row],[forward_diff]]</f>
        <v>-384</v>
      </c>
      <c r="J55" s="1" cm="1">
        <f t="array" ref="J55">ABS(adc_raw_good_video[[#This Row],[forward_diff]])/MAX(ABS(D$3:D$201))</f>
        <v>0.11463046757164404</v>
      </c>
      <c r="K55" s="1">
        <f>-LOG(MAX(adc_raw_good_video[[#This Row],[f_diff_norm]],$M$1),K$1)</f>
        <v>0.94069993612398173</v>
      </c>
      <c r="L55" s="1">
        <f>-LOG(MAX(adc_raw_good_video[[#This Row],[f_diff_norm]],$M$1),2)</f>
        <v>3.1249375466690021</v>
      </c>
      <c r="M55" s="1">
        <f>POWER(1-adc_raw_good_video[[#This Row],[f_diff_norm]],O$1)</f>
        <v>8.7597448589435981E-2</v>
      </c>
      <c r="N55" s="1"/>
      <c r="O55">
        <v>52</v>
      </c>
      <c r="P55">
        <f>$R$1*O55</f>
        <v>1664</v>
      </c>
      <c r="Q55">
        <f>$R$1*(O55+1)</f>
        <v>1696</v>
      </c>
      <c r="R55">
        <f t="shared" si="0"/>
        <v>1.4986864036459475</v>
      </c>
      <c r="S55">
        <f t="shared" si="2"/>
        <v>4.9785284696971761</v>
      </c>
      <c r="T55">
        <f t="shared" si="1"/>
        <v>9.8581427529437216E-2</v>
      </c>
    </row>
    <row r="56" spans="1:20" x14ac:dyDescent="0.3">
      <c r="A56">
        <v>2136</v>
      </c>
      <c r="B56">
        <v>2136</v>
      </c>
      <c r="C56">
        <f>adc_raw_good_video[[#This Row],[raw]]/MAX(B:B)</f>
        <v>0.78127286027798093</v>
      </c>
      <c r="D56">
        <f>B57-adc_raw_good_video[[#This Row],[raw]]</f>
        <v>-232</v>
      </c>
      <c r="E56">
        <f ca="1">SUM(OFFSET(adc_raw_good_video[[#This Row],[raw]],$F$1/-2,0,$F$1))/$F$1</f>
        <v>2008</v>
      </c>
      <c r="F56" s="1">
        <f ca="1">_xlfn.STDEV.P(OFFSET(adc_raw_good_video[[#This Row],[raw]],$F$1/-2,0,$F$1))</f>
        <v>96.221965614233142</v>
      </c>
      <c r="G56" s="1">
        <f ca="1">_xlfn.STDEV.P(OFFSET(adc_raw_good_video[[#This Row],[raw]],G$1/-2,0,G$1))</f>
        <v>135.7983799608817</v>
      </c>
      <c r="H56" s="1">
        <f ca="1">_xlfn.STDEV.P(OFFSET(adc_raw_good_video[[#This Row],[raw]],H$1/-2,0,H$1))</f>
        <v>264.29312730916246</v>
      </c>
      <c r="I56" s="1">
        <f>D57-adc_raw_good_video[[#This Row],[forward_diff]]</f>
        <v>71</v>
      </c>
      <c r="J56" s="1" cm="1">
        <f t="array" ref="J56">ABS(adc_raw_good_video[[#This Row],[forward_diff]])/MAX(ABS(D$3:D$201))</f>
        <v>0.17496229260935142</v>
      </c>
      <c r="K56" s="1">
        <f>-LOG(MAX(adc_raw_good_video[[#This Row],[f_diff_norm]],$M$1),K$1)</f>
        <v>0.75705553917785462</v>
      </c>
      <c r="L56" s="1">
        <f>-LOG(MAX(adc_raw_good_video[[#This Row],[f_diff_norm]],$M$1),2)</f>
        <v>2.5148840649850159</v>
      </c>
      <c r="M56" s="1">
        <f>POWER(1-adc_raw_good_video[[#This Row],[f_diff_norm]],O$1)</f>
        <v>2.1353838734099049E-2</v>
      </c>
      <c r="N56" s="1"/>
      <c r="O56">
        <v>53</v>
      </c>
      <c r="P56">
        <f>$R$1*O56</f>
        <v>1696</v>
      </c>
      <c r="Q56">
        <f>$R$1*(O56+1)</f>
        <v>1728</v>
      </c>
      <c r="R56">
        <f t="shared" si="0"/>
        <v>0</v>
      </c>
      <c r="S56">
        <f t="shared" si="2"/>
        <v>0</v>
      </c>
      <c r="T56">
        <f t="shared" si="1"/>
        <v>0</v>
      </c>
    </row>
    <row r="57" spans="1:20" x14ac:dyDescent="0.3">
      <c r="A57">
        <v>1904</v>
      </c>
      <c r="B57">
        <v>1904</v>
      </c>
      <c r="C57">
        <f>adc_raw_good_video[[#This Row],[raw]]/MAX(B:B)</f>
        <v>0.69641550841258226</v>
      </c>
      <c r="D57">
        <f>B58-adc_raw_good_video[[#This Row],[raw]]</f>
        <v>-161</v>
      </c>
      <c r="E57">
        <f ca="1">SUM(OFFSET(adc_raw_good_video[[#This Row],[raw]],$F$1/-2,0,$F$1))/$F$1</f>
        <v>1927.6666666666667</v>
      </c>
      <c r="F57" s="1">
        <f ca="1">_xlfn.STDEV.P(OFFSET(adc_raw_good_video[[#This Row],[raw]],$F$1/-2,0,$F$1))</f>
        <v>161.31198205823259</v>
      </c>
      <c r="G57" s="1">
        <f ca="1">_xlfn.STDEV.P(OFFSET(adc_raw_good_video[[#This Row],[raw]],G$1/-2,0,G$1))</f>
        <v>294.96548950682347</v>
      </c>
      <c r="H57" s="1">
        <f ca="1">_xlfn.STDEV.P(OFFSET(adc_raw_good_video[[#This Row],[raw]],H$1/-2,0,H$1))</f>
        <v>331.53311159163673</v>
      </c>
      <c r="I57" s="1">
        <f>D58-adc_raw_good_video[[#This Row],[forward_diff]]</f>
        <v>-306</v>
      </c>
      <c r="J57" s="1" cm="1">
        <f t="array" ref="J57">ABS(adc_raw_good_video[[#This Row],[forward_diff]])/MAX(ABS(D$3:D$201))</f>
        <v>0.12141779788838612</v>
      </c>
      <c r="K57" s="1">
        <f>-LOG(MAX(adc_raw_good_video[[#This Row],[f_diff_norm]],$M$1),K$1)</f>
        <v>0.91571764803690447</v>
      </c>
      <c r="L57" s="1">
        <f>-LOG(MAX(adc_raw_good_video[[#This Row],[f_diff_norm]],$M$1),2)</f>
        <v>3.0419481819979706</v>
      </c>
      <c r="M57" s="1">
        <f>POWER(1-adc_raw_good_video[[#This Row],[f_diff_norm]],O$1)</f>
        <v>7.5101398772448674E-2</v>
      </c>
      <c r="N57" s="1"/>
      <c r="O57">
        <v>54</v>
      </c>
      <c r="P57">
        <f>$R$1*O57</f>
        <v>1728</v>
      </c>
      <c r="Q57">
        <f>$R$1*(O57+1)</f>
        <v>1760</v>
      </c>
      <c r="R57">
        <f t="shared" si="0"/>
        <v>1.0914703282246105</v>
      </c>
      <c r="S57">
        <f t="shared" si="2"/>
        <v>3.625785948065265</v>
      </c>
      <c r="T57">
        <f t="shared" si="1"/>
        <v>1.1070706061126732E-2</v>
      </c>
    </row>
    <row r="58" spans="1:20" x14ac:dyDescent="0.3">
      <c r="A58">
        <v>1743</v>
      </c>
      <c r="B58">
        <v>1743</v>
      </c>
      <c r="C58">
        <f>adc_raw_good_video[[#This Row],[raw]]/MAX(B:B)</f>
        <v>0.63752743233357723</v>
      </c>
      <c r="D58">
        <f>B59-adc_raw_good_video[[#This Row],[raw]]</f>
        <v>-467</v>
      </c>
      <c r="E58">
        <f ca="1">SUM(OFFSET(adc_raw_good_video[[#This Row],[raw]],$F$1/-2,0,$F$1))/$F$1</f>
        <v>1641</v>
      </c>
      <c r="F58" s="1">
        <f ca="1">_xlfn.STDEV.P(OFFSET(adc_raw_good_video[[#This Row],[raw]],$F$1/-2,0,$F$1))</f>
        <v>266.33187317079921</v>
      </c>
      <c r="G58" s="1">
        <f ca="1">_xlfn.STDEV.P(OFFSET(adc_raw_good_video[[#This Row],[raw]],G$1/-2,0,G$1))</f>
        <v>342.14885649377817</v>
      </c>
      <c r="H58" s="1">
        <f ca="1">_xlfn.STDEV.P(OFFSET(adc_raw_good_video[[#This Row],[raw]],H$1/-2,0,H$1))</f>
        <v>312.66086471851673</v>
      </c>
      <c r="I58" s="1">
        <f>D59-adc_raw_good_video[[#This Row],[forward_diff]]</f>
        <v>470</v>
      </c>
      <c r="J58" s="1" cm="1">
        <f t="array" ref="J58">ABS(adc_raw_good_video[[#This Row],[forward_diff]])/MAX(ABS(D$3:D$201))</f>
        <v>0.35218702865761692</v>
      </c>
      <c r="K58" s="1">
        <f>-LOG(MAX(adc_raw_good_video[[#This Row],[f_diff_norm]],$M$1),K$1)</f>
        <v>0.45322664350264208</v>
      </c>
      <c r="L58" s="1">
        <f>-LOG(MAX(adc_raw_good_video[[#This Row],[f_diff_norm]],$M$1),2)</f>
        <v>1.5055863204029256</v>
      </c>
      <c r="M58" s="1">
        <f>POWER(1-adc_raw_good_video[[#This Row],[f_diff_norm]],O$1)</f>
        <v>1.6943096923779656E-4</v>
      </c>
      <c r="N58" s="1"/>
      <c r="O58">
        <v>55</v>
      </c>
      <c r="P58">
        <f>$R$1*O58</f>
        <v>1760</v>
      </c>
      <c r="Q58">
        <f>$R$1*(O58+1)</f>
        <v>1792</v>
      </c>
      <c r="R58">
        <f t="shared" si="0"/>
        <v>0.65125181300981561</v>
      </c>
      <c r="S58">
        <f t="shared" si="2"/>
        <v>2.1634116944836377</v>
      </c>
      <c r="T58">
        <f t="shared" si="1"/>
        <v>1.2790985552347239E-2</v>
      </c>
    </row>
    <row r="59" spans="1:20" x14ac:dyDescent="0.3">
      <c r="A59">
        <v>1276</v>
      </c>
      <c r="B59">
        <v>1276</v>
      </c>
      <c r="C59">
        <f>adc_raw_good_video[[#This Row],[raw]]/MAX(B:B)</f>
        <v>0.46671543525969278</v>
      </c>
      <c r="D59">
        <f>B60-adc_raw_good_video[[#This Row],[raw]]</f>
        <v>3</v>
      </c>
      <c r="E59">
        <f ca="1">SUM(OFFSET(adc_raw_good_video[[#This Row],[raw]],$F$1/-2,0,$F$1))/$F$1</f>
        <v>1432.6666666666667</v>
      </c>
      <c r="F59" s="1">
        <f ca="1">_xlfn.STDEV.P(OFFSET(adc_raw_good_video[[#This Row],[raw]],$F$1/-2,0,$F$1))</f>
        <v>219.44222221097036</v>
      </c>
      <c r="G59" s="1">
        <f ca="1">_xlfn.STDEV.P(OFFSET(adc_raw_good_video[[#This Row],[raw]],G$1/-2,0,G$1))</f>
        <v>277.58141148138867</v>
      </c>
      <c r="H59" s="1">
        <f ca="1">_xlfn.STDEV.P(OFFSET(adc_raw_good_video[[#This Row],[raw]],H$1/-2,0,H$1))</f>
        <v>306.48674106554688</v>
      </c>
      <c r="I59" s="1">
        <f>D60-adc_raw_good_video[[#This Row],[forward_diff]]</f>
        <v>573</v>
      </c>
      <c r="J59" s="1" cm="1">
        <f t="array" ref="J59">ABS(adc_raw_good_video[[#This Row],[forward_diff]])/MAX(ABS(D$3:D$201))</f>
        <v>2.2624434389140274E-3</v>
      </c>
      <c r="K59" s="1">
        <f>-LOG(MAX(adc_raw_good_video[[#This Row],[f_diff_norm]],$M$1),K$1)</f>
        <v>2.6454222693490914</v>
      </c>
      <c r="L59" s="1">
        <f>-LOG(MAX(adc_raw_good_video[[#This Row],[f_diff_norm]],$M$1),2)</f>
        <v>8.7879025593914317</v>
      </c>
      <c r="M59" s="1">
        <f>POWER(1-adc_raw_good_video[[#This Row],[f_diff_norm]],O$1)</f>
        <v>0.95571059886061316</v>
      </c>
      <c r="N59" s="1"/>
      <c r="O59">
        <v>56</v>
      </c>
      <c r="P59">
        <f>$R$1*O59</f>
        <v>1792</v>
      </c>
      <c r="Q59">
        <f>$R$1*(O59+1)</f>
        <v>1824</v>
      </c>
      <c r="R59">
        <f t="shared" si="0"/>
        <v>2.3471851738692808</v>
      </c>
      <c r="S59">
        <f t="shared" si="2"/>
        <v>7.7971803729794438</v>
      </c>
      <c r="T59">
        <f t="shared" si="1"/>
        <v>0.99872447471448345</v>
      </c>
    </row>
    <row r="60" spans="1:20" x14ac:dyDescent="0.3">
      <c r="A60">
        <v>1279</v>
      </c>
      <c r="B60">
        <v>1279</v>
      </c>
      <c r="C60">
        <f>adc_raw_good_video[[#This Row],[raw]]/MAX(B:B)</f>
        <v>0.46781272860277984</v>
      </c>
      <c r="D60">
        <f>B61-adc_raw_good_video[[#This Row],[raw]]</f>
        <v>576</v>
      </c>
      <c r="E60">
        <f ca="1">SUM(OFFSET(adc_raw_good_video[[#This Row],[raw]],$F$1/-2,0,$F$1))/$F$1</f>
        <v>1470</v>
      </c>
      <c r="F60" s="1">
        <f ca="1">_xlfn.STDEV.P(OFFSET(adc_raw_good_video[[#This Row],[raw]],$F$1/-2,0,$F$1))</f>
        <v>272.23886570436633</v>
      </c>
      <c r="G60" s="1">
        <f ca="1">_xlfn.STDEV.P(OFFSET(adc_raw_good_video[[#This Row],[raw]],G$1/-2,0,G$1))</f>
        <v>237.25058482541195</v>
      </c>
      <c r="H60" s="1">
        <f ca="1">_xlfn.STDEV.P(OFFSET(adc_raw_good_video[[#This Row],[raw]],H$1/-2,0,H$1))</f>
        <v>288.24776757193467</v>
      </c>
      <c r="I60" s="1">
        <f>D61-adc_raw_good_video[[#This Row],[forward_diff]]</f>
        <v>-956</v>
      </c>
      <c r="J60" s="1" cm="1">
        <f t="array" ref="J60">ABS(adc_raw_good_video[[#This Row],[forward_diff]])/MAX(ABS(D$3:D$201))</f>
        <v>0.43438914027149322</v>
      </c>
      <c r="K60" s="1">
        <f>-LOG(MAX(adc_raw_good_video[[#This Row],[f_diff_norm]],$M$1),K$1)</f>
        <v>0.36212104064554224</v>
      </c>
      <c r="L60" s="1">
        <f>-LOG(MAX(adc_raw_good_video[[#This Row],[f_diff_norm]],$M$1),2)</f>
        <v>1.2029400586702754</v>
      </c>
      <c r="M60" s="1">
        <f>POWER(1-adc_raw_good_video[[#This Row],[f_diff_norm]],O$1)</f>
        <v>1.1229354348642963E-5</v>
      </c>
      <c r="N60" s="1"/>
      <c r="O60">
        <v>57</v>
      </c>
      <c r="P60">
        <f>$R$1*O60</f>
        <v>1824</v>
      </c>
      <c r="Q60">
        <f>$R$1*(O60+1)</f>
        <v>1856</v>
      </c>
      <c r="R60">
        <f t="shared" si="0"/>
        <v>11.570368180703133</v>
      </c>
      <c r="S60">
        <f t="shared" si="2"/>
        <v>38.435931127668518</v>
      </c>
      <c r="T60">
        <f t="shared" si="1"/>
        <v>5.4397266908587705</v>
      </c>
    </row>
    <row r="61" spans="1:20" x14ac:dyDescent="0.3">
      <c r="A61">
        <v>1855</v>
      </c>
      <c r="B61">
        <v>1855</v>
      </c>
      <c r="C61">
        <f>adc_raw_good_video[[#This Row],[raw]]/MAX(B:B)</f>
        <v>0.6784930504754938</v>
      </c>
      <c r="D61">
        <f>B62-adc_raw_good_video[[#This Row],[raw]]</f>
        <v>-380</v>
      </c>
      <c r="E61">
        <f ca="1">SUM(OFFSET(adc_raw_good_video[[#This Row],[raw]],$F$1/-2,0,$F$1))/$F$1</f>
        <v>1536.3333333333333</v>
      </c>
      <c r="F61" s="1">
        <f ca="1">_xlfn.STDEV.P(OFFSET(adc_raw_good_video[[#This Row],[raw]],$F$1/-2,0,$F$1))</f>
        <v>239.11689377559438</v>
      </c>
      <c r="G61" s="1">
        <f ca="1">_xlfn.STDEV.P(OFFSET(adc_raw_good_video[[#This Row],[raw]],G$1/-2,0,G$1))</f>
        <v>312.5614179645338</v>
      </c>
      <c r="H61" s="1">
        <f ca="1">_xlfn.STDEV.P(OFFSET(adc_raw_good_video[[#This Row],[raw]],H$1/-2,0,H$1))</f>
        <v>270.06401357561771</v>
      </c>
      <c r="I61" s="1">
        <f>D62-adc_raw_good_video[[#This Row],[forward_diff]]</f>
        <v>953</v>
      </c>
      <c r="J61" s="1" cm="1">
        <f t="array" ref="J61">ABS(adc_raw_good_video[[#This Row],[forward_diff]])/MAX(ABS(D$3:D$201))</f>
        <v>0.28657616892911009</v>
      </c>
      <c r="K61" s="1">
        <f>-LOG(MAX(adc_raw_good_video[[#This Row],[f_diff_norm]],$M$1),K$1)</f>
        <v>0.54275992745194424</v>
      </c>
      <c r="L61" s="1">
        <f>-LOG(MAX(adc_raw_good_video[[#This Row],[f_diff_norm]],$M$1),2)</f>
        <v>1.8030094517816402</v>
      </c>
      <c r="M61" s="1">
        <f>POWER(1-adc_raw_good_video[[#This Row],[f_diff_norm]],O$1)</f>
        <v>1.1666813262477722E-3</v>
      </c>
      <c r="N61" s="1"/>
      <c r="O61">
        <v>58</v>
      </c>
      <c r="P61">
        <f>$R$1*O61</f>
        <v>1856</v>
      </c>
      <c r="Q61">
        <f>$R$1*(O61+1)</f>
        <v>1888</v>
      </c>
      <c r="R61">
        <f t="shared" si="0"/>
        <v>2.4374167469070249</v>
      </c>
      <c r="S61">
        <f t="shared" si="2"/>
        <v>8.0969231704994051</v>
      </c>
      <c r="T61">
        <f t="shared" si="1"/>
        <v>1.2489559890536277</v>
      </c>
    </row>
    <row r="62" spans="1:20" x14ac:dyDescent="0.3">
      <c r="A62">
        <v>1475</v>
      </c>
      <c r="B62">
        <v>1475</v>
      </c>
      <c r="C62">
        <f>adc_raw_good_video[[#This Row],[raw]]/MAX(B:B)</f>
        <v>0.53950256035113386</v>
      </c>
      <c r="D62">
        <f>B63-adc_raw_good_video[[#This Row],[raw]]</f>
        <v>573</v>
      </c>
      <c r="E62">
        <f ca="1">SUM(OFFSET(adc_raw_good_video[[#This Row],[raw]],$F$1/-2,0,$F$1))/$F$1</f>
        <v>1792.6666666666667</v>
      </c>
      <c r="F62" s="1">
        <f ca="1">_xlfn.STDEV.P(OFFSET(adc_raw_good_video[[#This Row],[raw]],$F$1/-2,0,$F$1))</f>
        <v>238.0424798690818</v>
      </c>
      <c r="G62" s="1">
        <f ca="1">_xlfn.STDEV.P(OFFSET(adc_raw_good_video[[#This Row],[raw]],G$1/-2,0,G$1))</f>
        <v>271.26547882102506</v>
      </c>
      <c r="H62" s="1">
        <f ca="1">_xlfn.STDEV.P(OFFSET(adc_raw_good_video[[#This Row],[raw]],H$1/-2,0,H$1))</f>
        <v>292.57707862847957</v>
      </c>
      <c r="I62" s="1">
        <f>D63-adc_raw_good_video[[#This Row],[forward_diff]]</f>
        <v>-964</v>
      </c>
      <c r="J62" s="1" cm="1">
        <f t="array" ref="J62">ABS(adc_raw_good_video[[#This Row],[forward_diff]])/MAX(ABS(D$3:D$201))</f>
        <v>0.4321266968325792</v>
      </c>
      <c r="K62" s="1">
        <f>-LOG(MAX(adc_raw_good_video[[#This Row],[f_diff_norm]],$M$1),K$1)</f>
        <v>0.36438890210136432</v>
      </c>
      <c r="L62" s="1">
        <f>-LOG(MAX(adc_raw_good_video[[#This Row],[f_diff_norm]],$M$1),2)</f>
        <v>1.2104737313556828</v>
      </c>
      <c r="M62" s="1">
        <f>POWER(1-adc_raw_good_video[[#This Row],[f_diff_norm]],O$1)</f>
        <v>1.2162673335515785E-5</v>
      </c>
      <c r="N62" s="1"/>
      <c r="O62">
        <v>59</v>
      </c>
      <c r="P62">
        <f>$R$1*O62</f>
        <v>1888</v>
      </c>
      <c r="Q62">
        <f>$R$1*(O62+1)</f>
        <v>1920</v>
      </c>
      <c r="R62">
        <f t="shared" si="0"/>
        <v>15.739799659917544</v>
      </c>
      <c r="S62">
        <f t="shared" si="2"/>
        <v>52.286482698178645</v>
      </c>
      <c r="T62">
        <f t="shared" si="1"/>
        <v>8.2634762569699287</v>
      </c>
    </row>
    <row r="63" spans="1:20" x14ac:dyDescent="0.3">
      <c r="A63">
        <v>2048</v>
      </c>
      <c r="B63">
        <v>2048</v>
      </c>
      <c r="C63">
        <f>adc_raw_good_video[[#This Row],[raw]]/MAX(B:B)</f>
        <v>0.74908558888076082</v>
      </c>
      <c r="D63">
        <f>B64-adc_raw_good_video[[#This Row],[raw]]</f>
        <v>-391</v>
      </c>
      <c r="E63">
        <f ca="1">SUM(OFFSET(adc_raw_good_video[[#This Row],[raw]],$F$1/-2,0,$F$1))/$F$1</f>
        <v>1726.6666666666667</v>
      </c>
      <c r="F63" s="1">
        <f ca="1">_xlfn.STDEV.P(OFFSET(adc_raw_good_video[[#This Row],[raw]],$F$1/-2,0,$F$1))</f>
        <v>239.05694347209877</v>
      </c>
      <c r="G63" s="1">
        <f ca="1">_xlfn.STDEV.P(OFFSET(adc_raw_good_video[[#This Row],[raw]],G$1/-2,0,G$1))</f>
        <v>206.57434497052145</v>
      </c>
      <c r="H63" s="1">
        <f ca="1">_xlfn.STDEV.P(OFFSET(adc_raw_good_video[[#This Row],[raw]],H$1/-2,0,H$1))</f>
        <v>391.93069983019672</v>
      </c>
      <c r="I63" s="1">
        <f>D64-adc_raw_good_video[[#This Row],[forward_diff]]</f>
        <v>685</v>
      </c>
      <c r="J63" s="1" cm="1">
        <f t="array" ref="J63">ABS(adc_raw_good_video[[#This Row],[forward_diff]])/MAX(ABS(D$3:D$201))</f>
        <v>0.29487179487179488</v>
      </c>
      <c r="K63" s="1">
        <f>-LOG(MAX(adc_raw_good_video[[#This Row],[f_diff_norm]],$M$1),K$1)</f>
        <v>0.53036676667288751</v>
      </c>
      <c r="L63" s="1">
        <f>-LOG(MAX(adc_raw_good_video[[#This Row],[f_diff_norm]],$M$1),2)</f>
        <v>1.7618402628052354</v>
      </c>
      <c r="M63" s="1">
        <f>POWER(1-adc_raw_good_video[[#This Row],[f_diff_norm]],O$1)</f>
        <v>9.2334018293032966E-4</v>
      </c>
      <c r="N63" s="1"/>
      <c r="O63">
        <v>60</v>
      </c>
      <c r="P63">
        <f>$R$1*O63</f>
        <v>1920</v>
      </c>
      <c r="Q63">
        <f>$R$1*(O63+1)</f>
        <v>1952</v>
      </c>
      <c r="R63">
        <f t="shared" si="0"/>
        <v>13.906285953442369</v>
      </c>
      <c r="S63">
        <f t="shared" si="2"/>
        <v>46.1956820042777</v>
      </c>
      <c r="T63">
        <f t="shared" si="1"/>
        <v>7.1655516312917102</v>
      </c>
    </row>
    <row r="64" spans="1:20" x14ac:dyDescent="0.3">
      <c r="A64">
        <v>1657</v>
      </c>
      <c r="B64">
        <v>1657</v>
      </c>
      <c r="C64">
        <f>adc_raw_good_video[[#This Row],[raw]]/MAX(B:B)</f>
        <v>0.60607168983174831</v>
      </c>
      <c r="D64">
        <f>B65-adc_raw_good_video[[#This Row],[raw]]</f>
        <v>294</v>
      </c>
      <c r="E64">
        <f ca="1">SUM(OFFSET(adc_raw_good_video[[#This Row],[raw]],$F$1/-2,0,$F$1))/$F$1</f>
        <v>1885.3333333333333</v>
      </c>
      <c r="F64" s="1">
        <f ca="1">_xlfn.STDEV.P(OFFSET(adc_raw_good_video[[#This Row],[raw]],$F$1/-2,0,$F$1))</f>
        <v>166.24145759172777</v>
      </c>
      <c r="G64" s="1">
        <f ca="1">_xlfn.STDEV.P(OFFSET(adc_raw_good_video[[#This Row],[raw]],G$1/-2,0,G$1))</f>
        <v>426.1912246867596</v>
      </c>
      <c r="H64" s="1">
        <f ca="1">_xlfn.STDEV.P(OFFSET(adc_raw_good_video[[#This Row],[raw]],H$1/-2,0,H$1))</f>
        <v>453.14249684727162</v>
      </c>
      <c r="I64" s="1">
        <f>D65-adc_raw_good_video[[#This Row],[forward_diff]]</f>
        <v>-1397</v>
      </c>
      <c r="J64" s="1" cm="1">
        <f t="array" ref="J64">ABS(adc_raw_good_video[[#This Row],[forward_diff]])/MAX(ABS(D$3:D$201))</f>
        <v>0.22171945701357465</v>
      </c>
      <c r="K64" s="1">
        <f>-LOG(MAX(adc_raw_good_video[[#This Row],[f_diff_norm]],$M$1),K$1)</f>
        <v>0.65419619365659698</v>
      </c>
      <c r="L64" s="1">
        <f>-LOG(MAX(adc_raw_good_video[[#This Row],[f_diff_norm]],$M$1),2)</f>
        <v>2.1731927152762234</v>
      </c>
      <c r="M64" s="1">
        <f>POWER(1-adc_raw_good_video[[#This Row],[f_diff_norm]],O$1)</f>
        <v>6.6484968059384846E-3</v>
      </c>
      <c r="N64" s="1"/>
      <c r="O64">
        <v>61</v>
      </c>
      <c r="P64">
        <f>$R$1*O64</f>
        <v>1952</v>
      </c>
      <c r="Q64">
        <f>$R$1*(O64+1)</f>
        <v>1984</v>
      </c>
      <c r="R64">
        <f t="shared" si="0"/>
        <v>9.9075555671947093</v>
      </c>
      <c r="S64">
        <f t="shared" si="2"/>
        <v>32.912187190321802</v>
      </c>
      <c r="T64">
        <f t="shared" si="1"/>
        <v>4.3479808701247125</v>
      </c>
    </row>
    <row r="65" spans="1:20" x14ac:dyDescent="0.3">
      <c r="A65">
        <v>1951</v>
      </c>
      <c r="B65">
        <v>1951</v>
      </c>
      <c r="C65">
        <f>adc_raw_good_video[[#This Row],[raw]]/MAX(B:B)</f>
        <v>0.71360643745427943</v>
      </c>
      <c r="D65">
        <f>B66-adc_raw_good_video[[#This Row],[raw]]</f>
        <v>-1103</v>
      </c>
      <c r="E65">
        <f ca="1">SUM(OFFSET(adc_raw_good_video[[#This Row],[raw]],$F$1/-2,0,$F$1))/$F$1</f>
        <v>1485.3333333333333</v>
      </c>
      <c r="F65" s="1">
        <f ca="1">_xlfn.STDEV.P(OFFSET(adc_raw_good_video[[#This Row],[raw]],$F$1/-2,0,$F$1))</f>
        <v>466.37204985814583</v>
      </c>
      <c r="G65" s="1">
        <f ca="1">_xlfn.STDEV.P(OFFSET(adc_raw_good_video[[#This Row],[raw]],G$1/-2,0,G$1))</f>
        <v>513.08361891605932</v>
      </c>
      <c r="H65" s="1">
        <f ca="1">_xlfn.STDEV.P(OFFSET(adc_raw_good_video[[#This Row],[raw]],H$1/-2,0,H$1))</f>
        <v>475.1653632673362</v>
      </c>
      <c r="I65" s="1">
        <f>D66-adc_raw_good_video[[#This Row],[forward_diff]]</f>
        <v>1151</v>
      </c>
      <c r="J65" s="1" cm="1">
        <f t="array" ref="J65">ABS(adc_raw_good_video[[#This Row],[forward_diff]])/MAX(ABS(D$3:D$201))</f>
        <v>0.83182503770739069</v>
      </c>
      <c r="K65" s="1">
        <f>-LOG(MAX(adc_raw_good_video[[#This Row],[f_diff_norm]],$M$1),K$1)</f>
        <v>7.9968011628563707E-2</v>
      </c>
      <c r="L65" s="1">
        <f>-LOG(MAX(adc_raw_good_video[[#This Row],[f_diff_norm]],$M$1),2)</f>
        <v>0.26564798452120508</v>
      </c>
      <c r="M65" s="1">
        <f>POWER(1-adc_raw_good_video[[#This Row],[f_diff_norm]],O$1)</f>
        <v>3.275116700493903E-16</v>
      </c>
      <c r="N65" s="1"/>
      <c r="O65">
        <v>62</v>
      </c>
      <c r="P65">
        <f>$R$1*O65</f>
        <v>1984</v>
      </c>
      <c r="Q65">
        <f>$R$1*(O65+1)</f>
        <v>2016</v>
      </c>
      <c r="R65">
        <f t="shared" si="0"/>
        <v>4.4592602633061063</v>
      </c>
      <c r="S65">
        <f t="shared" si="2"/>
        <v>14.813341951091374</v>
      </c>
      <c r="T65">
        <f t="shared" si="1"/>
        <v>1.2680816198898974</v>
      </c>
    </row>
    <row r="66" spans="1:20" x14ac:dyDescent="0.3">
      <c r="A66">
        <v>848</v>
      </c>
      <c r="B66">
        <v>848</v>
      </c>
      <c r="C66">
        <f>adc_raw_good_video[[#This Row],[raw]]/MAX(B:B)</f>
        <v>0.31016825164594003</v>
      </c>
      <c r="D66">
        <f>B67-adc_raw_good_video[[#This Row],[raw]]</f>
        <v>48</v>
      </c>
      <c r="E66">
        <f ca="1">SUM(OFFSET(adc_raw_good_video[[#This Row],[raw]],$F$1/-2,0,$F$1))/$F$1</f>
        <v>1231.6666666666667</v>
      </c>
      <c r="F66" s="1">
        <f ca="1">_xlfn.STDEV.P(OFFSET(adc_raw_good_video[[#This Row],[raw]],$F$1/-2,0,$F$1))</f>
        <v>509.02281110203916</v>
      </c>
      <c r="G66" s="1">
        <f ca="1">_xlfn.STDEV.P(OFFSET(adc_raw_good_video[[#This Row],[raw]],G$1/-2,0,G$1))</f>
        <v>458.28174740000281</v>
      </c>
      <c r="H66" s="1">
        <f ca="1">_xlfn.STDEV.P(OFFSET(adc_raw_good_video[[#This Row],[raw]],H$1/-2,0,H$1))</f>
        <v>506.31792061381145</v>
      </c>
      <c r="I66" s="1">
        <f>D67-adc_raw_good_video[[#This Row],[forward_diff]]</f>
        <v>-20</v>
      </c>
      <c r="J66" s="1" cm="1">
        <f t="array" ref="J66">ABS(adc_raw_good_video[[#This Row],[forward_diff]])/MAX(ABS(D$3:D$201))</f>
        <v>3.6199095022624438E-2</v>
      </c>
      <c r="K66" s="1">
        <f>-LOG(MAX(adc_raw_good_video[[#This Row],[f_diff_norm]],$M$1),K$1)</f>
        <v>1.4413022866931668</v>
      </c>
      <c r="L66" s="1">
        <f>-LOG(MAX(adc_raw_good_video[[#This Row],[f_diff_norm]],$M$1),2)</f>
        <v>4.7879025593914317</v>
      </c>
      <c r="M66" s="1">
        <f>POWER(1-adc_raw_good_video[[#This Row],[f_diff_norm]],O$1)</f>
        <v>0.47835089962958066</v>
      </c>
      <c r="N66" s="1"/>
      <c r="O66">
        <v>63</v>
      </c>
      <c r="P66">
        <f>$R$1*O66</f>
        <v>2016</v>
      </c>
      <c r="Q66">
        <f>$R$1*(O66+1)</f>
        <v>2048</v>
      </c>
      <c r="R66">
        <f t="shared" si="0"/>
        <v>1.1402722910291856</v>
      </c>
      <c r="S66">
        <f t="shared" si="2"/>
        <v>3.7879025593914313</v>
      </c>
      <c r="T66">
        <f t="shared" si="1"/>
        <v>0.44489932114682462</v>
      </c>
    </row>
    <row r="67" spans="1:20" x14ac:dyDescent="0.3">
      <c r="A67">
        <v>896</v>
      </c>
      <c r="B67">
        <v>896</v>
      </c>
      <c r="C67">
        <f>adc_raw_good_video[[#This Row],[raw]]/MAX(B:B)</f>
        <v>0.32772494513533285</v>
      </c>
      <c r="D67">
        <f>B68-adc_raw_good_video[[#This Row],[raw]]</f>
        <v>28</v>
      </c>
      <c r="E67">
        <f ca="1">SUM(OFFSET(adc_raw_good_video[[#This Row],[raw]],$F$1/-2,0,$F$1))/$F$1</f>
        <v>889.33333333333337</v>
      </c>
      <c r="F67" s="1">
        <f ca="1">_xlfn.STDEV.P(OFFSET(adc_raw_good_video[[#This Row],[raw]],$F$1/-2,0,$F$1))</f>
        <v>31.382939455839519</v>
      </c>
      <c r="G67" s="1">
        <f ca="1">_xlfn.STDEV.P(OFFSET(adc_raw_good_video[[#This Row],[raw]],G$1/-2,0,G$1))</f>
        <v>426.30899591728064</v>
      </c>
      <c r="H67" s="1">
        <f ca="1">_xlfn.STDEV.P(OFFSET(adc_raw_good_video[[#This Row],[raw]],H$1/-2,0,H$1))</f>
        <v>434.45776667060306</v>
      </c>
      <c r="I67" s="1">
        <f>D68-adc_raw_good_video[[#This Row],[forward_diff]]</f>
        <v>-72</v>
      </c>
      <c r="J67" s="1" cm="1">
        <f t="array" ref="J67">ABS(adc_raw_good_video[[#This Row],[forward_diff]])/MAX(ABS(D$3:D$201))</f>
        <v>2.1116138763197588E-2</v>
      </c>
      <c r="K67" s="1">
        <f>-LOG(MAX(adc_raw_good_video[[#This Row],[f_diff_norm]],$M$1),K$1)</f>
        <v>1.6753854927265348</v>
      </c>
      <c r="L67" s="1">
        <f>-LOG(MAX(adc_raw_good_video[[#This Row],[f_diff_norm]],$M$1),2)</f>
        <v>5.5655101380549832</v>
      </c>
      <c r="M67" s="1">
        <f>POWER(1-adc_raw_good_video[[#This Row],[f_diff_norm]],O$1)</f>
        <v>0.65256438544917761</v>
      </c>
      <c r="N67" s="1"/>
      <c r="O67">
        <v>64</v>
      </c>
      <c r="P67">
        <f>$R$1*O67</f>
        <v>2048</v>
      </c>
      <c r="Q67">
        <f>$R$1*(O67+1)</f>
        <v>2080</v>
      </c>
      <c r="R67">
        <f t="shared" si="0"/>
        <v>13.656099025916909</v>
      </c>
      <c r="S67">
        <f t="shared" si="2"/>
        <v>45.364579020757333</v>
      </c>
      <c r="T67">
        <f t="shared" si="1"/>
        <v>5.6332122323243219</v>
      </c>
    </row>
    <row r="68" spans="1:20" x14ac:dyDescent="0.3">
      <c r="A68">
        <v>924</v>
      </c>
      <c r="B68">
        <v>924</v>
      </c>
      <c r="C68">
        <f>adc_raw_good_video[[#This Row],[raw]]/MAX(B:B)</f>
        <v>0.33796634967081202</v>
      </c>
      <c r="D68">
        <f>B69-adc_raw_good_video[[#This Row],[raw]]</f>
        <v>-44</v>
      </c>
      <c r="E68">
        <f ca="1">SUM(OFFSET(adc_raw_good_video[[#This Row],[raw]],$F$1/-2,0,$F$1))/$F$1</f>
        <v>900</v>
      </c>
      <c r="F68" s="1">
        <f ca="1">_xlfn.STDEV.P(OFFSET(adc_raw_good_video[[#This Row],[raw]],$F$1/-2,0,$F$1))</f>
        <v>18.184242262647807</v>
      </c>
      <c r="G68" s="1">
        <f ca="1">_xlfn.STDEV.P(OFFSET(adc_raw_good_video[[#This Row],[raw]],G$1/-2,0,G$1))</f>
        <v>53.215035469310742</v>
      </c>
      <c r="H68" s="1">
        <f ca="1">_xlfn.STDEV.P(OFFSET(adc_raw_good_video[[#This Row],[raw]],H$1/-2,0,H$1))</f>
        <v>495.94033545027435</v>
      </c>
      <c r="I68" s="1">
        <f>D69-adc_raw_good_video[[#This Row],[forward_diff]]</f>
        <v>-67</v>
      </c>
      <c r="J68" s="1" cm="1">
        <f t="array" ref="J68">ABS(adc_raw_good_video[[#This Row],[forward_diff]])/MAX(ABS(D$3:D$201))</f>
        <v>3.3182503770739065E-2</v>
      </c>
      <c r="K68" s="1">
        <f>-LOG(MAX(adc_raw_good_video[[#This Row],[f_diff_norm]],$M$1),K$1)</f>
        <v>1.4790908475825668</v>
      </c>
      <c r="L68" s="1">
        <f>-LOG(MAX(adc_raw_good_video[[#This Row],[f_diff_norm]],$M$1),2)</f>
        <v>4.9134334414752905</v>
      </c>
      <c r="M68" s="1">
        <f>POWER(1-adc_raw_good_video[[#This Row],[f_diff_norm]],O$1)</f>
        <v>0.50920190797344722</v>
      </c>
      <c r="N68" s="1"/>
      <c r="O68">
        <v>65</v>
      </c>
      <c r="P68">
        <f>$R$1*O68</f>
        <v>2080</v>
      </c>
      <c r="Q68">
        <f>$R$1*(O68+1)</f>
        <v>2112</v>
      </c>
      <c r="R68">
        <f t="shared" ref="R68:R130" si="3">SUMIFS(K$3:K$201,$B$3:$B$201,"&gt;="&amp;$P68,$B$3:$B$201,"&lt;"&amp;$Q68)</f>
        <v>0</v>
      </c>
      <c r="S68">
        <f t="shared" si="2"/>
        <v>0</v>
      </c>
      <c r="T68">
        <f t="shared" ref="T68:T130" si="4">SUMIFS(M$3:M$201,$B$3:$B$201,"&gt;="&amp;$P68,$B$3:$B$201,"&lt;"&amp;$Q68)*2</f>
        <v>0</v>
      </c>
    </row>
    <row r="69" spans="1:20" x14ac:dyDescent="0.3">
      <c r="A69">
        <v>880</v>
      </c>
      <c r="B69">
        <v>880</v>
      </c>
      <c r="C69">
        <f>adc_raw_good_video[[#This Row],[raw]]/MAX(B:B)</f>
        <v>0.32187271397220191</v>
      </c>
      <c r="D69">
        <f>B70-adc_raw_good_video[[#This Row],[raw]]</f>
        <v>-111</v>
      </c>
      <c r="E69">
        <f ca="1">SUM(OFFSET(adc_raw_good_video[[#This Row],[raw]],$F$1/-2,0,$F$1))/$F$1</f>
        <v>857.66666666666663</v>
      </c>
      <c r="F69" s="1">
        <f ca="1">_xlfn.STDEV.P(OFFSET(adc_raw_good_video[[#This Row],[raw]],$F$1/-2,0,$F$1))</f>
        <v>65.219288217179709</v>
      </c>
      <c r="G69" s="1">
        <f ca="1">_xlfn.STDEV.P(OFFSET(adc_raw_good_video[[#This Row],[raw]],G$1/-2,0,G$1))</f>
        <v>300.74534077853974</v>
      </c>
      <c r="H69" s="1">
        <f ca="1">_xlfn.STDEV.P(OFFSET(adc_raw_good_video[[#This Row],[raw]],H$1/-2,0,H$1))</f>
        <v>335.69799352564331</v>
      </c>
      <c r="I69" s="1">
        <f>D70-adc_raw_good_video[[#This Row],[forward_diff]]</f>
        <v>-531</v>
      </c>
      <c r="J69" s="1" cm="1">
        <f t="array" ref="J69">ABS(adc_raw_good_video[[#This Row],[forward_diff]])/MAX(ABS(D$3:D$201))</f>
        <v>8.3710407239818999E-2</v>
      </c>
      <c r="K69" s="1">
        <f>-LOG(MAX(adc_raw_good_video[[#This Row],[f_diff_norm]],$M$1),K$1)</f>
        <v>1.0772205452820969</v>
      </c>
      <c r="L69" s="1">
        <f>-LOG(MAX(adc_raw_good_video[[#This Row],[f_diff_norm]],$M$1),2)</f>
        <v>3.5784491937624825</v>
      </c>
      <c r="M69" s="1">
        <f>POWER(1-adc_raw_good_video[[#This Row],[f_diff_norm]],O$1)</f>
        <v>0.17404240554641964</v>
      </c>
      <c r="N69" s="1"/>
      <c r="O69">
        <v>66</v>
      </c>
      <c r="P69">
        <f>$R$1*O69</f>
        <v>2112</v>
      </c>
      <c r="Q69">
        <f>$R$1*(O69+1)</f>
        <v>2144</v>
      </c>
      <c r="R69">
        <f t="shared" si="3"/>
        <v>2.5464300057756262</v>
      </c>
      <c r="S69">
        <f t="shared" ref="S69:S130" si="5">SUMIFS(L$3:L$201,$B$3:$B$201,"&gt;="&amp;$P69,$B$3:$B$201,"&lt;"&amp;$Q69)</f>
        <v>8.4590573778502414</v>
      </c>
      <c r="T69">
        <f t="shared" si="4"/>
        <v>0.30458820232787365</v>
      </c>
    </row>
    <row r="70" spans="1:20" x14ac:dyDescent="0.3">
      <c r="A70">
        <v>769</v>
      </c>
      <c r="B70">
        <v>769</v>
      </c>
      <c r="C70">
        <f>adc_raw_good_video[[#This Row],[raw]]/MAX(B:B)</f>
        <v>0.28127286027798098</v>
      </c>
      <c r="D70">
        <f>B71-adc_raw_good_video[[#This Row],[raw]]</f>
        <v>-642</v>
      </c>
      <c r="E70">
        <f ca="1">SUM(OFFSET(adc_raw_good_video[[#This Row],[raw]],$F$1/-2,0,$F$1))/$F$1</f>
        <v>592</v>
      </c>
      <c r="F70" s="1">
        <f ca="1">_xlfn.STDEV.P(OFFSET(adc_raw_good_video[[#This Row],[raw]],$F$1/-2,0,$F$1))</f>
        <v>331.91263910854616</v>
      </c>
      <c r="G70" s="1">
        <f ca="1">_xlfn.STDEV.P(OFFSET(adc_raw_good_video[[#This Row],[raw]],G$1/-2,0,G$1))</f>
        <v>361.4994329179508</v>
      </c>
      <c r="H70" s="1">
        <f ca="1">_xlfn.STDEV.P(OFFSET(adc_raw_good_video[[#This Row],[raw]],H$1/-2,0,H$1))</f>
        <v>369.02187314188149</v>
      </c>
      <c r="I70" s="1">
        <f>D71-adc_raw_good_video[[#This Row],[forward_diff]]</f>
        <v>642</v>
      </c>
      <c r="J70" s="1" cm="1">
        <f t="array" ref="J70">ABS(adc_raw_good_video[[#This Row],[forward_diff]])/MAX(ABS(D$3:D$201))</f>
        <v>0.48416289592760181</v>
      </c>
      <c r="K70" s="1">
        <f>-LOG(MAX(adc_raw_good_video[[#This Row],[f_diff_norm]],$M$1),K$1)</f>
        <v>0.31500849599990105</v>
      </c>
      <c r="L70" s="1">
        <f>-LOG(MAX(adc_raw_good_video[[#This Row],[f_diff_norm]],$M$1),2)</f>
        <v>1.0464355729902848</v>
      </c>
      <c r="M70" s="1">
        <f>POWER(1-adc_raw_good_video[[#This Row],[f_diff_norm]],O$1)</f>
        <v>1.7793097274035916E-6</v>
      </c>
      <c r="N70" s="1"/>
      <c r="O70">
        <v>67</v>
      </c>
      <c r="P70">
        <f>$R$1*O70</f>
        <v>2144</v>
      </c>
      <c r="Q70">
        <f>$R$1*(O70+1)</f>
        <v>2176</v>
      </c>
      <c r="R70">
        <f t="shared" si="3"/>
        <v>12.354879734339486</v>
      </c>
      <c r="S70">
        <f t="shared" si="5"/>
        <v>41.042022098456862</v>
      </c>
      <c r="T70">
        <f t="shared" si="4"/>
        <v>6.3768411469826791</v>
      </c>
    </row>
    <row r="71" spans="1:20" x14ac:dyDescent="0.3">
      <c r="A71">
        <v>127</v>
      </c>
      <c r="B71">
        <v>127</v>
      </c>
      <c r="C71">
        <f>adc_raw_good_video[[#This Row],[raw]]/MAX(B:B)</f>
        <v>4.6452084857351868E-2</v>
      </c>
      <c r="D71">
        <f>B72-adc_raw_good_video[[#This Row],[raw]]</f>
        <v>0</v>
      </c>
      <c r="E71">
        <f ca="1">SUM(OFFSET(adc_raw_good_video[[#This Row],[raw]],$F$1/-2,0,$F$1))/$F$1</f>
        <v>341</v>
      </c>
      <c r="F71" s="1">
        <f ca="1">_xlfn.STDEV.P(OFFSET(adc_raw_good_video[[#This Row],[raw]],$F$1/-2,0,$F$1))</f>
        <v>302.64170234784234</v>
      </c>
      <c r="G71" s="1">
        <f ca="1">_xlfn.STDEV.P(OFFSET(adc_raw_good_video[[#This Row],[raw]],G$1/-2,0,G$1))</f>
        <v>343.50196505988146</v>
      </c>
      <c r="H71" s="1">
        <f ca="1">_xlfn.STDEV.P(OFFSET(adc_raw_good_video[[#This Row],[raw]],H$1/-2,0,H$1))</f>
        <v>364.09827110329456</v>
      </c>
      <c r="I71" s="1">
        <f>D72-adc_raw_good_video[[#This Row],[forward_diff]]</f>
        <v>0</v>
      </c>
      <c r="J71" s="1" cm="1">
        <f t="array" ref="J71">ABS(adc_raw_good_video[[#This Row],[forward_diff]])/MAX(ABS(D$3:D$201))</f>
        <v>0</v>
      </c>
      <c r="K71" s="1">
        <f>-LOG(MAX(adc_raw_good_video[[#This Row],[f_diff_norm]],$M$1),K$1)</f>
        <v>3.9999999999999991</v>
      </c>
      <c r="L71" s="1">
        <f>-LOG(MAX(adc_raw_good_video[[#This Row],[f_diff_norm]],$M$1),2)</f>
        <v>13.287712379549449</v>
      </c>
      <c r="M71" s="1">
        <f>POWER(1-adc_raw_good_video[[#This Row],[f_diff_norm]],O$1)</f>
        <v>1</v>
      </c>
      <c r="N71" s="1"/>
      <c r="O71">
        <v>68</v>
      </c>
      <c r="P71">
        <f>$R$1*O71</f>
        <v>2176</v>
      </c>
      <c r="Q71">
        <f>$R$1*(O71+1)</f>
        <v>2208</v>
      </c>
      <c r="R71">
        <f t="shared" si="3"/>
        <v>0</v>
      </c>
      <c r="S71">
        <f t="shared" si="5"/>
        <v>0</v>
      </c>
      <c r="T71">
        <f t="shared" si="4"/>
        <v>0</v>
      </c>
    </row>
    <row r="72" spans="1:20" x14ac:dyDescent="0.3">
      <c r="A72">
        <v>127</v>
      </c>
      <c r="B72">
        <v>127</v>
      </c>
      <c r="C72">
        <f>adc_raw_good_video[[#This Row],[raw]]/MAX(B:B)</f>
        <v>4.6452084857351868E-2</v>
      </c>
      <c r="D72">
        <f>B73-adc_raw_good_video[[#This Row],[raw]]</f>
        <v>0</v>
      </c>
      <c r="E72">
        <f ca="1">SUM(OFFSET(adc_raw_good_video[[#This Row],[raw]],$F$1/-2,0,$F$1))/$F$1</f>
        <v>127</v>
      </c>
      <c r="F72" s="1">
        <f ca="1">_xlfn.STDEV.P(OFFSET(adc_raw_good_video[[#This Row],[raw]],$F$1/-2,0,$F$1))</f>
        <v>0</v>
      </c>
      <c r="G72" s="1">
        <f ca="1">_xlfn.STDEV.P(OFFSET(adc_raw_good_video[[#This Row],[raw]],G$1/-2,0,G$1))</f>
        <v>256.8</v>
      </c>
      <c r="H72" s="1">
        <f ca="1">_xlfn.STDEV.P(OFFSET(adc_raw_good_video[[#This Row],[raw]],H$1/-2,0,H$1))</f>
        <v>355.98010721765604</v>
      </c>
      <c r="I72" s="1">
        <f>D73-adc_raw_good_video[[#This Row],[forward_diff]]</f>
        <v>0</v>
      </c>
      <c r="J72" s="1" cm="1">
        <f t="array" ref="J72">ABS(adc_raw_good_video[[#This Row],[forward_diff]])/MAX(ABS(D$3:D$201))</f>
        <v>0</v>
      </c>
      <c r="K72" s="1">
        <f>-LOG(MAX(adc_raw_good_video[[#This Row],[f_diff_norm]],$M$1),K$1)</f>
        <v>3.9999999999999991</v>
      </c>
      <c r="L72" s="1">
        <f>-LOG(MAX(adc_raw_good_video[[#This Row],[f_diff_norm]],$M$1),2)</f>
        <v>13.287712379549449</v>
      </c>
      <c r="M72" s="1">
        <f>POWER(1-adc_raw_good_video[[#This Row],[f_diff_norm]],O$1)</f>
        <v>1</v>
      </c>
      <c r="N72" s="1"/>
      <c r="O72">
        <v>69</v>
      </c>
      <c r="P72">
        <f>$R$1*O72</f>
        <v>2208</v>
      </c>
      <c r="Q72">
        <f>$R$1*(O72+1)</f>
        <v>2240</v>
      </c>
      <c r="R72">
        <f t="shared" si="3"/>
        <v>6.1151326546020908</v>
      </c>
      <c r="S72">
        <f t="shared" si="5"/>
        <v>20.314030969285824</v>
      </c>
      <c r="T72">
        <f t="shared" si="4"/>
        <v>3.8373080634070176</v>
      </c>
    </row>
    <row r="73" spans="1:20" x14ac:dyDescent="0.3">
      <c r="A73">
        <v>127</v>
      </c>
      <c r="B73">
        <v>127</v>
      </c>
      <c r="C73">
        <f>adc_raw_good_video[[#This Row],[raw]]/MAX(B:B)</f>
        <v>4.6452084857351868E-2</v>
      </c>
      <c r="D73">
        <f>B74-adc_raw_good_video[[#This Row],[raw]]</f>
        <v>0</v>
      </c>
      <c r="E73">
        <f ca="1">SUM(OFFSET(adc_raw_good_video[[#This Row],[raw]],$F$1/-2,0,$F$1))/$F$1</f>
        <v>127</v>
      </c>
      <c r="F73" s="1">
        <f ca="1">_xlfn.STDEV.P(OFFSET(adc_raw_good_video[[#This Row],[raw]],$F$1/-2,0,$F$1))</f>
        <v>0</v>
      </c>
      <c r="G73" s="1">
        <f ca="1">_xlfn.STDEV.P(OFFSET(adc_raw_good_video[[#This Row],[raw]],G$1/-2,0,G$1))</f>
        <v>301.2</v>
      </c>
      <c r="H73" s="1">
        <f ca="1">_xlfn.STDEV.P(OFFSET(adc_raw_good_video[[#This Row],[raw]],H$1/-2,0,H$1))</f>
        <v>412.6243040909377</v>
      </c>
      <c r="I73" s="1">
        <f>D74-adc_raw_good_video[[#This Row],[forward_diff]]</f>
        <v>753</v>
      </c>
      <c r="J73" s="1" cm="1">
        <f t="array" ref="J73">ABS(adc_raw_good_video[[#This Row],[forward_diff]])/MAX(ABS(D$3:D$201))</f>
        <v>0</v>
      </c>
      <c r="K73" s="1">
        <f>-LOG(MAX(adc_raw_good_video[[#This Row],[f_diff_norm]],$M$1),K$1)</f>
        <v>3.9999999999999991</v>
      </c>
      <c r="L73" s="1">
        <f>-LOG(MAX(adc_raw_good_video[[#This Row],[f_diff_norm]],$M$1),2)</f>
        <v>13.287712379549449</v>
      </c>
      <c r="M73" s="1">
        <f>POWER(1-adc_raw_good_video[[#This Row],[f_diff_norm]],O$1)</f>
        <v>1</v>
      </c>
      <c r="N73" s="1"/>
      <c r="O73">
        <v>70</v>
      </c>
      <c r="P73">
        <f>$R$1*O73</f>
        <v>2240</v>
      </c>
      <c r="Q73">
        <f>$R$1*(O73+1)</f>
        <v>2272</v>
      </c>
      <c r="R73">
        <f t="shared" si="3"/>
        <v>6.6196882563703516</v>
      </c>
      <c r="S73">
        <f t="shared" si="5"/>
        <v>21.990128398232613</v>
      </c>
      <c r="T73">
        <f t="shared" si="4"/>
        <v>3.9157406265347414</v>
      </c>
    </row>
    <row r="74" spans="1:20" x14ac:dyDescent="0.3">
      <c r="A74">
        <v>127</v>
      </c>
      <c r="B74">
        <v>127</v>
      </c>
      <c r="C74">
        <f>adc_raw_good_video[[#This Row],[raw]]/MAX(B:B)</f>
        <v>4.6452084857351868E-2</v>
      </c>
      <c r="D74">
        <f>B75-adc_raw_good_video[[#This Row],[raw]]</f>
        <v>753</v>
      </c>
      <c r="E74">
        <f ca="1">SUM(OFFSET(adc_raw_good_video[[#This Row],[raw]],$F$1/-2,0,$F$1))/$F$1</f>
        <v>378</v>
      </c>
      <c r="F74" s="1">
        <f ca="1">_xlfn.STDEV.P(OFFSET(adc_raw_good_video[[#This Row],[raw]],$F$1/-2,0,$F$1))</f>
        <v>354.96760415564688</v>
      </c>
      <c r="G74" s="1">
        <f ca="1">_xlfn.STDEV.P(OFFSET(adc_raw_good_video[[#This Row],[raw]],G$1/-2,0,G$1))</f>
        <v>443.63029653079377</v>
      </c>
      <c r="H74" s="1">
        <f ca="1">_xlfn.STDEV.P(OFFSET(adc_raw_good_video[[#This Row],[raw]],H$1/-2,0,H$1))</f>
        <v>410.91898004748492</v>
      </c>
      <c r="I74" s="1">
        <f>D75-adc_raw_good_video[[#This Row],[forward_diff]]</f>
        <v>-482</v>
      </c>
      <c r="J74" s="1" cm="1">
        <f t="array" ref="J74">ABS(adc_raw_good_video[[#This Row],[forward_diff]])/MAX(ABS(D$3:D$201))</f>
        <v>0.5678733031674208</v>
      </c>
      <c r="K74" s="1">
        <f>-LOG(MAX(adc_raw_good_video[[#This Row],[f_diff_norm]],$M$1),K$1)</f>
        <v>0.24574854786805375</v>
      </c>
      <c r="L74" s="1">
        <f>-LOG(MAX(adc_raw_good_video[[#This Row],[f_diff_norm]],$M$1),2)</f>
        <v>0.81635900544065965</v>
      </c>
      <c r="M74" s="1">
        <f>POWER(1-adc_raw_good_video[[#This Row],[f_diff_norm]],O$1)</f>
        <v>5.1549203345345936E-8</v>
      </c>
      <c r="N74" s="1"/>
      <c r="O74">
        <v>71</v>
      </c>
      <c r="P74">
        <f>$R$1*O74</f>
        <v>2272</v>
      </c>
      <c r="Q74">
        <f>$R$1*(O74+1)</f>
        <v>2304</v>
      </c>
      <c r="R74">
        <f t="shared" si="3"/>
        <v>10.453494277111121</v>
      </c>
      <c r="S74">
        <f t="shared" si="5"/>
        <v>34.725756328879697</v>
      </c>
      <c r="T74">
        <f t="shared" si="4"/>
        <v>7.0021982960983724</v>
      </c>
    </row>
    <row r="75" spans="1:20" x14ac:dyDescent="0.3">
      <c r="A75">
        <v>880</v>
      </c>
      <c r="B75">
        <v>880</v>
      </c>
      <c r="C75">
        <f>adc_raw_good_video[[#This Row],[raw]]/MAX(B:B)</f>
        <v>0.32187271397220191</v>
      </c>
      <c r="D75">
        <f>B76-adc_raw_good_video[[#This Row],[raw]]</f>
        <v>271</v>
      </c>
      <c r="E75">
        <f ca="1">SUM(OFFSET(adc_raw_good_video[[#This Row],[raw]],$F$1/-2,0,$F$1))/$F$1</f>
        <v>719.33333333333337</v>
      </c>
      <c r="F75" s="1">
        <f ca="1">_xlfn.STDEV.P(OFFSET(adc_raw_good_video[[#This Row],[raw]],$F$1/-2,0,$F$1))</f>
        <v>433.20844354139217</v>
      </c>
      <c r="G75" s="1">
        <f ca="1">_xlfn.STDEV.P(OFFSET(adc_raw_good_video[[#This Row],[raw]],G$1/-2,0,G$1))</f>
        <v>412.86540179579106</v>
      </c>
      <c r="H75" s="1">
        <f ca="1">_xlfn.STDEV.P(OFFSET(adc_raw_good_video[[#This Row],[raw]],H$1/-2,0,H$1))</f>
        <v>407.27456516282899</v>
      </c>
      <c r="I75" s="1">
        <f>D76-adc_raw_good_video[[#This Row],[forward_diff]]</f>
        <v>-670</v>
      </c>
      <c r="J75" s="1" cm="1">
        <f t="array" ref="J75">ABS(adc_raw_good_video[[#This Row],[forward_diff]])/MAX(ABS(D$3:D$201))</f>
        <v>0.20437405731523378</v>
      </c>
      <c r="K75" s="1">
        <f>-LOG(MAX(adc_raw_good_video[[#This Row],[f_diff_norm]],$M$1),K$1)</f>
        <v>0.68957423319434852</v>
      </c>
      <c r="L75" s="1">
        <f>-LOG(MAX(adc_raw_good_video[[#This Row],[f_diff_norm]],$M$1),2)</f>
        <v>2.2907160187587161</v>
      </c>
      <c r="M75" s="1">
        <f>POWER(1-adc_raw_good_video[[#This Row],[f_diff_norm]],O$1)</f>
        <v>1.0331864724378696E-2</v>
      </c>
      <c r="N75" s="1"/>
      <c r="O75">
        <v>72</v>
      </c>
      <c r="P75">
        <f>$R$1*O75</f>
        <v>2304</v>
      </c>
      <c r="Q75">
        <f>$R$1*(O75+1)</f>
        <v>2336</v>
      </c>
      <c r="R75">
        <f t="shared" si="3"/>
        <v>0</v>
      </c>
      <c r="S75">
        <f t="shared" si="5"/>
        <v>0</v>
      </c>
      <c r="T75">
        <f t="shared" si="4"/>
        <v>0</v>
      </c>
    </row>
    <row r="76" spans="1:20" x14ac:dyDescent="0.3">
      <c r="A76">
        <v>1151</v>
      </c>
      <c r="B76">
        <v>1151</v>
      </c>
      <c r="C76">
        <f>adc_raw_good_video[[#This Row],[raw]]/MAX(B:B)</f>
        <v>0.42099487929773227</v>
      </c>
      <c r="D76">
        <f>B77-adc_raw_good_video[[#This Row],[raw]]</f>
        <v>-399</v>
      </c>
      <c r="E76">
        <f ca="1">SUM(OFFSET(adc_raw_good_video[[#This Row],[raw]],$F$1/-2,0,$F$1))/$F$1</f>
        <v>927.66666666666663</v>
      </c>
      <c r="F76" s="1">
        <f ca="1">_xlfn.STDEV.P(OFFSET(adc_raw_good_video[[#This Row],[raw]],$F$1/-2,0,$F$1))</f>
        <v>166.34168315715564</v>
      </c>
      <c r="G76" s="1">
        <f ca="1">_xlfn.STDEV.P(OFFSET(adc_raw_good_video[[#This Row],[raw]],G$1/-2,0,G$1))</f>
        <v>342.49753283782934</v>
      </c>
      <c r="H76" s="1">
        <f ca="1">_xlfn.STDEV.P(OFFSET(adc_raw_good_video[[#This Row],[raw]],H$1/-2,0,H$1))</f>
        <v>372.49637719098445</v>
      </c>
      <c r="I76" s="1">
        <f>D77-adc_raw_good_video[[#This Row],[forward_diff]]</f>
        <v>543</v>
      </c>
      <c r="J76" s="1" cm="1">
        <f t="array" ref="J76">ABS(adc_raw_good_video[[#This Row],[forward_diff]])/MAX(ABS(D$3:D$201))</f>
        <v>0.3009049773755656</v>
      </c>
      <c r="K76" s="1">
        <f>-LOG(MAX(adc_raw_good_video[[#This Row],[f_diff_norm]],$M$1),K$1)</f>
        <v>0.52157062838200607</v>
      </c>
      <c r="L76" s="1">
        <f>-LOG(MAX(adc_raw_good_video[[#This Row],[f_diff_norm]],$M$1),2)</f>
        <v>1.7326201238902421</v>
      </c>
      <c r="M76" s="1">
        <f>POWER(1-adc_raw_good_video[[#This Row],[f_diff_norm]],O$1)</f>
        <v>7.775426161853407E-4</v>
      </c>
      <c r="N76" s="1"/>
      <c r="O76">
        <v>73</v>
      </c>
      <c r="P76">
        <f>$R$1*O76</f>
        <v>2336</v>
      </c>
      <c r="Q76">
        <f>$R$1*(O76+1)</f>
        <v>2368</v>
      </c>
      <c r="R76">
        <f t="shared" si="3"/>
        <v>1.6375033641362662</v>
      </c>
      <c r="S76">
        <f t="shared" si="5"/>
        <v>5.4396684307968339</v>
      </c>
      <c r="T76">
        <f t="shared" si="4"/>
        <v>0.15005105259045487</v>
      </c>
    </row>
    <row r="77" spans="1:20" x14ac:dyDescent="0.3">
      <c r="A77">
        <v>752</v>
      </c>
      <c r="B77">
        <v>752</v>
      </c>
      <c r="C77">
        <f>adc_raw_good_video[[#This Row],[raw]]/MAX(B:B)</f>
        <v>0.27505486466715434</v>
      </c>
      <c r="D77">
        <f>B78-adc_raw_good_video[[#This Row],[raw]]</f>
        <v>144</v>
      </c>
      <c r="E77">
        <f ca="1">SUM(OFFSET(adc_raw_good_video[[#This Row],[raw]],$F$1/-2,0,$F$1))/$F$1</f>
        <v>933</v>
      </c>
      <c r="F77" s="1">
        <f ca="1">_xlfn.STDEV.P(OFFSET(adc_raw_good_video[[#This Row],[raw]],$F$1/-2,0,$F$1))</f>
        <v>164.97878651511533</v>
      </c>
      <c r="G77" s="1">
        <f ca="1">_xlfn.STDEV.P(OFFSET(adc_raw_good_video[[#This Row],[raw]],G$1/-2,0,G$1))</f>
        <v>129.77827244958996</v>
      </c>
      <c r="H77" s="1">
        <f ca="1">_xlfn.STDEV.P(OFFSET(adc_raw_good_video[[#This Row],[raw]],H$1/-2,0,H$1))</f>
        <v>295.7995046290232</v>
      </c>
      <c r="I77" s="1">
        <f>D78-adc_raw_good_video[[#This Row],[forward_diff]]</f>
        <v>-144</v>
      </c>
      <c r="J77" s="1" cm="1">
        <f t="array" ref="J77">ABS(adc_raw_good_video[[#This Row],[forward_diff]])/MAX(ABS(D$3:D$201))</f>
        <v>0.10859728506787331</v>
      </c>
      <c r="K77" s="1">
        <f>-LOG(MAX(adc_raw_good_video[[#This Row],[f_diff_norm]],$M$1),K$1)</f>
        <v>0.96418103197350458</v>
      </c>
      <c r="L77" s="1">
        <f>-LOG(MAX(adc_raw_good_video[[#This Row],[f_diff_norm]],$M$1),2)</f>
        <v>3.2029400586702756</v>
      </c>
      <c r="M77" s="1">
        <f>POWER(1-adc_raw_good_video[[#This Row],[f_diff_norm]],O$1)</f>
        <v>0.10034114431707186</v>
      </c>
      <c r="N77" s="1"/>
      <c r="O77">
        <v>74</v>
      </c>
      <c r="P77">
        <f>$R$1*O77</f>
        <v>2368</v>
      </c>
      <c r="Q77">
        <f>$R$1*(O77+1)</f>
        <v>2400</v>
      </c>
      <c r="R77">
        <f t="shared" si="3"/>
        <v>0</v>
      </c>
      <c r="S77">
        <f t="shared" si="5"/>
        <v>0</v>
      </c>
      <c r="T77">
        <f t="shared" si="4"/>
        <v>0</v>
      </c>
    </row>
    <row r="78" spans="1:20" x14ac:dyDescent="0.3">
      <c r="A78">
        <v>896</v>
      </c>
      <c r="B78">
        <v>896</v>
      </c>
      <c r="C78">
        <f>adc_raw_good_video[[#This Row],[raw]]/MAX(B:B)</f>
        <v>0.32772494513533285</v>
      </c>
      <c r="D78">
        <f>B79-adc_raw_good_video[[#This Row],[raw]]</f>
        <v>0</v>
      </c>
      <c r="E78">
        <f ca="1">SUM(OFFSET(adc_raw_good_video[[#This Row],[raw]],$F$1/-2,0,$F$1))/$F$1</f>
        <v>848</v>
      </c>
      <c r="F78" s="1">
        <f ca="1">_xlfn.STDEV.P(OFFSET(adc_raw_good_video[[#This Row],[raw]],$F$1/-2,0,$F$1))</f>
        <v>67.882250993908556</v>
      </c>
      <c r="G78" s="1">
        <f ca="1">_xlfn.STDEV.P(OFFSET(adc_raw_good_video[[#This Row],[raw]],G$1/-2,0,G$1))</f>
        <v>129.07114317305786</v>
      </c>
      <c r="H78" s="1">
        <f ca="1">_xlfn.STDEV.P(OFFSET(adc_raw_good_video[[#This Row],[raw]],H$1/-2,0,H$1))</f>
        <v>109.92186464271161</v>
      </c>
      <c r="I78" s="1">
        <f>D79-adc_raw_good_video[[#This Row],[forward_diff]]</f>
        <v>0</v>
      </c>
      <c r="J78" s="1" cm="1">
        <f t="array" ref="J78">ABS(adc_raw_good_video[[#This Row],[forward_diff]])/MAX(ABS(D$3:D$201))</f>
        <v>0</v>
      </c>
      <c r="K78" s="1">
        <f>-LOG(MAX(adc_raw_good_video[[#This Row],[f_diff_norm]],$M$1),K$1)</f>
        <v>3.9999999999999991</v>
      </c>
      <c r="L78" s="1">
        <f>-LOG(MAX(adc_raw_good_video[[#This Row],[f_diff_norm]],$M$1),2)</f>
        <v>13.287712379549449</v>
      </c>
      <c r="M78" s="1">
        <f>POWER(1-adc_raw_good_video[[#This Row],[f_diff_norm]],O$1)</f>
        <v>1</v>
      </c>
      <c r="N78" s="1"/>
      <c r="O78">
        <v>75</v>
      </c>
      <c r="P78">
        <f>$R$1*O78</f>
        <v>2400</v>
      </c>
      <c r="Q78">
        <f>$R$1*(O78+1)</f>
        <v>2432</v>
      </c>
      <c r="R78">
        <f t="shared" si="3"/>
        <v>0</v>
      </c>
      <c r="S78">
        <f t="shared" si="5"/>
        <v>0</v>
      </c>
      <c r="T78">
        <f t="shared" si="4"/>
        <v>0</v>
      </c>
    </row>
    <row r="79" spans="1:20" x14ac:dyDescent="0.3">
      <c r="A79">
        <v>896</v>
      </c>
      <c r="B79">
        <v>896</v>
      </c>
      <c r="C79">
        <f>adc_raw_good_video[[#This Row],[raw]]/MAX(B:B)</f>
        <v>0.32772494513533285</v>
      </c>
      <c r="D79">
        <f>B80-adc_raw_good_video[[#This Row],[raw]]</f>
        <v>0</v>
      </c>
      <c r="E79">
        <f ca="1">SUM(OFFSET(adc_raw_good_video[[#This Row],[raw]],$F$1/-2,0,$F$1))/$F$1</f>
        <v>896</v>
      </c>
      <c r="F79" s="1">
        <f ca="1">_xlfn.STDEV.P(OFFSET(adc_raw_good_video[[#This Row],[raw]],$F$1/-2,0,$F$1))</f>
        <v>0</v>
      </c>
      <c r="G79" s="1">
        <f ca="1">_xlfn.STDEV.P(OFFSET(adc_raw_good_video[[#This Row],[raw]],G$1/-2,0,G$1))</f>
        <v>58.363001978993502</v>
      </c>
      <c r="H79" s="1">
        <f ca="1">_xlfn.STDEV.P(OFFSET(adc_raw_good_video[[#This Row],[raw]],H$1/-2,0,H$1))</f>
        <v>109.22323143779572</v>
      </c>
      <c r="I79" s="1">
        <f>D80-adc_raw_good_video[[#This Row],[forward_diff]]</f>
        <v>7</v>
      </c>
      <c r="J79" s="1" cm="1">
        <f t="array" ref="J79">ABS(adc_raw_good_video[[#This Row],[forward_diff]])/MAX(ABS(D$3:D$201))</f>
        <v>0</v>
      </c>
      <c r="K79" s="1">
        <f>-LOG(MAX(adc_raw_good_video[[#This Row],[f_diff_norm]],$M$1),K$1)</f>
        <v>3.9999999999999991</v>
      </c>
      <c r="L79" s="1">
        <f>-LOG(MAX(adc_raw_good_video[[#This Row],[f_diff_norm]],$M$1),2)</f>
        <v>13.287712379549449</v>
      </c>
      <c r="M79" s="1">
        <f>POWER(1-adc_raw_good_video[[#This Row],[f_diff_norm]],O$1)</f>
        <v>1</v>
      </c>
      <c r="N79" s="1"/>
      <c r="O79">
        <v>76</v>
      </c>
      <c r="P79">
        <f>$R$1*O79</f>
        <v>2432</v>
      </c>
      <c r="Q79">
        <f>$R$1*(O79+1)</f>
        <v>2464</v>
      </c>
      <c r="R79">
        <f t="shared" si="3"/>
        <v>0</v>
      </c>
      <c r="S79">
        <f t="shared" si="5"/>
        <v>0</v>
      </c>
      <c r="T79">
        <f t="shared" si="4"/>
        <v>0</v>
      </c>
    </row>
    <row r="80" spans="1:20" x14ac:dyDescent="0.3">
      <c r="A80">
        <v>896</v>
      </c>
      <c r="B80">
        <v>896</v>
      </c>
      <c r="C80">
        <f>adc_raw_good_video[[#This Row],[raw]]/MAX(B:B)</f>
        <v>0.32772494513533285</v>
      </c>
      <c r="D80">
        <f>B81-adc_raw_good_video[[#This Row],[raw]]</f>
        <v>7</v>
      </c>
      <c r="E80">
        <f ca="1">SUM(OFFSET(adc_raw_good_video[[#This Row],[raw]],$F$1/-2,0,$F$1))/$F$1</f>
        <v>898.33333333333337</v>
      </c>
      <c r="F80" s="1">
        <f ca="1">_xlfn.STDEV.P(OFFSET(adc_raw_good_video[[#This Row],[raw]],$F$1/-2,0,$F$1))</f>
        <v>3.2998316455372216</v>
      </c>
      <c r="G80" s="1">
        <f ca="1">_xlfn.STDEV.P(OFFSET(adc_raw_good_video[[#This Row],[raw]],G$1/-2,0,G$1))</f>
        <v>5.9531504264548865</v>
      </c>
      <c r="H80" s="1">
        <f ca="1">_xlfn.STDEV.P(OFFSET(adc_raw_good_video[[#This Row],[raw]],H$1/-2,0,H$1))</f>
        <v>109.22323143779572</v>
      </c>
      <c r="I80" s="1">
        <f>D81-adc_raw_good_video[[#This Row],[forward_diff]]</f>
        <v>1</v>
      </c>
      <c r="J80" s="1" cm="1">
        <f t="array" ref="J80">ABS(adc_raw_good_video[[#This Row],[forward_diff]])/MAX(ABS(D$3:D$201))</f>
        <v>5.279034690799397E-3</v>
      </c>
      <c r="K80" s="1">
        <f>-LOG(MAX(adc_raw_good_video[[#This Row],[f_diff_norm]],$M$1),K$1)</f>
        <v>2.2774454840544971</v>
      </c>
      <c r="L80" s="1">
        <f>-LOG(MAX(adc_raw_good_video[[#This Row],[f_diff_norm]],$M$1),2)</f>
        <v>7.5655101380549841</v>
      </c>
      <c r="M80" s="1">
        <f>POWER(1-adc_raw_good_video[[#This Row],[f_diff_norm]],O$1)</f>
        <v>0.89955025199065708</v>
      </c>
      <c r="N80" s="1"/>
      <c r="O80">
        <v>77</v>
      </c>
      <c r="P80">
        <f>$R$1*O80</f>
        <v>2464</v>
      </c>
      <c r="Q80">
        <f>$R$1*(O80+1)</f>
        <v>2496</v>
      </c>
      <c r="R80">
        <f t="shared" si="3"/>
        <v>0.62011640408432156</v>
      </c>
      <c r="S80">
        <f t="shared" si="5"/>
        <v>2.0599821048282325</v>
      </c>
      <c r="T80">
        <f t="shared" si="4"/>
        <v>8.3055836476300191E-3</v>
      </c>
    </row>
    <row r="81" spans="1:20" x14ac:dyDescent="0.3">
      <c r="A81">
        <v>903</v>
      </c>
      <c r="B81">
        <v>903</v>
      </c>
      <c r="C81">
        <f>adc_raw_good_video[[#This Row],[raw]]/MAX(B:B)</f>
        <v>0.33028529626920261</v>
      </c>
      <c r="D81">
        <f>B82-adc_raw_good_video[[#This Row],[raw]]</f>
        <v>8</v>
      </c>
      <c r="E81">
        <f ca="1">SUM(OFFSET(adc_raw_good_video[[#This Row],[raw]],$F$1/-2,0,$F$1))/$F$1</f>
        <v>903.33333333333337</v>
      </c>
      <c r="F81" s="1">
        <f ca="1">_xlfn.STDEV.P(OFFSET(adc_raw_good_video[[#This Row],[raw]],$F$1/-2,0,$F$1))</f>
        <v>6.128258770283411</v>
      </c>
      <c r="G81" s="1">
        <f ca="1">_xlfn.STDEV.P(OFFSET(adc_raw_good_video[[#This Row],[raw]],G$1/-2,0,G$1))</f>
        <v>99.953189043671841</v>
      </c>
      <c r="H81" s="1">
        <f ca="1">_xlfn.STDEV.P(OFFSET(adc_raw_good_video[[#This Row],[raw]],H$1/-2,0,H$1))</f>
        <v>232.57546504043694</v>
      </c>
      <c r="I81" s="1">
        <f>D82-adc_raw_good_video[[#This Row],[forward_diff]]</f>
        <v>232</v>
      </c>
      <c r="J81" s="1" cm="1">
        <f t="array" ref="J81">ABS(adc_raw_good_video[[#This Row],[forward_diff]])/MAX(ABS(D$3:D$201))</f>
        <v>6.0331825037707393E-3</v>
      </c>
      <c r="K81" s="1">
        <f>-LOG(MAX(adc_raw_good_video[[#This Row],[f_diff_norm]],$M$1),K$1)</f>
        <v>2.2194535370768103</v>
      </c>
      <c r="L81" s="1">
        <f>-LOG(MAX(adc_raw_good_video[[#This Row],[f_diff_norm]],$M$1),2)</f>
        <v>7.3728650601125878</v>
      </c>
      <c r="M81" s="1">
        <f>POWER(1-adc_raw_good_video[[#This Row],[f_diff_norm]],O$1)</f>
        <v>0.88600816427063167</v>
      </c>
      <c r="N81" s="1"/>
      <c r="O81">
        <v>78</v>
      </c>
      <c r="P81">
        <f>$R$1*O81</f>
        <v>2496</v>
      </c>
      <c r="Q81">
        <f>$R$1*(O81+1)</f>
        <v>2528</v>
      </c>
      <c r="R81">
        <f t="shared" si="3"/>
        <v>0</v>
      </c>
      <c r="S81">
        <f t="shared" si="5"/>
        <v>0</v>
      </c>
      <c r="T81">
        <f t="shared" si="4"/>
        <v>0</v>
      </c>
    </row>
    <row r="82" spans="1:20" x14ac:dyDescent="0.3">
      <c r="A82">
        <v>911</v>
      </c>
      <c r="B82">
        <v>911</v>
      </c>
      <c r="C82">
        <f>adc_raw_good_video[[#This Row],[raw]]/MAX(B:B)</f>
        <v>0.33321141185076808</v>
      </c>
      <c r="D82">
        <f>B83-adc_raw_good_video[[#This Row],[raw]]</f>
        <v>240</v>
      </c>
      <c r="E82">
        <f ca="1">SUM(OFFSET(adc_raw_good_video[[#This Row],[raw]],$F$1/-2,0,$F$1))/$F$1</f>
        <v>988.33333333333337</v>
      </c>
      <c r="F82" s="1">
        <f ca="1">_xlfn.STDEV.P(OFFSET(adc_raw_good_video[[#This Row],[raw]],$F$1/-2,0,$F$1))</f>
        <v>115.06906138875422</v>
      </c>
      <c r="G82" s="1">
        <f ca="1">_xlfn.STDEV.P(OFFSET(adc_raw_good_video[[#This Row],[raw]],G$1/-2,0,G$1))</f>
        <v>256.1827472723329</v>
      </c>
      <c r="H82" s="1">
        <f ca="1">_xlfn.STDEV.P(OFFSET(adc_raw_good_video[[#This Row],[raw]],H$1/-2,0,H$1))</f>
        <v>282.29655849615932</v>
      </c>
      <c r="I82" s="1">
        <f>D83-adc_raw_good_video[[#This Row],[forward_diff]]</f>
        <v>168</v>
      </c>
      <c r="J82" s="1" cm="1">
        <f t="array" ref="J82">ABS(adc_raw_good_video[[#This Row],[forward_diff]])/MAX(ABS(D$3:D$201))</f>
        <v>0.18099547511312217</v>
      </c>
      <c r="K82" s="1">
        <f>-LOG(MAX(adc_raw_good_video[[#This Row],[f_diff_norm]],$M$1),K$1)</f>
        <v>0.74233228235714821</v>
      </c>
      <c r="L82" s="1">
        <f>-LOG(MAX(adc_raw_good_video[[#This Row],[f_diff_norm]],$M$1),2)</f>
        <v>2.4659744645040691</v>
      </c>
      <c r="M82" s="1">
        <f>POWER(1-adc_raw_good_video[[#This Row],[f_diff_norm]],O$1)</f>
        <v>1.8438518512746555E-2</v>
      </c>
      <c r="N82" s="1"/>
      <c r="O82">
        <v>79</v>
      </c>
      <c r="P82">
        <f>$R$1*O82</f>
        <v>2528</v>
      </c>
      <c r="Q82">
        <f>$R$1*(O82+1)</f>
        <v>2560</v>
      </c>
      <c r="R82">
        <f t="shared" si="3"/>
        <v>1.2304489213782739</v>
      </c>
      <c r="S82">
        <f t="shared" si="5"/>
        <v>4.08746284125034</v>
      </c>
      <c r="T82">
        <f t="shared" si="4"/>
        <v>0.59490993432966244</v>
      </c>
    </row>
    <row r="83" spans="1:20" x14ac:dyDescent="0.3">
      <c r="A83">
        <v>1151</v>
      </c>
      <c r="B83">
        <v>1151</v>
      </c>
      <c r="C83">
        <f>adc_raw_good_video[[#This Row],[raw]]/MAX(B:B)</f>
        <v>0.42099487929773227</v>
      </c>
      <c r="D83">
        <f>B84-adc_raw_good_video[[#This Row],[raw]]</f>
        <v>408</v>
      </c>
      <c r="E83">
        <f ca="1">SUM(OFFSET(adc_raw_good_video[[#This Row],[raw]],$F$1/-2,0,$F$1))/$F$1</f>
        <v>1207</v>
      </c>
      <c r="F83" s="1">
        <f ca="1">_xlfn.STDEV.P(OFFSET(adc_raw_good_video[[#This Row],[raw]],$F$1/-2,0,$F$1))</f>
        <v>267.4920559568078</v>
      </c>
      <c r="G83" s="1">
        <f ca="1">_xlfn.STDEV.P(OFFSET(adc_raw_good_video[[#This Row],[raw]],G$1/-2,0,G$1))</f>
        <v>288.16245418166471</v>
      </c>
      <c r="H83" s="1">
        <f ca="1">_xlfn.STDEV.P(OFFSET(adc_raw_good_video[[#This Row],[raw]],H$1/-2,0,H$1))</f>
        <v>284.2135586821563</v>
      </c>
      <c r="I83" s="1">
        <f>D84-adc_raw_good_video[[#This Row],[forward_diff]]</f>
        <v>-431</v>
      </c>
      <c r="J83" s="1" cm="1">
        <f t="array" ref="J83">ABS(adc_raw_good_video[[#This Row],[forward_diff]])/MAX(ABS(D$3:D$201))</f>
        <v>0.30769230769230771</v>
      </c>
      <c r="K83" s="1">
        <f>-LOG(MAX(adc_raw_good_video[[#This Row],[f_diff_norm]],$M$1),K$1)</f>
        <v>0.51188336097887432</v>
      </c>
      <c r="L83" s="1">
        <f>-LOG(MAX(adc_raw_good_video[[#This Row],[f_diff_norm]],$M$1),2)</f>
        <v>1.7004397181410922</v>
      </c>
      <c r="M83" s="1">
        <f>POWER(1-adc_raw_good_video[[#This Row],[f_diff_norm]],O$1)</f>
        <v>6.3971000434770214E-4</v>
      </c>
      <c r="N83" s="1"/>
      <c r="O83">
        <v>80</v>
      </c>
      <c r="P83">
        <f>$R$1*O83</f>
        <v>2560</v>
      </c>
      <c r="Q83">
        <f>$R$1*(O83+1)</f>
        <v>2592</v>
      </c>
      <c r="R83">
        <f t="shared" si="3"/>
        <v>1.0891197685818044</v>
      </c>
      <c r="S83">
        <f t="shared" si="5"/>
        <v>3.6179775579491191</v>
      </c>
      <c r="T83">
        <f t="shared" si="4"/>
        <v>0.36568342863149134</v>
      </c>
    </row>
    <row r="84" spans="1:20" x14ac:dyDescent="0.3">
      <c r="A84">
        <v>1559</v>
      </c>
      <c r="B84">
        <v>1559</v>
      </c>
      <c r="C84">
        <f>adc_raw_good_video[[#This Row],[raw]]/MAX(B:B)</f>
        <v>0.57022677395757138</v>
      </c>
      <c r="D84">
        <f>B85-adc_raw_good_video[[#This Row],[raw]]</f>
        <v>-23</v>
      </c>
      <c r="E84">
        <f ca="1">SUM(OFFSET(adc_raw_good_video[[#This Row],[raw]],$F$1/-2,0,$F$1))/$F$1</f>
        <v>1415.3333333333333</v>
      </c>
      <c r="F84" s="1">
        <f ca="1">_xlfn.STDEV.P(OFFSET(adc_raw_good_video[[#This Row],[raw]],$F$1/-2,0,$F$1))</f>
        <v>187.14759475403957</v>
      </c>
      <c r="G84" s="1">
        <f ca="1">_xlfn.STDEV.P(OFFSET(adc_raw_good_video[[#This Row],[raw]],G$1/-2,0,G$1))</f>
        <v>250.51019939315844</v>
      </c>
      <c r="H84" s="1">
        <f ca="1">_xlfn.STDEV.P(OFFSET(adc_raw_good_video[[#This Row],[raw]],H$1/-2,0,H$1))</f>
        <v>551.79392041979304</v>
      </c>
      <c r="I84" s="1">
        <f>D85-adc_raw_good_video[[#This Row],[forward_diff]]</f>
        <v>-74</v>
      </c>
      <c r="J84" s="1" cm="1">
        <f t="array" ref="J84">ABS(adc_raw_good_video[[#This Row],[forward_diff]])/MAX(ABS(D$3:D$201))</f>
        <v>1.7345399698340876E-2</v>
      </c>
      <c r="K84" s="1">
        <f>-LOG(MAX(adc_raw_good_video[[#This Row],[f_diff_norm]],$M$1),K$1)</f>
        <v>1.7608156880511614</v>
      </c>
      <c r="L84" s="1">
        <f>-LOG(MAX(adc_raw_good_video[[#This Row],[f_diff_norm]],$M$1),2)</f>
        <v>5.8493031040555747</v>
      </c>
      <c r="M84" s="1">
        <f>POWER(1-adc_raw_good_video[[#This Row],[f_diff_norm]],O$1)</f>
        <v>0.70472200546778629</v>
      </c>
      <c r="N84" s="1"/>
      <c r="O84">
        <v>81</v>
      </c>
      <c r="P84">
        <f>$R$1*O84</f>
        <v>2592</v>
      </c>
      <c r="Q84">
        <f>$R$1*(O84+1)</f>
        <v>2624</v>
      </c>
      <c r="R84">
        <f t="shared" si="3"/>
        <v>0</v>
      </c>
      <c r="S84">
        <f t="shared" si="5"/>
        <v>0</v>
      </c>
      <c r="T84">
        <f t="shared" si="4"/>
        <v>0</v>
      </c>
    </row>
    <row r="85" spans="1:20" x14ac:dyDescent="0.3">
      <c r="A85">
        <v>1536</v>
      </c>
      <c r="B85">
        <v>1536</v>
      </c>
      <c r="C85">
        <f>adc_raw_good_video[[#This Row],[raw]]/MAX(B:B)</f>
        <v>0.56181419166057056</v>
      </c>
      <c r="D85">
        <f>B86-adc_raw_good_video[[#This Row],[raw]]</f>
        <v>-97</v>
      </c>
      <c r="E85">
        <f ca="1">SUM(OFFSET(adc_raw_good_video[[#This Row],[raw]],$F$1/-2,0,$F$1))/$F$1</f>
        <v>1511.3333333333333</v>
      </c>
      <c r="F85" s="1">
        <f ca="1">_xlfn.STDEV.P(OFFSET(adc_raw_good_video[[#This Row],[raw]],$F$1/-2,0,$F$1))</f>
        <v>52.002136708237501</v>
      </c>
      <c r="G85" s="1">
        <f ca="1">_xlfn.STDEV.P(OFFSET(adc_raw_good_video[[#This Row],[raw]],G$1/-2,0,G$1))</f>
        <v>511.3635106262472</v>
      </c>
      <c r="H85" s="1">
        <f ca="1">_xlfn.STDEV.P(OFFSET(adc_raw_good_video[[#This Row],[raw]],H$1/-2,0,H$1))</f>
        <v>640.60637728034283</v>
      </c>
      <c r="I85" s="1">
        <f>D86-adc_raw_good_video[[#This Row],[forward_diff]]</f>
        <v>1305</v>
      </c>
      <c r="J85" s="1" cm="1">
        <f t="array" ref="J85">ABS(adc_raw_good_video[[#This Row],[forward_diff]])/MAX(ABS(D$3:D$201))</f>
        <v>7.3152337858220215E-2</v>
      </c>
      <c r="K85" s="1">
        <f>-LOG(MAX(adc_raw_good_video[[#This Row],[f_diff_norm]],$M$1),K$1)</f>
        <v>1.1357717898025095</v>
      </c>
      <c r="L85" s="1">
        <f>-LOG(MAX(adc_raw_good_video[[#This Row],[f_diff_norm]],$M$1),2)</f>
        <v>3.7729522179254604</v>
      </c>
      <c r="M85" s="1">
        <f>POWER(1-adc_raw_good_video[[#This Row],[f_diff_norm]],O$1)</f>
        <v>0.21886039381624617</v>
      </c>
      <c r="N85" s="1"/>
      <c r="O85">
        <v>82</v>
      </c>
      <c r="P85">
        <f>$R$1*O85</f>
        <v>2624</v>
      </c>
      <c r="Q85">
        <f>$R$1*(O85+1)</f>
        <v>2656</v>
      </c>
      <c r="R85">
        <f t="shared" si="3"/>
        <v>1.8003242293348352</v>
      </c>
      <c r="S85">
        <f t="shared" si="5"/>
        <v>5.980547637333828</v>
      </c>
      <c r="T85">
        <f t="shared" si="4"/>
        <v>1.4533484365780069</v>
      </c>
    </row>
    <row r="86" spans="1:20" x14ac:dyDescent="0.3">
      <c r="A86">
        <v>1439</v>
      </c>
      <c r="B86">
        <v>1439</v>
      </c>
      <c r="C86">
        <f>adc_raw_good_video[[#This Row],[raw]]/MAX(B:B)</f>
        <v>0.52633504023408928</v>
      </c>
      <c r="D86">
        <f>B87-adc_raw_good_video[[#This Row],[raw]]</f>
        <v>1208</v>
      </c>
      <c r="E86">
        <f ca="1">SUM(OFFSET(adc_raw_good_video[[#This Row],[raw]],$F$1/-2,0,$F$1))/$F$1</f>
        <v>1874</v>
      </c>
      <c r="F86" s="1">
        <f ca="1">_xlfn.STDEV.P(OFFSET(adc_raw_good_video[[#This Row],[raw]],$F$1/-2,0,$F$1))</f>
        <v>548.02615509359282</v>
      </c>
      <c r="G86" s="1">
        <f ca="1">_xlfn.STDEV.P(OFFSET(adc_raw_good_video[[#This Row],[raw]],G$1/-2,0,G$1))</f>
        <v>562.98682044964426</v>
      </c>
      <c r="H86" s="1">
        <f ca="1">_xlfn.STDEV.P(OFFSET(adc_raw_good_video[[#This Row],[raw]],H$1/-2,0,H$1))</f>
        <v>584.02295873238631</v>
      </c>
      <c r="I86" s="1">
        <f>D87-adc_raw_good_video[[#This Row],[forward_diff]]</f>
        <v>-1187</v>
      </c>
      <c r="J86" s="1" cm="1">
        <f t="array" ref="J86">ABS(adc_raw_good_video[[#This Row],[forward_diff]])/MAX(ABS(D$3:D$201))</f>
        <v>0.91101055806938158</v>
      </c>
      <c r="K86" s="1">
        <f>-LOG(MAX(adc_raw_good_video[[#This Row],[f_diff_norm]],$M$1),K$1)</f>
        <v>4.0476589783641312E-2</v>
      </c>
      <c r="L86" s="1">
        <f>-LOG(MAX(adc_raw_good_video[[#This Row],[f_diff_norm]],$M$1),2)</f>
        <v>0.13446032078750886</v>
      </c>
      <c r="M86" s="1">
        <f>POWER(1-adc_raw_good_video[[#This Row],[f_diff_norm]],O$1)</f>
        <v>9.6999537772511835E-22</v>
      </c>
      <c r="N86" s="1"/>
      <c r="O86">
        <v>83</v>
      </c>
      <c r="P86">
        <f>$R$1*O86</f>
        <v>2656</v>
      </c>
      <c r="Q86">
        <f>$R$1*(O86+1)</f>
        <v>2688</v>
      </c>
      <c r="R86">
        <f t="shared" si="3"/>
        <v>1.2453824688396289</v>
      </c>
      <c r="S86">
        <f t="shared" si="5"/>
        <v>4.1370710121185486</v>
      </c>
      <c r="T86">
        <f t="shared" si="4"/>
        <v>1.7883730174230429E-2</v>
      </c>
    </row>
    <row r="87" spans="1:20" x14ac:dyDescent="0.3">
      <c r="A87">
        <v>2647</v>
      </c>
      <c r="B87">
        <v>2647</v>
      </c>
      <c r="C87">
        <f>adc_raw_good_video[[#This Row],[raw]]/MAX(B:B)</f>
        <v>0.96817849305047554</v>
      </c>
      <c r="D87">
        <f>B88-adc_raw_good_video[[#This Row],[raw]]</f>
        <v>21</v>
      </c>
      <c r="E87">
        <f ca="1">SUM(OFFSET(adc_raw_good_video[[#This Row],[raw]],$F$1/-2,0,$F$1))/$F$1</f>
        <v>2251.3333333333335</v>
      </c>
      <c r="F87" s="1">
        <f ca="1">_xlfn.STDEV.P(OFFSET(adc_raw_good_video[[#This Row],[raw]],$F$1/-2,0,$F$1))</f>
        <v>574.47038411237725</v>
      </c>
      <c r="G87" s="1">
        <f ca="1">_xlfn.STDEV.P(OFFSET(adc_raw_good_video[[#This Row],[raw]],G$1/-2,0,G$1))</f>
        <v>537.25398090660997</v>
      </c>
      <c r="H87" s="1">
        <f ca="1">_xlfn.STDEV.P(OFFSET(adc_raw_good_video[[#This Row],[raw]],H$1/-2,0,H$1))</f>
        <v>497.53748705038112</v>
      </c>
      <c r="I87" s="1">
        <f>D88-adc_raw_good_video[[#This Row],[forward_diff]]</f>
        <v>-322</v>
      </c>
      <c r="J87" s="1" cm="1">
        <f t="array" ref="J87">ABS(adc_raw_good_video[[#This Row],[forward_diff]])/MAX(ABS(D$3:D$201))</f>
        <v>1.5837104072398189E-2</v>
      </c>
      <c r="K87" s="1">
        <f>-LOG(MAX(adc_raw_good_video[[#This Row],[f_diff_norm]],$M$1),K$1)</f>
        <v>1.8003242293348352</v>
      </c>
      <c r="L87" s="1">
        <f>-LOG(MAX(adc_raw_good_video[[#This Row],[f_diff_norm]],$M$1),2)</f>
        <v>5.980547637333828</v>
      </c>
      <c r="M87" s="1">
        <f>POWER(1-adc_raw_good_video[[#This Row],[f_diff_norm]],O$1)</f>
        <v>0.72667421828900347</v>
      </c>
      <c r="N87" s="1"/>
      <c r="O87">
        <v>84</v>
      </c>
      <c r="P87">
        <f>$R$1*O87</f>
        <v>2688</v>
      </c>
      <c r="Q87">
        <f>$R$1*(O87+1)</f>
        <v>2720</v>
      </c>
      <c r="R87">
        <f t="shared" si="3"/>
        <v>0</v>
      </c>
      <c r="S87">
        <f t="shared" si="5"/>
        <v>0</v>
      </c>
      <c r="T87">
        <f t="shared" si="4"/>
        <v>0</v>
      </c>
    </row>
    <row r="88" spans="1:20" x14ac:dyDescent="0.3">
      <c r="A88">
        <v>2668</v>
      </c>
      <c r="B88">
        <v>2668</v>
      </c>
      <c r="C88">
        <f>adc_raw_good_video[[#This Row],[raw]]/MAX(B:B)</f>
        <v>0.97585954645208484</v>
      </c>
      <c r="D88">
        <f>B89-adc_raw_good_video[[#This Row],[raw]]</f>
        <v>-301</v>
      </c>
      <c r="E88">
        <f ca="1">SUM(OFFSET(adc_raw_good_video[[#This Row],[raw]],$F$1/-2,0,$F$1))/$F$1</f>
        <v>2560.6666666666665</v>
      </c>
      <c r="F88" s="1">
        <f ca="1">_xlfn.STDEV.P(OFFSET(adc_raw_good_video[[#This Row],[raw]],$F$1/-2,0,$F$1))</f>
        <v>137.21111066123211</v>
      </c>
      <c r="G88" s="1">
        <f ca="1">_xlfn.STDEV.P(OFFSET(adc_raw_good_video[[#This Row],[raw]],G$1/-2,0,G$1))</f>
        <v>449.20926081281982</v>
      </c>
      <c r="H88" s="1">
        <f ca="1">_xlfn.STDEV.P(OFFSET(adc_raw_good_video[[#This Row],[raw]],H$1/-2,0,H$1))</f>
        <v>455.41808555772269</v>
      </c>
      <c r="I88" s="1">
        <f>D89-adc_raw_good_video[[#This Row],[forward_diff]]</f>
        <v>109</v>
      </c>
      <c r="J88" s="1" cm="1">
        <f t="array" ref="J88">ABS(adc_raw_good_video[[#This Row],[forward_diff]])/MAX(ABS(D$3:D$201))</f>
        <v>0.22699849170437406</v>
      </c>
      <c r="K88" s="1">
        <f>-LOG(MAX(adc_raw_good_video[[#This Row],[f_diff_norm]],$M$1),K$1)</f>
        <v>0.6439770284749109</v>
      </c>
      <c r="L88" s="1">
        <f>-LOG(MAX(adc_raw_good_video[[#This Row],[f_diff_norm]],$M$1),2)</f>
        <v>2.1392453833528857</v>
      </c>
      <c r="M88" s="1">
        <f>POWER(1-adc_raw_good_video[[#This Row],[f_diff_norm]],O$1)</f>
        <v>5.802388803984578E-3</v>
      </c>
      <c r="N88" s="1"/>
      <c r="O88">
        <v>85</v>
      </c>
      <c r="P88">
        <f>$R$1*O88</f>
        <v>2720</v>
      </c>
      <c r="Q88">
        <f>$R$1*(O88+1)</f>
        <v>2752</v>
      </c>
      <c r="R88">
        <f t="shared" si="3"/>
        <v>0.87950547538245982</v>
      </c>
      <c r="S88">
        <f t="shared" si="5"/>
        <v>2.9216539482802593</v>
      </c>
      <c r="T88">
        <f t="shared" si="4"/>
        <v>0.11794132075744994</v>
      </c>
    </row>
    <row r="89" spans="1:20" x14ac:dyDescent="0.3">
      <c r="A89">
        <v>2367</v>
      </c>
      <c r="B89">
        <v>2367</v>
      </c>
      <c r="C89">
        <f>adc_raw_good_video[[#This Row],[raw]]/MAX(B:B)</f>
        <v>0.86576444769568395</v>
      </c>
      <c r="D89">
        <f>B90-adc_raw_good_video[[#This Row],[raw]]</f>
        <v>-192</v>
      </c>
      <c r="E89">
        <f ca="1">SUM(OFFSET(adc_raw_good_video[[#This Row],[raw]],$F$1/-2,0,$F$1))/$F$1</f>
        <v>2403.3333333333335</v>
      </c>
      <c r="F89" s="1">
        <f ca="1">_xlfn.STDEV.P(OFFSET(adc_raw_good_video[[#This Row],[raw]],$F$1/-2,0,$F$1))</f>
        <v>202.89953726468235</v>
      </c>
      <c r="G89" s="1">
        <f ca="1">_xlfn.STDEV.P(OFFSET(adc_raw_good_video[[#This Row],[raw]],G$1/-2,0,G$1))</f>
        <v>247.64732988667575</v>
      </c>
      <c r="H89" s="1">
        <f ca="1">_xlfn.STDEV.P(OFFSET(adc_raw_good_video[[#This Row],[raw]],H$1/-2,0,H$1))</f>
        <v>387.54370392122178</v>
      </c>
      <c r="I89" s="1">
        <f>D90-adc_raw_good_video[[#This Row],[forward_diff]]</f>
        <v>65</v>
      </c>
      <c r="J89" s="1" cm="1">
        <f t="array" ref="J89">ABS(adc_raw_good_video[[#This Row],[forward_diff]])/MAX(ABS(D$3:D$201))</f>
        <v>0.14479638009049775</v>
      </c>
      <c r="K89" s="1">
        <f>-LOG(MAX(adc_raw_good_video[[#This Row],[f_diff_norm]],$M$1),K$1)</f>
        <v>0.83924229536520456</v>
      </c>
      <c r="L89" s="1">
        <f>-LOG(MAX(adc_raw_good_video[[#This Row],[f_diff_norm]],$M$1),2)</f>
        <v>2.7879025593914313</v>
      </c>
      <c r="M89" s="1">
        <f>POWER(1-adc_raw_good_video[[#This Row],[f_diff_norm]],O$1)</f>
        <v>4.3791579490285101E-2</v>
      </c>
      <c r="N89" s="1"/>
      <c r="O89">
        <v>86</v>
      </c>
      <c r="P89">
        <f>$R$1*O89</f>
        <v>2752</v>
      </c>
      <c r="Q89">
        <f>$R$1*(O89+1)</f>
        <v>2784</v>
      </c>
      <c r="R89">
        <f t="shared" si="3"/>
        <v>0</v>
      </c>
      <c r="S89">
        <f t="shared" si="5"/>
        <v>0</v>
      </c>
      <c r="T89">
        <f t="shared" si="4"/>
        <v>0</v>
      </c>
    </row>
    <row r="90" spans="1:20" x14ac:dyDescent="0.3">
      <c r="A90">
        <v>2175</v>
      </c>
      <c r="B90">
        <v>2175</v>
      </c>
      <c r="C90">
        <f>adc_raw_good_video[[#This Row],[raw]]/MAX(B:B)</f>
        <v>0.79553767373811268</v>
      </c>
      <c r="D90">
        <f>B91-adc_raw_good_video[[#This Row],[raw]]</f>
        <v>-127</v>
      </c>
      <c r="E90">
        <f ca="1">SUM(OFFSET(adc_raw_good_video[[#This Row],[raw]],$F$1/-2,0,$F$1))/$F$1</f>
        <v>2196.6666666666665</v>
      </c>
      <c r="F90" s="1">
        <f ca="1">_xlfn.STDEV.P(OFFSET(adc_raw_good_video[[#This Row],[raw]],$F$1/-2,0,$F$1))</f>
        <v>131.12928310979547</v>
      </c>
      <c r="G90" s="1">
        <f ca="1">_xlfn.STDEV.P(OFFSET(adc_raw_good_video[[#This Row],[raw]],G$1/-2,0,G$1))</f>
        <v>219.5061730339263</v>
      </c>
      <c r="H90" s="1">
        <f ca="1">_xlfn.STDEV.P(OFFSET(adc_raw_good_video[[#This Row],[raw]],H$1/-2,0,H$1))</f>
        <v>228.80291849144774</v>
      </c>
      <c r="I90" s="1">
        <f>D91-adc_raw_good_video[[#This Row],[forward_diff]]</f>
        <v>225</v>
      </c>
      <c r="J90" s="1" cm="1">
        <f t="array" ref="J90">ABS(adc_raw_good_video[[#This Row],[forward_diff]])/MAX(ABS(D$3:D$201))</f>
        <v>9.5776772247360489E-2</v>
      </c>
      <c r="K90" s="1">
        <f>-LOG(MAX(adc_raw_good_video[[#This Row],[f_diff_norm]],$M$1),K$1)</f>
        <v>1.0187398031127974</v>
      </c>
      <c r="L90" s="1">
        <f>-LOG(MAX(adc_raw_good_video[[#This Row],[f_diff_norm]],$M$1),2)</f>
        <v>3.3841803733404223</v>
      </c>
      <c r="M90" s="1">
        <f>POWER(1-adc_raw_good_video[[#This Row],[f_diff_norm]],O$1)</f>
        <v>0.13350981084507021</v>
      </c>
      <c r="N90" s="1"/>
      <c r="O90">
        <v>87</v>
      </c>
      <c r="P90">
        <f>$R$1*O90</f>
        <v>2784</v>
      </c>
      <c r="Q90">
        <f>$R$1*(O90+1)</f>
        <v>2816</v>
      </c>
      <c r="R90">
        <f t="shared" si="3"/>
        <v>0</v>
      </c>
      <c r="S90">
        <f t="shared" si="5"/>
        <v>0</v>
      </c>
      <c r="T90">
        <f t="shared" si="4"/>
        <v>0</v>
      </c>
    </row>
    <row r="91" spans="1:20" x14ac:dyDescent="0.3">
      <c r="A91">
        <v>2048</v>
      </c>
      <c r="B91">
        <v>2048</v>
      </c>
      <c r="C91">
        <f>adc_raw_good_video[[#This Row],[raw]]/MAX(B:B)</f>
        <v>0.74908558888076082</v>
      </c>
      <c r="D91">
        <f>B92-adc_raw_good_video[[#This Row],[raw]]</f>
        <v>98</v>
      </c>
      <c r="E91">
        <f ca="1">SUM(OFFSET(adc_raw_good_video[[#This Row],[raw]],$F$1/-2,0,$F$1))/$F$1</f>
        <v>2123</v>
      </c>
      <c r="F91" s="1">
        <f ca="1">_xlfn.STDEV.P(OFFSET(adc_raw_good_video[[#This Row],[raw]],$F$1/-2,0,$F$1))</f>
        <v>54.338445567265417</v>
      </c>
      <c r="G91" s="1">
        <f ca="1">_xlfn.STDEV.P(OFFSET(adc_raw_good_video[[#This Row],[raw]],G$1/-2,0,G$1))</f>
        <v>104.19097849622106</v>
      </c>
      <c r="H91" s="1">
        <f ca="1">_xlfn.STDEV.P(OFFSET(adc_raw_good_video[[#This Row],[raw]],H$1/-2,0,H$1))</f>
        <v>187.26059546056374</v>
      </c>
      <c r="I91" s="1">
        <f>D92-adc_raw_good_video[[#This Row],[forward_diff]]</f>
        <v>-29</v>
      </c>
      <c r="J91" s="1" cm="1">
        <f t="array" ref="J91">ABS(adc_raw_good_video[[#This Row],[forward_diff]])/MAX(ABS(D$3:D$201))</f>
        <v>7.3906485671191555E-2</v>
      </c>
      <c r="K91" s="1">
        <f>-LOG(MAX(adc_raw_good_video[[#This Row],[f_diff_norm]],$M$1),K$1)</f>
        <v>1.1313174483762594</v>
      </c>
      <c r="L91" s="1">
        <f>-LOG(MAX(adc_raw_good_video[[#This Row],[f_diff_norm]],$M$1),2)</f>
        <v>3.7581552159973799</v>
      </c>
      <c r="M91" s="1">
        <f>POWER(1-adc_raw_good_video[[#This Row],[f_diff_norm]],O$1)</f>
        <v>0.21532618935792042</v>
      </c>
      <c r="N91" s="1"/>
      <c r="O91">
        <v>88</v>
      </c>
      <c r="P91">
        <f>$R$1*O91</f>
        <v>2816</v>
      </c>
      <c r="Q91">
        <f>$R$1*(O91+1)</f>
        <v>2848</v>
      </c>
      <c r="R91">
        <f t="shared" si="3"/>
        <v>0</v>
      </c>
      <c r="S91">
        <f t="shared" si="5"/>
        <v>0</v>
      </c>
      <c r="T91">
        <f t="shared" si="4"/>
        <v>0</v>
      </c>
    </row>
    <row r="92" spans="1:20" x14ac:dyDescent="0.3">
      <c r="A92">
        <v>2146</v>
      </c>
      <c r="B92">
        <v>2146</v>
      </c>
      <c r="C92">
        <f>adc_raw_good_video[[#This Row],[raw]]/MAX(B:B)</f>
        <v>0.78493050475493786</v>
      </c>
      <c r="D92">
        <f>B93-adc_raw_good_video[[#This Row],[raw]]</f>
        <v>69</v>
      </c>
      <c r="E92">
        <f ca="1">SUM(OFFSET(adc_raw_good_video[[#This Row],[raw]],$F$1/-2,0,$F$1))/$F$1</f>
        <v>2136.3333333333335</v>
      </c>
      <c r="F92" s="1">
        <f ca="1">_xlfn.STDEV.P(OFFSET(adc_raw_good_video[[#This Row],[raw]],$F$1/-2,0,$F$1))</f>
        <v>68.519259255255307</v>
      </c>
      <c r="G92" s="1">
        <f ca="1">_xlfn.STDEV.P(OFFSET(adc_raw_good_video[[#This Row],[raw]],G$1/-2,0,G$1))</f>
        <v>83.576551735519701</v>
      </c>
      <c r="H92" s="1">
        <f ca="1">_xlfn.STDEV.P(OFFSET(adc_raw_good_video[[#This Row],[raw]],H$1/-2,0,H$1))</f>
        <v>98.766680327209258</v>
      </c>
      <c r="I92" s="1">
        <f>D93-adc_raw_good_video[[#This Row],[forward_diff]]</f>
        <v>19</v>
      </c>
      <c r="J92" s="1" cm="1">
        <f t="array" ref="J92">ABS(adc_raw_good_video[[#This Row],[forward_diff]])/MAX(ABS(D$3:D$201))</f>
        <v>5.2036199095022627E-2</v>
      </c>
      <c r="K92" s="1">
        <f>-LOG(MAX(adc_raw_good_video[[#This Row],[f_diff_norm]],$M$1),K$1)</f>
        <v>1.2836944333314988</v>
      </c>
      <c r="L92" s="1">
        <f>-LOG(MAX(adc_raw_good_video[[#This Row],[f_diff_norm]],$M$1),2)</f>
        <v>4.2643406033344187</v>
      </c>
      <c r="M92" s="1">
        <f>POWER(1-adc_raw_good_video[[#This Row],[f_diff_norm]],O$1)</f>
        <v>0.34342750311706582</v>
      </c>
      <c r="N92" s="1"/>
      <c r="O92">
        <v>89</v>
      </c>
      <c r="P92">
        <f>$R$1*O92</f>
        <v>2848</v>
      </c>
      <c r="Q92">
        <f>$R$1*(O92+1)</f>
        <v>2880</v>
      </c>
      <c r="R92">
        <f t="shared" si="3"/>
        <v>0</v>
      </c>
      <c r="S92">
        <f t="shared" si="5"/>
        <v>0</v>
      </c>
      <c r="T92">
        <f t="shared" si="4"/>
        <v>0</v>
      </c>
    </row>
    <row r="93" spans="1:20" x14ac:dyDescent="0.3">
      <c r="A93">
        <v>2215</v>
      </c>
      <c r="B93">
        <v>2215</v>
      </c>
      <c r="C93">
        <f>adc_raw_good_video[[#This Row],[raw]]/MAX(B:B)</f>
        <v>0.81016825164593997</v>
      </c>
      <c r="D93">
        <f>B94-adc_raw_good_video[[#This Row],[raw]]</f>
        <v>88</v>
      </c>
      <c r="E93">
        <f ca="1">SUM(OFFSET(adc_raw_good_video[[#This Row],[raw]],$F$1/-2,0,$F$1))/$F$1</f>
        <v>2221.3333333333335</v>
      </c>
      <c r="F93" s="1">
        <f ca="1">_xlfn.STDEV.P(OFFSET(adc_raw_good_video[[#This Row],[raw]],$F$1/-2,0,$F$1))</f>
        <v>64.251242962469007</v>
      </c>
      <c r="G93" s="1">
        <f ca="1">_xlfn.STDEV.P(OFFSET(adc_raw_good_video[[#This Row],[raw]],G$1/-2,0,G$1))</f>
        <v>91.637110386567727</v>
      </c>
      <c r="H93" s="1">
        <f ca="1">_xlfn.STDEV.P(OFFSET(adc_raw_good_video[[#This Row],[raw]],H$1/-2,0,H$1))</f>
        <v>80.954509775930475</v>
      </c>
      <c r="I93" s="1">
        <f>D94-adc_raw_good_video[[#This Row],[forward_diff]]</f>
        <v>-119</v>
      </c>
      <c r="J93" s="1" cm="1">
        <f t="array" ref="J93">ABS(adc_raw_good_video[[#This Row],[forward_diff]])/MAX(ABS(D$3:D$201))</f>
        <v>6.636500754147813E-2</v>
      </c>
      <c r="K93" s="1">
        <f>-LOG(MAX(adc_raw_good_video[[#This Row],[f_diff_norm]],$M$1),K$1)</f>
        <v>1.1780608519185856</v>
      </c>
      <c r="L93" s="1">
        <f>-LOG(MAX(adc_raw_good_video[[#This Row],[f_diff_norm]],$M$1),2)</f>
        <v>3.9134334414752909</v>
      </c>
      <c r="M93" s="1">
        <f>POWER(1-adc_raw_good_video[[#This Row],[f_diff_norm]],O$1)</f>
        <v>0.25324589379423462</v>
      </c>
      <c r="N93" s="1"/>
      <c r="O93">
        <v>90</v>
      </c>
      <c r="P93">
        <f>$R$1*O93</f>
        <v>2880</v>
      </c>
      <c r="Q93">
        <f>$R$1*(O93+1)</f>
        <v>2912</v>
      </c>
      <c r="R93">
        <f t="shared" si="3"/>
        <v>0</v>
      </c>
      <c r="S93">
        <f t="shared" si="5"/>
        <v>0</v>
      </c>
      <c r="T93">
        <f t="shared" si="4"/>
        <v>0</v>
      </c>
    </row>
    <row r="94" spans="1:20" x14ac:dyDescent="0.3">
      <c r="A94">
        <v>2303</v>
      </c>
      <c r="B94">
        <v>2303</v>
      </c>
      <c r="C94">
        <f>adc_raw_good_video[[#This Row],[raw]]/MAX(B:B)</f>
        <v>0.84235552304316019</v>
      </c>
      <c r="D94">
        <f>B95-adc_raw_good_video[[#This Row],[raw]]</f>
        <v>-31</v>
      </c>
      <c r="E94">
        <f ca="1">SUM(OFFSET(adc_raw_good_video[[#This Row],[raw]],$F$1/-2,0,$F$1))/$F$1</f>
        <v>2263.3333333333335</v>
      </c>
      <c r="F94" s="1">
        <f ca="1">_xlfn.STDEV.P(OFFSET(adc_raw_good_video[[#This Row],[raw]],$F$1/-2,0,$F$1))</f>
        <v>36.444783196257632</v>
      </c>
      <c r="G94" s="1">
        <f ca="1">_xlfn.STDEV.P(OFFSET(adc_raw_good_video[[#This Row],[raw]],G$1/-2,0,G$1))</f>
        <v>54.282962336261647</v>
      </c>
      <c r="H94" s="1">
        <f ca="1">_xlfn.STDEV.P(OFFSET(adc_raw_good_video[[#This Row],[raw]],H$1/-2,0,H$1))</f>
        <v>82.236096151289203</v>
      </c>
      <c r="I94" s="1">
        <f>D95-adc_raw_good_video[[#This Row],[forward_diff]]</f>
        <v>16</v>
      </c>
      <c r="J94" s="1" cm="1">
        <f t="array" ref="J94">ABS(adc_raw_good_video[[#This Row],[forward_diff]])/MAX(ABS(D$3:D$201))</f>
        <v>2.3378582202111614E-2</v>
      </c>
      <c r="K94" s="1">
        <f>-LOG(MAX(adc_raw_good_video[[#This Row],[f_diff_norm]],$M$1),K$1)</f>
        <v>1.6311818302344816</v>
      </c>
      <c r="L94" s="1">
        <f>-LOG(MAX(adc_raw_good_video[[#This Row],[f_diff_norm]],$M$1),2)</f>
        <v>5.4186687497257129</v>
      </c>
      <c r="M94" s="1">
        <f>POWER(1-adc_raw_good_video[[#This Row],[f_diff_norm]],O$1)</f>
        <v>0.6230528500552025</v>
      </c>
      <c r="N94" s="1"/>
      <c r="O94">
        <v>91</v>
      </c>
      <c r="P94">
        <f>$R$1*O94</f>
        <v>2912</v>
      </c>
      <c r="Q94">
        <f>$R$1*(O94+1)</f>
        <v>2944</v>
      </c>
      <c r="R94">
        <f t="shared" si="3"/>
        <v>0</v>
      </c>
      <c r="S94">
        <f t="shared" si="5"/>
        <v>0</v>
      </c>
      <c r="T94">
        <f t="shared" si="4"/>
        <v>0</v>
      </c>
    </row>
    <row r="95" spans="1:20" x14ac:dyDescent="0.3">
      <c r="A95">
        <v>2272</v>
      </c>
      <c r="B95">
        <v>2272</v>
      </c>
      <c r="C95">
        <f>adc_raw_good_video[[#This Row],[raw]]/MAX(B:B)</f>
        <v>0.83101682516459396</v>
      </c>
      <c r="D95">
        <f>B96-adc_raw_good_video[[#This Row],[raw]]</f>
        <v>-15</v>
      </c>
      <c r="E95">
        <f ca="1">SUM(OFFSET(adc_raw_good_video[[#This Row],[raw]],$F$1/-2,0,$F$1))/$F$1</f>
        <v>2277.3333333333335</v>
      </c>
      <c r="F95" s="1">
        <f ca="1">_xlfn.STDEV.P(OFFSET(adc_raw_good_video[[#This Row],[raw]],$F$1/-2,0,$F$1))</f>
        <v>19.154343864744856</v>
      </c>
      <c r="G95" s="1">
        <f ca="1">_xlfn.STDEV.P(OFFSET(adc_raw_good_video[[#This Row],[raw]],G$1/-2,0,G$1))</f>
        <v>28.357714999625763</v>
      </c>
      <c r="H95" s="1">
        <f ca="1">_xlfn.STDEV.P(OFFSET(adc_raw_good_video[[#This Row],[raw]],H$1/-2,0,H$1))</f>
        <v>53.844826177845995</v>
      </c>
      <c r="I95" s="1">
        <f>D96-adc_raw_good_video[[#This Row],[forward_diff]]</f>
        <v>17</v>
      </c>
      <c r="J95" s="1" cm="1">
        <f t="array" ref="J95">ABS(adc_raw_good_video[[#This Row],[forward_diff]])/MAX(ABS(D$3:D$201))</f>
        <v>1.1312217194570135E-2</v>
      </c>
      <c r="K95" s="1">
        <f>-LOG(MAX(adc_raw_good_video[[#This Row],[f_diff_norm]],$M$1),K$1)</f>
        <v>1.9464522650130727</v>
      </c>
      <c r="L95" s="1">
        <f>-LOG(MAX(adc_raw_good_video[[#This Row],[f_diff_norm]],$M$1),2)</f>
        <v>6.4659744645040691</v>
      </c>
      <c r="M95" s="1">
        <f>POWER(1-adc_raw_good_video[[#This Row],[f_diff_norm]],O$1)</f>
        <v>0.79649554756938046</v>
      </c>
      <c r="N95" s="1"/>
      <c r="O95">
        <v>92</v>
      </c>
      <c r="P95">
        <f>$R$1*O95</f>
        <v>2944</v>
      </c>
      <c r="Q95">
        <f>$R$1*(O95+1)</f>
        <v>2976</v>
      </c>
      <c r="R95">
        <f t="shared" si="3"/>
        <v>0</v>
      </c>
      <c r="S95">
        <f t="shared" si="5"/>
        <v>0</v>
      </c>
      <c r="T95">
        <f t="shared" si="4"/>
        <v>0</v>
      </c>
    </row>
    <row r="96" spans="1:20" x14ac:dyDescent="0.3">
      <c r="A96">
        <v>2257</v>
      </c>
      <c r="B96">
        <v>2257</v>
      </c>
      <c r="C96">
        <f>adc_raw_good_video[[#This Row],[raw]]/MAX(B:B)</f>
        <v>0.82553035844915879</v>
      </c>
      <c r="D96">
        <f>B97-adc_raw_good_video[[#This Row],[raw]]</f>
        <v>2</v>
      </c>
      <c r="E96">
        <f ca="1">SUM(OFFSET(adc_raw_good_video[[#This Row],[raw]],$F$1/-2,0,$F$1))/$F$1</f>
        <v>2262.6666666666665</v>
      </c>
      <c r="F96" s="1">
        <f ca="1">_xlfn.STDEV.P(OFFSET(adc_raw_good_video[[#This Row],[raw]],$F$1/-2,0,$F$1))</f>
        <v>6.6499791144200007</v>
      </c>
      <c r="G96" s="1">
        <f ca="1">_xlfn.STDEV.P(OFFSET(adc_raw_good_video[[#This Row],[raw]],G$1/-2,0,G$1))</f>
        <v>46.505913602465654</v>
      </c>
      <c r="H96" s="1">
        <f ca="1">_xlfn.STDEV.P(OFFSET(adc_raw_good_video[[#This Row],[raw]],H$1/-2,0,H$1))</f>
        <v>80.319769086585708</v>
      </c>
      <c r="I96" s="1">
        <f>D97-adc_raw_good_video[[#This Row],[forward_diff]]</f>
        <v>-97</v>
      </c>
      <c r="J96" s="1" cm="1">
        <f t="array" ref="J96">ABS(adc_raw_good_video[[#This Row],[forward_diff]])/MAX(ABS(D$3:D$201))</f>
        <v>1.5082956259426848E-3</v>
      </c>
      <c r="K96" s="1">
        <f>-LOG(MAX(adc_raw_good_video[[#This Row],[f_diff_norm]],$M$1),K$1)</f>
        <v>2.8215135284047728</v>
      </c>
      <c r="L96" s="1">
        <f>-LOG(MAX(adc_raw_good_video[[#This Row],[f_diff_norm]],$M$1),2)</f>
        <v>9.3728650601125878</v>
      </c>
      <c r="M96" s="1">
        <f>POWER(1-adc_raw_good_video[[#This Row],[f_diff_norm]],O$1)</f>
        <v>0.97026244232907199</v>
      </c>
      <c r="N96" s="1"/>
      <c r="O96">
        <v>93</v>
      </c>
      <c r="P96">
        <f>$R$1*O96</f>
        <v>2976</v>
      </c>
      <c r="Q96">
        <f>$R$1*(O96+1)</f>
        <v>3008</v>
      </c>
      <c r="R96">
        <f t="shared" si="3"/>
        <v>0</v>
      </c>
      <c r="S96">
        <f t="shared" si="5"/>
        <v>0</v>
      </c>
      <c r="T96">
        <f t="shared" si="4"/>
        <v>0</v>
      </c>
    </row>
    <row r="97" spans="1:20" x14ac:dyDescent="0.3">
      <c r="A97">
        <v>2259</v>
      </c>
      <c r="B97">
        <v>2259</v>
      </c>
      <c r="C97">
        <f>adc_raw_good_video[[#This Row],[raw]]/MAX(B:B)</f>
        <v>0.82626188734455008</v>
      </c>
      <c r="D97">
        <f>B98-adc_raw_good_video[[#This Row],[raw]]</f>
        <v>-95</v>
      </c>
      <c r="E97">
        <f ca="1">SUM(OFFSET(adc_raw_good_video[[#This Row],[raw]],$F$1/-2,0,$F$1))/$F$1</f>
        <v>2226.6666666666665</v>
      </c>
      <c r="F97" s="1">
        <f ca="1">_xlfn.STDEV.P(OFFSET(adc_raw_good_video[[#This Row],[raw]],$F$1/-2,0,$F$1))</f>
        <v>44.319546728528515</v>
      </c>
      <c r="G97" s="1">
        <f ca="1">_xlfn.STDEV.P(OFFSET(adc_raw_good_video[[#This Row],[raw]],G$1/-2,0,G$1))</f>
        <v>85.222062871066441</v>
      </c>
      <c r="H97" s="1">
        <f ca="1">_xlfn.STDEV.P(OFFSET(adc_raw_good_video[[#This Row],[raw]],H$1/-2,0,H$1))</f>
        <v>117.77460313181761</v>
      </c>
      <c r="I97" s="1">
        <f>D98-adc_raw_good_video[[#This Row],[forward_diff]]</f>
        <v>-21</v>
      </c>
      <c r="J97" s="1" cm="1">
        <f t="array" ref="J97">ABS(adc_raw_good_video[[#This Row],[forward_diff]])/MAX(ABS(D$3:D$201))</f>
        <v>7.1644042232277522E-2</v>
      </c>
      <c r="K97" s="1">
        <f>-LOG(MAX(adc_raw_good_video[[#This Row],[f_diff_norm]],$M$1),K$1)</f>
        <v>1.1448199187799064</v>
      </c>
      <c r="L97" s="1">
        <f>-LOG(MAX(adc_raw_good_video[[#This Row],[f_diff_norm]],$M$1),2)</f>
        <v>3.8030094517816404</v>
      </c>
      <c r="M97" s="1">
        <f>POWER(1-adc_raw_good_video[[#This Row],[f_diff_norm]],O$1)</f>
        <v>0.22609480167508095</v>
      </c>
      <c r="N97" s="1"/>
      <c r="O97">
        <v>94</v>
      </c>
      <c r="P97">
        <f>$R$1*O97</f>
        <v>3008</v>
      </c>
      <c r="Q97">
        <f>$R$1*(O97+1)</f>
        <v>3040</v>
      </c>
      <c r="R97">
        <f t="shared" si="3"/>
        <v>0</v>
      </c>
      <c r="S97">
        <f t="shared" si="5"/>
        <v>0</v>
      </c>
      <c r="T97">
        <f t="shared" si="4"/>
        <v>0</v>
      </c>
    </row>
    <row r="98" spans="1:20" x14ac:dyDescent="0.3">
      <c r="A98">
        <v>2164</v>
      </c>
      <c r="B98">
        <v>2164</v>
      </c>
      <c r="C98">
        <f>adc_raw_good_video[[#This Row],[raw]]/MAX(B:B)</f>
        <v>0.7915142648134601</v>
      </c>
      <c r="D98">
        <f>B99-adc_raw_good_video[[#This Row],[raw]]</f>
        <v>-116</v>
      </c>
      <c r="E98">
        <f ca="1">SUM(OFFSET(adc_raw_good_video[[#This Row],[raw]],$F$1/-2,0,$F$1))/$F$1</f>
        <v>2157</v>
      </c>
      <c r="F98" s="1">
        <f ca="1">_xlfn.STDEV.P(OFFSET(adc_raw_good_video[[#This Row],[raw]],$F$1/-2,0,$F$1))</f>
        <v>86.282481806370555</v>
      </c>
      <c r="G98" s="1">
        <f ca="1">_xlfn.STDEV.P(OFFSET(adc_raw_good_video[[#This Row],[raw]],G$1/-2,0,G$1))</f>
        <v>114.41223710774997</v>
      </c>
      <c r="H98" s="1">
        <f ca="1">_xlfn.STDEV.P(OFFSET(adc_raw_good_video[[#This Row],[raw]],H$1/-2,0,H$1))</f>
        <v>139.44554931760925</v>
      </c>
      <c r="I98" s="1">
        <f>D99-adc_raw_good_video[[#This Row],[forward_diff]]</f>
        <v>39</v>
      </c>
      <c r="J98" s="1" cm="1">
        <f t="array" ref="J98">ABS(adc_raw_good_video[[#This Row],[forward_diff]])/MAX(ABS(D$3:D$201))</f>
        <v>8.7481146304675711E-2</v>
      </c>
      <c r="K98" s="1">
        <f>-LOG(MAX(adc_raw_good_video[[#This Row],[f_diff_norm]],$M$1),K$1)</f>
        <v>1.0580855348418359</v>
      </c>
      <c r="L98" s="1">
        <f>-LOG(MAX(adc_raw_good_video[[#This Row],[f_diff_norm]],$M$1),2)</f>
        <v>3.5148840649850159</v>
      </c>
      <c r="M98" s="1">
        <f>POWER(1-adc_raw_good_video[[#This Row],[f_diff_norm]],O$1)</f>
        <v>0.16026434944038537</v>
      </c>
      <c r="N98" s="1"/>
      <c r="O98">
        <v>95</v>
      </c>
      <c r="P98">
        <f>$R$1*O98</f>
        <v>3040</v>
      </c>
      <c r="Q98">
        <f>$R$1*(O98+1)</f>
        <v>3072</v>
      </c>
      <c r="R98">
        <f t="shared" si="3"/>
        <v>0</v>
      </c>
      <c r="S98">
        <f t="shared" si="5"/>
        <v>0</v>
      </c>
      <c r="T98">
        <f t="shared" si="4"/>
        <v>0</v>
      </c>
    </row>
    <row r="99" spans="1:20" x14ac:dyDescent="0.3">
      <c r="A99">
        <v>2048</v>
      </c>
      <c r="B99">
        <v>2048</v>
      </c>
      <c r="C99">
        <f>adc_raw_good_video[[#This Row],[raw]]/MAX(B:B)</f>
        <v>0.74908558888076082</v>
      </c>
      <c r="D99">
        <f>B100-adc_raw_good_video[[#This Row],[raw]]</f>
        <v>-77</v>
      </c>
      <c r="E99">
        <f ca="1">SUM(OFFSET(adc_raw_good_video[[#This Row],[raw]],$F$1/-2,0,$F$1))/$F$1</f>
        <v>2061</v>
      </c>
      <c r="F99" s="1">
        <f ca="1">_xlfn.STDEV.P(OFFSET(adc_raw_good_video[[#This Row],[raw]],$F$1/-2,0,$F$1))</f>
        <v>79.326330223114866</v>
      </c>
      <c r="G99" s="1">
        <f ca="1">_xlfn.STDEV.P(OFFSET(adc_raw_good_video[[#This Row],[raw]],G$1/-2,0,G$1))</f>
        <v>127.85710774141577</v>
      </c>
      <c r="H99" s="1">
        <f ca="1">_xlfn.STDEV.P(OFFSET(adc_raw_good_video[[#This Row],[raw]],H$1/-2,0,H$1))</f>
        <v>161.69005371199478</v>
      </c>
      <c r="I99" s="1">
        <f>D100-adc_raw_good_video[[#This Row],[forward_diff]]</f>
        <v>12</v>
      </c>
      <c r="J99" s="1" cm="1">
        <f t="array" ref="J99">ABS(adc_raw_good_video[[#This Row],[forward_diff]])/MAX(ABS(D$3:D$201))</f>
        <v>5.8069381598793365E-2</v>
      </c>
      <c r="K99" s="1">
        <f>-LOG(MAX(adc_raw_good_video[[#This Row],[f_diff_norm]],$M$1),K$1)</f>
        <v>1.2360527988962722</v>
      </c>
      <c r="L99" s="1">
        <f>-LOG(MAX(adc_raw_good_video[[#This Row],[f_diff_norm]],$M$1),2)</f>
        <v>4.1060785194176859</v>
      </c>
      <c r="M99" s="1">
        <f>POWER(1-adc_raw_good_video[[#This Row],[f_diff_norm]],O$1)</f>
        <v>0.30225833528815621</v>
      </c>
      <c r="N99" s="1"/>
      <c r="O99">
        <v>96</v>
      </c>
      <c r="P99">
        <f>$R$1*O99</f>
        <v>3072</v>
      </c>
      <c r="Q99">
        <f>$R$1*(O99+1)</f>
        <v>3104</v>
      </c>
      <c r="R99">
        <f t="shared" si="3"/>
        <v>0</v>
      </c>
      <c r="S99">
        <f t="shared" si="5"/>
        <v>0</v>
      </c>
      <c r="T99">
        <f t="shared" si="4"/>
        <v>0</v>
      </c>
    </row>
    <row r="100" spans="1:20" x14ac:dyDescent="0.3">
      <c r="A100">
        <v>1971</v>
      </c>
      <c r="B100">
        <v>1971</v>
      </c>
      <c r="C100">
        <f>adc_raw_good_video[[#This Row],[raw]]/MAX(B:B)</f>
        <v>0.72092172640819308</v>
      </c>
      <c r="D100">
        <f>B101-adc_raw_good_video[[#This Row],[raw]]</f>
        <v>-65</v>
      </c>
      <c r="E100">
        <f ca="1">SUM(OFFSET(adc_raw_good_video[[#This Row],[raw]],$F$1/-2,0,$F$1))/$F$1</f>
        <v>1975</v>
      </c>
      <c r="F100" s="1">
        <f ca="1">_xlfn.STDEV.P(OFFSET(adc_raw_good_video[[#This Row],[raw]],$F$1/-2,0,$F$1))</f>
        <v>58.040215942626077</v>
      </c>
      <c r="G100" s="1">
        <f ca="1">_xlfn.STDEV.P(OFFSET(adc_raw_good_video[[#This Row],[raw]],G$1/-2,0,G$1))</f>
        <v>120.49730287437973</v>
      </c>
      <c r="H100" s="1">
        <f ca="1">_xlfn.STDEV.P(OFFSET(adc_raw_good_video[[#This Row],[raw]],H$1/-2,0,H$1))</f>
        <v>146.54497115707716</v>
      </c>
      <c r="I100" s="1">
        <f>D101-adc_raw_good_video[[#This Row],[forward_diff]]</f>
        <v>-30</v>
      </c>
      <c r="J100" s="1" cm="1">
        <f t="array" ref="J100">ABS(adc_raw_good_video[[#This Row],[forward_diff]])/MAX(ABS(D$3:D$201))</f>
        <v>4.9019607843137254E-2</v>
      </c>
      <c r="K100" s="1">
        <f>-LOG(MAX(adc_raw_good_video[[#This Row],[f_diff_norm]],$M$1),K$1)</f>
        <v>1.3096301674258986</v>
      </c>
      <c r="L100" s="1">
        <f>-LOG(MAX(adc_raw_good_video[[#This Row],[f_diff_norm]],$M$1),2)</f>
        <v>4.3504972470841334</v>
      </c>
      <c r="M100" s="1">
        <f>POWER(1-adc_raw_good_video[[#This Row],[f_diff_norm]],O$1)</f>
        <v>0.36595800389603311</v>
      </c>
      <c r="N100" s="1"/>
      <c r="O100">
        <v>97</v>
      </c>
      <c r="P100">
        <f>$R$1*O100</f>
        <v>3104</v>
      </c>
      <c r="Q100">
        <f>$R$1*(O100+1)</f>
        <v>3136</v>
      </c>
      <c r="R100">
        <f t="shared" si="3"/>
        <v>0</v>
      </c>
      <c r="S100">
        <f t="shared" si="5"/>
        <v>0</v>
      </c>
      <c r="T100">
        <f t="shared" si="4"/>
        <v>0</v>
      </c>
    </row>
    <row r="101" spans="1:20" x14ac:dyDescent="0.3">
      <c r="A101">
        <v>1906</v>
      </c>
      <c r="B101">
        <v>1906</v>
      </c>
      <c r="C101">
        <f>adc_raw_good_video[[#This Row],[raw]]/MAX(B:B)</f>
        <v>0.69714703730797367</v>
      </c>
      <c r="D101">
        <f>B102-adc_raw_good_video[[#This Row],[raw]]</f>
        <v>-95</v>
      </c>
      <c r="E101">
        <f ca="1">SUM(OFFSET(adc_raw_good_video[[#This Row],[raw]],$F$1/-2,0,$F$1))/$F$1</f>
        <v>1896</v>
      </c>
      <c r="F101" s="1">
        <f ca="1">_xlfn.STDEV.P(OFFSET(adc_raw_good_video[[#This Row],[raw]],$F$1/-2,0,$F$1))</f>
        <v>65.701344481423419</v>
      </c>
      <c r="G101" s="1">
        <f ca="1">_xlfn.STDEV.P(OFFSET(adc_raw_good_video[[#This Row],[raw]],G$1/-2,0,G$1))</f>
        <v>78.737538696609008</v>
      </c>
      <c r="H101" s="1">
        <f ca="1">_xlfn.STDEV.P(OFFSET(adc_raw_good_video[[#This Row],[raw]],H$1/-2,0,H$1))</f>
        <v>152.68214281537274</v>
      </c>
      <c r="I101" s="1">
        <f>D102-adc_raw_good_video[[#This Row],[forward_diff]]</f>
        <v>188</v>
      </c>
      <c r="J101" s="1" cm="1">
        <f t="array" ref="J101">ABS(adc_raw_good_video[[#This Row],[forward_diff]])/MAX(ABS(D$3:D$201))</f>
        <v>7.1644042232277522E-2</v>
      </c>
      <c r="K101" s="1">
        <f>-LOG(MAX(adc_raw_good_video[[#This Row],[f_diff_norm]],$M$1),K$1)</f>
        <v>1.1448199187799064</v>
      </c>
      <c r="L101" s="1">
        <f>-LOG(MAX(adc_raw_good_video[[#This Row],[f_diff_norm]],$M$1),2)</f>
        <v>3.8030094517816404</v>
      </c>
      <c r="M101" s="1">
        <f>POWER(1-adc_raw_good_video[[#This Row],[f_diff_norm]],O$1)</f>
        <v>0.22609480167508095</v>
      </c>
      <c r="N101" s="1"/>
      <c r="O101">
        <v>98</v>
      </c>
      <c r="P101">
        <f>$R$1*O101</f>
        <v>3136</v>
      </c>
      <c r="Q101">
        <f>$R$1*(O101+1)</f>
        <v>3168</v>
      </c>
      <c r="R101">
        <f t="shared" si="3"/>
        <v>0</v>
      </c>
      <c r="S101">
        <f t="shared" si="5"/>
        <v>0</v>
      </c>
      <c r="T101">
        <f t="shared" si="4"/>
        <v>0</v>
      </c>
    </row>
    <row r="102" spans="1:20" x14ac:dyDescent="0.3">
      <c r="A102">
        <v>1811</v>
      </c>
      <c r="B102">
        <v>1811</v>
      </c>
      <c r="C102">
        <f>adc_raw_good_video[[#This Row],[raw]]/MAX(B:B)</f>
        <v>0.66239941477688369</v>
      </c>
      <c r="D102">
        <f>B103-adc_raw_good_video[[#This Row],[raw]]</f>
        <v>93</v>
      </c>
      <c r="E102">
        <f ca="1">SUM(OFFSET(adc_raw_good_video[[#This Row],[raw]],$F$1/-2,0,$F$1))/$F$1</f>
        <v>1873.6666666666667</v>
      </c>
      <c r="F102" s="1">
        <f ca="1">_xlfn.STDEV.P(OFFSET(adc_raw_good_video[[#This Row],[raw]],$F$1/-2,0,$F$1))</f>
        <v>44.319546728528515</v>
      </c>
      <c r="G102" s="1">
        <f ca="1">_xlfn.STDEV.P(OFFSET(adc_raw_good_video[[#This Row],[raw]],G$1/-2,0,G$1))</f>
        <v>111.18021406707221</v>
      </c>
      <c r="H102" s="1">
        <f ca="1">_xlfn.STDEV.P(OFFSET(adc_raw_good_video[[#This Row],[raw]],H$1/-2,0,H$1))</f>
        <v>116.50313125335616</v>
      </c>
      <c r="I102" s="1">
        <f>D103-adc_raw_good_video[[#This Row],[forward_diff]]</f>
        <v>-346</v>
      </c>
      <c r="J102" s="1" cm="1">
        <f t="array" ref="J102">ABS(adc_raw_good_video[[#This Row],[forward_diff]])/MAX(ABS(D$3:D$201))</f>
        <v>7.0135746606334842E-2</v>
      </c>
      <c r="K102" s="1">
        <f>-LOG(MAX(adc_raw_good_video[[#This Row],[f_diff_norm]],$M$1),K$1)</f>
        <v>1.1540605755148192</v>
      </c>
      <c r="L102" s="1">
        <f>-LOG(MAX(adc_raw_good_video[[#This Row],[f_diff_norm]],$M$1),2)</f>
        <v>3.8337062490045568</v>
      </c>
      <c r="M102" s="1">
        <f>POWER(1-adc_raw_good_video[[#This Row],[f_diff_norm]],O$1)</f>
        <v>0.23355601174890145</v>
      </c>
      <c r="N102" s="1"/>
      <c r="O102">
        <v>99</v>
      </c>
      <c r="P102">
        <f>$R$1*O102</f>
        <v>3168</v>
      </c>
      <c r="Q102">
        <f>$R$1*(O102+1)</f>
        <v>3200</v>
      </c>
      <c r="R102">
        <f t="shared" si="3"/>
        <v>0</v>
      </c>
      <c r="S102">
        <f t="shared" si="5"/>
        <v>0</v>
      </c>
      <c r="T102">
        <f t="shared" si="4"/>
        <v>0</v>
      </c>
    </row>
    <row r="103" spans="1:20" x14ac:dyDescent="0.3">
      <c r="A103">
        <v>1904</v>
      </c>
      <c r="B103">
        <v>1904</v>
      </c>
      <c r="C103">
        <f>adc_raw_good_video[[#This Row],[raw]]/MAX(B:B)</f>
        <v>0.69641550841258226</v>
      </c>
      <c r="D103">
        <f>B104-adc_raw_good_video[[#This Row],[raw]]</f>
        <v>-253</v>
      </c>
      <c r="E103">
        <f ca="1">SUM(OFFSET(adc_raw_good_video[[#This Row],[raw]],$F$1/-2,0,$F$1))/$F$1</f>
        <v>1788.6666666666667</v>
      </c>
      <c r="F103" s="1">
        <f ca="1">_xlfn.STDEV.P(OFFSET(adc_raw_good_video[[#This Row],[raw]],$F$1/-2,0,$F$1))</f>
        <v>104.48710712597777</v>
      </c>
      <c r="G103" s="1">
        <f ca="1">_xlfn.STDEV.P(OFFSET(adc_raw_good_video[[#This Row],[raw]],G$1/-2,0,G$1))</f>
        <v>97.304881686377897</v>
      </c>
      <c r="H103" s="1">
        <f ca="1">_xlfn.STDEV.P(OFFSET(adc_raw_good_video[[#This Row],[raw]],H$1/-2,0,H$1))</f>
        <v>102.90038773453853</v>
      </c>
      <c r="I103" s="1">
        <f>D104-adc_raw_good_video[[#This Row],[forward_diff]]</f>
        <v>493</v>
      </c>
      <c r="J103" s="1" cm="1">
        <f t="array" ref="J103">ABS(adc_raw_good_video[[#This Row],[forward_diff]])/MAX(ABS(D$3:D$201))</f>
        <v>0.19079939668174961</v>
      </c>
      <c r="K103" s="1">
        <f>-LOG(MAX(adc_raw_good_video[[#This Row],[f_diff_norm]],$M$1),K$1)</f>
        <v>0.71942300289293637</v>
      </c>
      <c r="L103" s="1">
        <f>-LOG(MAX(adc_raw_good_video[[#This Row],[f_diff_norm]],$M$1),2)</f>
        <v>2.3898714854182779</v>
      </c>
      <c r="M103" s="1">
        <f>POWER(1-adc_raw_good_video[[#This Row],[f_diff_norm]],O$1)</f>
        <v>1.4491854264066843E-2</v>
      </c>
      <c r="N103" s="1"/>
      <c r="O103">
        <v>100</v>
      </c>
      <c r="P103">
        <f>$R$1*O103</f>
        <v>3200</v>
      </c>
      <c r="Q103">
        <f>$R$1*(O103+1)</f>
        <v>3232</v>
      </c>
      <c r="R103">
        <f t="shared" si="3"/>
        <v>0</v>
      </c>
      <c r="S103">
        <f t="shared" si="5"/>
        <v>0</v>
      </c>
      <c r="T103">
        <f t="shared" si="4"/>
        <v>0</v>
      </c>
    </row>
    <row r="104" spans="1:20" x14ac:dyDescent="0.3">
      <c r="A104">
        <v>1651</v>
      </c>
      <c r="B104">
        <v>1651</v>
      </c>
      <c r="C104">
        <f>adc_raw_good_video[[#This Row],[raw]]/MAX(B:B)</f>
        <v>0.6038771031455743</v>
      </c>
      <c r="D104">
        <f>B105-adc_raw_good_video[[#This Row],[raw]]</f>
        <v>240</v>
      </c>
      <c r="E104">
        <f ca="1">SUM(OFFSET(adc_raw_good_video[[#This Row],[raw]],$F$1/-2,0,$F$1))/$F$1</f>
        <v>1815.3333333333333</v>
      </c>
      <c r="F104" s="1">
        <f ca="1">_xlfn.STDEV.P(OFFSET(adc_raw_good_video[[#This Row],[raw]],$F$1/-2,0,$F$1))</f>
        <v>116.32234905162846</v>
      </c>
      <c r="G104" s="1">
        <f ca="1">_xlfn.STDEV.P(OFFSET(adc_raw_good_video[[#This Row],[raw]],G$1/-2,0,G$1))</f>
        <v>109.10362047154989</v>
      </c>
      <c r="H104" s="1">
        <f ca="1">_xlfn.STDEV.P(OFFSET(adc_raw_good_video[[#This Row],[raw]],H$1/-2,0,H$1))</f>
        <v>95.931097722292748</v>
      </c>
      <c r="I104" s="1">
        <f>D105-adc_raw_good_video[[#This Row],[forward_diff]]</f>
        <v>-163</v>
      </c>
      <c r="J104" s="1" cm="1">
        <f t="array" ref="J104">ABS(adc_raw_good_video[[#This Row],[forward_diff]])/MAX(ABS(D$3:D$201))</f>
        <v>0.18099547511312217</v>
      </c>
      <c r="K104" s="1">
        <f>-LOG(MAX(adc_raw_good_video[[#This Row],[f_diff_norm]],$M$1),K$1)</f>
        <v>0.74233228235714821</v>
      </c>
      <c r="L104" s="1">
        <f>-LOG(MAX(adc_raw_good_video[[#This Row],[f_diff_norm]],$M$1),2)</f>
        <v>2.4659744645040691</v>
      </c>
      <c r="M104" s="1">
        <f>POWER(1-adc_raw_good_video[[#This Row],[f_diff_norm]],O$1)</f>
        <v>1.8438518512746555E-2</v>
      </c>
      <c r="N104" s="1"/>
      <c r="O104">
        <v>101</v>
      </c>
      <c r="P104">
        <f>$R$1*O104</f>
        <v>3232</v>
      </c>
      <c r="Q104">
        <f>$R$1*(O104+1)</f>
        <v>3264</v>
      </c>
      <c r="R104">
        <f t="shared" si="3"/>
        <v>0</v>
      </c>
      <c r="S104">
        <f t="shared" si="5"/>
        <v>0</v>
      </c>
      <c r="T104">
        <f t="shared" si="4"/>
        <v>0</v>
      </c>
    </row>
    <row r="105" spans="1:20" x14ac:dyDescent="0.3">
      <c r="A105">
        <v>1891</v>
      </c>
      <c r="B105">
        <v>1891</v>
      </c>
      <c r="C105">
        <f>adc_raw_good_video[[#This Row],[raw]]/MAX(B:B)</f>
        <v>0.69166057059253838</v>
      </c>
      <c r="D105">
        <f>B106-adc_raw_good_video[[#This Row],[raw]]</f>
        <v>77</v>
      </c>
      <c r="E105">
        <f ca="1">SUM(OFFSET(adc_raw_good_video[[#This Row],[raw]],$F$1/-2,0,$F$1))/$F$1</f>
        <v>1836.6666666666667</v>
      </c>
      <c r="F105" s="1">
        <f ca="1">_xlfn.STDEV.P(OFFSET(adc_raw_good_video[[#This Row],[raw]],$F$1/-2,0,$F$1))</f>
        <v>134.99711931082908</v>
      </c>
      <c r="G105" s="1">
        <f ca="1">_xlfn.STDEV.P(OFFSET(adc_raw_good_video[[#This Row],[raw]],G$1/-2,0,G$1))</f>
        <v>109.4330845768317</v>
      </c>
      <c r="H105" s="1">
        <f ca="1">_xlfn.STDEV.P(OFFSET(adc_raw_good_video[[#This Row],[raw]],H$1/-2,0,H$1))</f>
        <v>95.801665871076949</v>
      </c>
      <c r="I105" s="1">
        <f>D106-adc_raw_good_video[[#This Row],[forward_diff]]</f>
        <v>-144</v>
      </c>
      <c r="J105" s="1" cm="1">
        <f t="array" ref="J105">ABS(adc_raw_good_video[[#This Row],[forward_diff]])/MAX(ABS(D$3:D$201))</f>
        <v>5.8069381598793365E-2</v>
      </c>
      <c r="K105" s="1">
        <f>-LOG(MAX(adc_raw_good_video[[#This Row],[f_diff_norm]],$M$1),K$1)</f>
        <v>1.2360527988962722</v>
      </c>
      <c r="L105" s="1">
        <f>-LOG(MAX(adc_raw_good_video[[#This Row],[f_diff_norm]],$M$1),2)</f>
        <v>4.1060785194176859</v>
      </c>
      <c r="M105" s="1">
        <f>POWER(1-adc_raw_good_video[[#This Row],[f_diff_norm]],O$1)</f>
        <v>0.30225833528815621</v>
      </c>
      <c r="N105" s="1"/>
      <c r="O105">
        <v>102</v>
      </c>
      <c r="P105">
        <f>$R$1*O105</f>
        <v>3264</v>
      </c>
      <c r="Q105">
        <f>$R$1*(O105+1)</f>
        <v>3296</v>
      </c>
      <c r="R105">
        <f t="shared" si="3"/>
        <v>0</v>
      </c>
      <c r="S105">
        <f t="shared" si="5"/>
        <v>0</v>
      </c>
      <c r="T105">
        <f t="shared" si="4"/>
        <v>0</v>
      </c>
    </row>
    <row r="106" spans="1:20" x14ac:dyDescent="0.3">
      <c r="A106">
        <v>1968</v>
      </c>
      <c r="B106">
        <v>1968</v>
      </c>
      <c r="C106">
        <f>adc_raw_good_video[[#This Row],[raw]]/MAX(B:B)</f>
        <v>0.71982443306510602</v>
      </c>
      <c r="D106">
        <f>B107-adc_raw_good_video[[#This Row],[raw]]</f>
        <v>-67</v>
      </c>
      <c r="E106">
        <f ca="1">SUM(OFFSET(adc_raw_good_video[[#This Row],[raw]],$F$1/-2,0,$F$1))/$F$1</f>
        <v>1920</v>
      </c>
      <c r="F106" s="1">
        <f ca="1">_xlfn.STDEV.P(OFFSET(adc_raw_good_video[[#This Row],[raw]],$F$1/-2,0,$F$1))</f>
        <v>34.185767018843777</v>
      </c>
      <c r="G106" s="1">
        <f ca="1">_xlfn.STDEV.P(OFFSET(adc_raw_good_video[[#This Row],[raw]],G$1/-2,0,G$1))</f>
        <v>109.4330845768317</v>
      </c>
      <c r="H106" s="1">
        <f ca="1">_xlfn.STDEV.P(OFFSET(adc_raw_good_video[[#This Row],[raw]],H$1/-2,0,H$1))</f>
        <v>96.643253087563949</v>
      </c>
      <c r="I106" s="1">
        <f>D107-adc_raw_good_video[[#This Row],[forward_diff]]</f>
        <v>70</v>
      </c>
      <c r="J106" s="1" cm="1">
        <f t="array" ref="J106">ABS(adc_raw_good_video[[#This Row],[forward_diff]])/MAX(ABS(D$3:D$201))</f>
        <v>5.0527903469079941E-2</v>
      </c>
      <c r="K106" s="1">
        <f>-LOG(MAX(adc_raw_good_video[[#This Row],[f_diff_norm]],$M$1),K$1)</f>
        <v>1.2964687213679278</v>
      </c>
      <c r="L106" s="1">
        <f>-LOG(MAX(adc_raw_good_video[[#This Row],[f_diff_norm]],$M$1),2)</f>
        <v>4.3067758696548157</v>
      </c>
      <c r="M106" s="1">
        <f>POWER(1-adc_raw_good_video[[#This Row],[f_diff_norm]],O$1)</f>
        <v>0.35452275926922572</v>
      </c>
      <c r="N106" s="1"/>
      <c r="O106">
        <v>103</v>
      </c>
      <c r="P106">
        <f>$R$1*O106</f>
        <v>3296</v>
      </c>
      <c r="Q106">
        <f>$R$1*(O106+1)</f>
        <v>3328</v>
      </c>
      <c r="R106">
        <f t="shared" si="3"/>
        <v>0</v>
      </c>
      <c r="S106">
        <f t="shared" si="5"/>
        <v>0</v>
      </c>
      <c r="T106">
        <f t="shared" si="4"/>
        <v>0</v>
      </c>
    </row>
    <row r="107" spans="1:20" x14ac:dyDescent="0.3">
      <c r="A107">
        <v>1901</v>
      </c>
      <c r="B107">
        <v>1901</v>
      </c>
      <c r="C107">
        <f>adc_raw_good_video[[#This Row],[raw]]/MAX(B:B)</f>
        <v>0.6953182150694952</v>
      </c>
      <c r="D107">
        <f>B108-adc_raw_good_video[[#This Row],[raw]]</f>
        <v>3</v>
      </c>
      <c r="E107">
        <f ca="1">SUM(OFFSET(adc_raw_good_video[[#This Row],[raw]],$F$1/-2,0,$F$1))/$F$1</f>
        <v>1924.3333333333333</v>
      </c>
      <c r="F107" s="1">
        <f ca="1">_xlfn.STDEV.P(OFFSET(adc_raw_good_video[[#This Row],[raw]],$F$1/-2,0,$F$1))</f>
        <v>30.901276492871439</v>
      </c>
      <c r="G107" s="1">
        <f ca="1">_xlfn.STDEV.P(OFFSET(adc_raw_good_video[[#This Row],[raw]],G$1/-2,0,G$1))</f>
        <v>28.709580282546796</v>
      </c>
      <c r="H107" s="1">
        <f ca="1">_xlfn.STDEV.P(OFFSET(adc_raw_good_video[[#This Row],[raw]],H$1/-2,0,H$1))</f>
        <v>101.87226896301796</v>
      </c>
      <c r="I107" s="1">
        <f>D108-adc_raw_good_video[[#This Row],[forward_diff]]</f>
        <v>32</v>
      </c>
      <c r="J107" s="1" cm="1">
        <f t="array" ref="J107">ABS(adc_raw_good_video[[#This Row],[forward_diff]])/MAX(ABS(D$3:D$201))</f>
        <v>2.2624434389140274E-3</v>
      </c>
      <c r="K107" s="1">
        <f>-LOG(MAX(adc_raw_good_video[[#This Row],[f_diff_norm]],$M$1),K$1)</f>
        <v>2.6454222693490914</v>
      </c>
      <c r="L107" s="1">
        <f>-LOG(MAX(adc_raw_good_video[[#This Row],[f_diff_norm]],$M$1),2)</f>
        <v>8.7879025593914317</v>
      </c>
      <c r="M107" s="1">
        <f>POWER(1-adc_raw_good_video[[#This Row],[f_diff_norm]],O$1)</f>
        <v>0.95571059886061316</v>
      </c>
      <c r="N107" s="1"/>
      <c r="O107">
        <v>104</v>
      </c>
      <c r="P107">
        <f>$R$1*O107</f>
        <v>3328</v>
      </c>
      <c r="Q107">
        <f>$R$1*(O107+1)</f>
        <v>3360</v>
      </c>
      <c r="R107">
        <f t="shared" si="3"/>
        <v>0</v>
      </c>
      <c r="S107">
        <f t="shared" si="5"/>
        <v>0</v>
      </c>
      <c r="T107">
        <f t="shared" si="4"/>
        <v>0</v>
      </c>
    </row>
    <row r="108" spans="1:20" x14ac:dyDescent="0.3">
      <c r="A108">
        <v>1904</v>
      </c>
      <c r="B108">
        <v>1904</v>
      </c>
      <c r="C108">
        <f>adc_raw_good_video[[#This Row],[raw]]/MAX(B:B)</f>
        <v>0.69641550841258226</v>
      </c>
      <c r="D108">
        <f>B109-adc_raw_good_video[[#This Row],[raw]]</f>
        <v>35</v>
      </c>
      <c r="E108">
        <f ca="1">SUM(OFFSET(adc_raw_good_video[[#This Row],[raw]],$F$1/-2,0,$F$1))/$F$1</f>
        <v>1914.6666666666667</v>
      </c>
      <c r="F108" s="1">
        <f ca="1">_xlfn.STDEV.P(OFFSET(adc_raw_good_video[[#This Row],[raw]],$F$1/-2,0,$F$1))</f>
        <v>17.249798710580816</v>
      </c>
      <c r="G108" s="1">
        <f ca="1">_xlfn.STDEV.P(OFFSET(adc_raw_good_video[[#This Row],[raw]],G$1/-2,0,G$1))</f>
        <v>30.248305737677274</v>
      </c>
      <c r="H108" s="1">
        <f ca="1">_xlfn.STDEV.P(OFFSET(adc_raw_good_video[[#This Row],[raw]],H$1/-2,0,H$1))</f>
        <v>34.805582475065279</v>
      </c>
      <c r="I108" s="1">
        <f>D109-adc_raw_good_video[[#This Row],[forward_diff]]</f>
        <v>-2</v>
      </c>
      <c r="J108" s="1" cm="1">
        <f t="array" ref="J108">ABS(adc_raw_good_video[[#This Row],[forward_diff]])/MAX(ABS(D$3:D$201))</f>
        <v>2.6395173453996983E-2</v>
      </c>
      <c r="K108" s="1">
        <f>-LOG(MAX(adc_raw_good_video[[#This Row],[f_diff_norm]],$M$1),K$1)</f>
        <v>1.5784754797184786</v>
      </c>
      <c r="L108" s="1">
        <f>-LOG(MAX(adc_raw_good_video[[#This Row],[f_diff_norm]],$M$1),2)</f>
        <v>5.2435820431676214</v>
      </c>
      <c r="M108" s="1">
        <f>POWER(1-adc_raw_good_video[[#This Row],[f_diff_norm]],O$1)</f>
        <v>0.58567186827646001</v>
      </c>
      <c r="N108" s="1"/>
      <c r="O108">
        <v>105</v>
      </c>
      <c r="P108">
        <f>$R$1*O108</f>
        <v>3360</v>
      </c>
      <c r="Q108">
        <f>$R$1*(O108+1)</f>
        <v>3392</v>
      </c>
      <c r="R108">
        <f t="shared" si="3"/>
        <v>0</v>
      </c>
      <c r="S108">
        <f t="shared" si="5"/>
        <v>0</v>
      </c>
      <c r="T108">
        <f t="shared" si="4"/>
        <v>0</v>
      </c>
    </row>
    <row r="109" spans="1:20" x14ac:dyDescent="0.3">
      <c r="A109">
        <v>1939</v>
      </c>
      <c r="B109">
        <v>1939</v>
      </c>
      <c r="C109">
        <f>adc_raw_good_video[[#This Row],[raw]]/MAX(B:B)</f>
        <v>0.7092172640819312</v>
      </c>
      <c r="D109">
        <f>B110-adc_raw_good_video[[#This Row],[raw]]</f>
        <v>33</v>
      </c>
      <c r="E109">
        <f ca="1">SUM(OFFSET(adc_raw_good_video[[#This Row],[raw]],$F$1/-2,0,$F$1))/$F$1</f>
        <v>1938.3333333333333</v>
      </c>
      <c r="F109" s="1">
        <f ca="1">_xlfn.STDEV.P(OFFSET(adc_raw_good_video[[#This Row],[raw]],$F$1/-2,0,$F$1))</f>
        <v>27.764885897278401</v>
      </c>
      <c r="G109" s="1">
        <f ca="1">_xlfn.STDEV.P(OFFSET(adc_raw_good_video[[#This Row],[raw]],G$1/-2,0,G$1))</f>
        <v>32.735302045345477</v>
      </c>
      <c r="H109" s="1">
        <f ca="1">_xlfn.STDEV.P(OFFSET(adc_raw_good_video[[#This Row],[raw]],H$1/-2,0,H$1))</f>
        <v>53.283224759921644</v>
      </c>
      <c r="I109" s="1">
        <f>D110-adc_raw_good_video[[#This Row],[forward_diff]]</f>
        <v>-126</v>
      </c>
      <c r="J109" s="1" cm="1">
        <f t="array" ref="J109">ABS(adc_raw_good_video[[#This Row],[forward_diff]])/MAX(ABS(D$3:D$201))</f>
        <v>2.4886877828054297E-2</v>
      </c>
      <c r="K109" s="1">
        <f>-LOG(MAX(adc_raw_good_video[[#This Row],[f_diff_norm]],$M$1),K$1)</f>
        <v>1.6040295841908667</v>
      </c>
      <c r="L109" s="1">
        <f>-LOG(MAX(adc_raw_good_video[[#This Row],[f_diff_norm]],$M$1),2)</f>
        <v>5.3284709407541344</v>
      </c>
      <c r="M109" s="1">
        <f>POWER(1-adc_raw_good_video[[#This Row],[f_diff_norm]],O$1)</f>
        <v>0.60408773227829482</v>
      </c>
      <c r="N109" s="1"/>
      <c r="O109">
        <v>106</v>
      </c>
      <c r="P109">
        <f>$R$1*O109</f>
        <v>3392</v>
      </c>
      <c r="Q109">
        <f>$R$1*(O109+1)</f>
        <v>3424</v>
      </c>
      <c r="R109">
        <f t="shared" si="3"/>
        <v>0</v>
      </c>
      <c r="S109">
        <f t="shared" si="5"/>
        <v>0</v>
      </c>
      <c r="T109">
        <f t="shared" si="4"/>
        <v>0</v>
      </c>
    </row>
    <row r="110" spans="1:20" x14ac:dyDescent="0.3">
      <c r="A110">
        <v>1972</v>
      </c>
      <c r="B110">
        <v>1972</v>
      </c>
      <c r="C110">
        <f>adc_raw_good_video[[#This Row],[raw]]/MAX(B:B)</f>
        <v>0.72128749085588884</v>
      </c>
      <c r="D110">
        <f>B111-adc_raw_good_video[[#This Row],[raw]]</f>
        <v>-93</v>
      </c>
      <c r="E110">
        <f ca="1">SUM(OFFSET(adc_raw_good_video[[#This Row],[raw]],$F$1/-2,0,$F$1))/$F$1</f>
        <v>1930</v>
      </c>
      <c r="F110" s="1">
        <f ca="1">_xlfn.STDEV.P(OFFSET(adc_raw_good_video[[#This Row],[raw]],$F$1/-2,0,$F$1))</f>
        <v>38.496753109840313</v>
      </c>
      <c r="G110" s="1">
        <f ca="1">_xlfn.STDEV.P(OFFSET(adc_raw_good_video[[#This Row],[raw]],G$1/-2,0,G$1))</f>
        <v>58.91213796833383</v>
      </c>
      <c r="H110" s="1">
        <f ca="1">_xlfn.STDEV.P(OFFSET(adc_raw_good_video[[#This Row],[raw]],H$1/-2,0,H$1))</f>
        <v>110.34417399524942</v>
      </c>
      <c r="I110" s="1">
        <f>D111-adc_raw_good_video[[#This Row],[forward_diff]]</f>
        <v>262</v>
      </c>
      <c r="J110" s="1" cm="1">
        <f t="array" ref="J110">ABS(adc_raw_good_video[[#This Row],[forward_diff]])/MAX(ABS(D$3:D$201))</f>
        <v>7.0135746606334842E-2</v>
      </c>
      <c r="K110" s="1">
        <f>-LOG(MAX(adc_raw_good_video[[#This Row],[f_diff_norm]],$M$1),K$1)</f>
        <v>1.1540605755148192</v>
      </c>
      <c r="L110" s="1">
        <f>-LOG(MAX(adc_raw_good_video[[#This Row],[f_diff_norm]],$M$1),2)</f>
        <v>3.8337062490045568</v>
      </c>
      <c r="M110" s="1">
        <f>POWER(1-adc_raw_good_video[[#This Row],[f_diff_norm]],O$1)</f>
        <v>0.23355601174890145</v>
      </c>
      <c r="N110" s="1"/>
      <c r="O110">
        <v>107</v>
      </c>
      <c r="P110">
        <f>$R$1*O110</f>
        <v>3424</v>
      </c>
      <c r="Q110">
        <f>$R$1*(O110+1)</f>
        <v>3456</v>
      </c>
      <c r="R110">
        <f t="shared" si="3"/>
        <v>0</v>
      </c>
      <c r="S110">
        <f t="shared" si="5"/>
        <v>0</v>
      </c>
      <c r="T110">
        <f t="shared" si="4"/>
        <v>0</v>
      </c>
    </row>
    <row r="111" spans="1:20" x14ac:dyDescent="0.3">
      <c r="A111">
        <v>1879</v>
      </c>
      <c r="B111">
        <v>1879</v>
      </c>
      <c r="C111">
        <f>adc_raw_good_video[[#This Row],[raw]]/MAX(B:B)</f>
        <v>0.68727139722019015</v>
      </c>
      <c r="D111">
        <f>B112-adc_raw_good_video[[#This Row],[raw]]</f>
        <v>169</v>
      </c>
      <c r="E111">
        <f ca="1">SUM(OFFSET(adc_raw_good_video[[#This Row],[raw]],$F$1/-2,0,$F$1))/$F$1</f>
        <v>1966.3333333333333</v>
      </c>
      <c r="F111" s="1">
        <f ca="1">_xlfn.STDEV.P(OFFSET(adc_raw_good_video[[#This Row],[raw]],$F$1/-2,0,$F$1))</f>
        <v>69.110217929205106</v>
      </c>
      <c r="G111" s="1">
        <f ca="1">_xlfn.STDEV.P(OFFSET(adc_raw_good_video[[#This Row],[raw]],G$1/-2,0,G$1))</f>
        <v>130.55175219046276</v>
      </c>
      <c r="H111" s="1">
        <f ca="1">_xlfn.STDEV.P(OFFSET(adc_raw_good_video[[#This Row],[raw]],H$1/-2,0,H$1))</f>
        <v>152.74602102436421</v>
      </c>
      <c r="I111" s="1">
        <f>D112-adc_raw_good_video[[#This Row],[forward_diff]]</f>
        <v>-554</v>
      </c>
      <c r="J111" s="1" cm="1">
        <f t="array" ref="J111">ABS(adc_raw_good_video[[#This Row],[forward_diff]])/MAX(ABS(D$3:D$201))</f>
        <v>0.12745098039215685</v>
      </c>
      <c r="K111" s="1">
        <f>-LOG(MAX(adc_raw_good_video[[#This Row],[f_diff_norm]],$M$1),K$1)</f>
        <v>0.89465681945508069</v>
      </c>
      <c r="L111" s="1">
        <f>-LOG(MAX(adc_raw_good_video[[#This Row],[f_diff_norm]],$M$1),2)</f>
        <v>2.9719856238304034</v>
      </c>
      <c r="M111" s="1">
        <f>POWER(1-adc_raw_good_video[[#This Row],[f_diff_norm]],O$1)</f>
        <v>6.5432979688401699E-2</v>
      </c>
      <c r="N111" s="1"/>
      <c r="O111">
        <v>108</v>
      </c>
      <c r="P111">
        <f>$R$1*O111</f>
        <v>3456</v>
      </c>
      <c r="Q111">
        <f>$R$1*(O111+1)</f>
        <v>3488</v>
      </c>
      <c r="R111">
        <f t="shared" si="3"/>
        <v>0</v>
      </c>
      <c r="S111">
        <f t="shared" si="5"/>
        <v>0</v>
      </c>
      <c r="T111">
        <f t="shared" si="4"/>
        <v>0</v>
      </c>
    </row>
    <row r="112" spans="1:20" x14ac:dyDescent="0.3">
      <c r="A112">
        <v>2048</v>
      </c>
      <c r="B112">
        <v>2048</v>
      </c>
      <c r="C112">
        <f>adc_raw_good_video[[#This Row],[raw]]/MAX(B:B)</f>
        <v>0.74908558888076082</v>
      </c>
      <c r="D112">
        <f>B113-adc_raw_good_video[[#This Row],[raw]]</f>
        <v>-385</v>
      </c>
      <c r="E112">
        <f ca="1">SUM(OFFSET(adc_raw_good_video[[#This Row],[raw]],$F$1/-2,0,$F$1))/$F$1</f>
        <v>1863.3333333333333</v>
      </c>
      <c r="F112" s="1">
        <f ca="1">_xlfn.STDEV.P(OFFSET(adc_raw_good_video[[#This Row],[raw]],$F$1/-2,0,$F$1))</f>
        <v>157.56550665957599</v>
      </c>
      <c r="G112" s="1">
        <f ca="1">_xlfn.STDEV.P(OFFSET(adc_raw_good_video[[#This Row],[raw]],G$1/-2,0,G$1))</f>
        <v>173.96252470000542</v>
      </c>
      <c r="H112" s="1">
        <f ca="1">_xlfn.STDEV.P(OFFSET(adc_raw_good_video[[#This Row],[raw]],H$1/-2,0,H$1))</f>
        <v>181.05552198377248</v>
      </c>
      <c r="I112" s="1">
        <f>D113-adc_raw_good_video[[#This Row],[forward_diff]]</f>
        <v>321</v>
      </c>
      <c r="J112" s="1" cm="1">
        <f t="array" ref="J112">ABS(adc_raw_good_video[[#This Row],[forward_diff]])/MAX(ABS(D$3:D$201))</f>
        <v>0.29034690799396684</v>
      </c>
      <c r="K112" s="1">
        <f>-LOG(MAX(adc_raw_good_video[[#This Row],[f_diff_norm]],$M$1),K$1)</f>
        <v>0.53708279456025354</v>
      </c>
      <c r="L112" s="1">
        <f>-LOG(MAX(adc_raw_good_video[[#This Row],[f_diff_norm]],$M$1),2)</f>
        <v>1.7841504245303239</v>
      </c>
      <c r="M112" s="1">
        <f>POWER(1-adc_raw_good_video[[#This Row],[f_diff_norm]],O$1)</f>
        <v>1.049353915040101E-3</v>
      </c>
      <c r="N112" s="1"/>
      <c r="O112">
        <v>109</v>
      </c>
      <c r="P112">
        <f>$R$1*O112</f>
        <v>3488</v>
      </c>
      <c r="Q112">
        <f>$R$1*(O112+1)</f>
        <v>3520</v>
      </c>
      <c r="R112">
        <f t="shared" si="3"/>
        <v>0</v>
      </c>
      <c r="S112">
        <f t="shared" si="5"/>
        <v>0</v>
      </c>
      <c r="T112">
        <f t="shared" si="4"/>
        <v>0</v>
      </c>
    </row>
    <row r="113" spans="1:20" x14ac:dyDescent="0.3">
      <c r="A113">
        <v>1663</v>
      </c>
      <c r="B113">
        <v>1663</v>
      </c>
      <c r="C113">
        <f>adc_raw_good_video[[#This Row],[raw]]/MAX(B:B)</f>
        <v>0.60826627651792242</v>
      </c>
      <c r="D113">
        <f>B114-adc_raw_good_video[[#This Row],[raw]]</f>
        <v>-64</v>
      </c>
      <c r="E113">
        <f ca="1">SUM(OFFSET(adc_raw_good_video[[#This Row],[raw]],$F$1/-2,0,$F$1))/$F$1</f>
        <v>1770</v>
      </c>
      <c r="F113" s="1">
        <f ca="1">_xlfn.STDEV.P(OFFSET(adc_raw_good_video[[#This Row],[raw]],$F$1/-2,0,$F$1))</f>
        <v>198.30447969389564</v>
      </c>
      <c r="G113" s="1">
        <f ca="1">_xlfn.STDEV.P(OFFSET(adc_raw_good_video[[#This Row],[raw]],G$1/-2,0,G$1))</f>
        <v>184.00913020825897</v>
      </c>
      <c r="H113" s="1">
        <f ca="1">_xlfn.STDEV.P(OFFSET(adc_raw_good_video[[#This Row],[raw]],H$1/-2,0,H$1))</f>
        <v>174.75358744967329</v>
      </c>
      <c r="I113" s="1">
        <f>D114-adc_raw_good_video[[#This Row],[forward_diff]]</f>
        <v>32</v>
      </c>
      <c r="J113" s="1" cm="1">
        <f t="array" ref="J113">ABS(adc_raw_good_video[[#This Row],[forward_diff]])/MAX(ABS(D$3:D$201))</f>
        <v>4.8265460030165915E-2</v>
      </c>
      <c r="K113" s="1">
        <f>-LOG(MAX(adc_raw_good_video[[#This Row],[f_diff_norm]],$M$1),K$1)</f>
        <v>1.3163635500848669</v>
      </c>
      <c r="L113" s="1">
        <f>-LOG(MAX(adc_raw_good_video[[#This Row],[f_diff_norm]],$M$1),2)</f>
        <v>4.3728650601125878</v>
      </c>
      <c r="M113" s="1">
        <f>POWER(1-adc_raw_good_video[[#This Row],[f_diff_norm]],O$1)</f>
        <v>0.37180619081965216</v>
      </c>
      <c r="N113" s="1"/>
      <c r="O113">
        <v>110</v>
      </c>
      <c r="P113">
        <f>$R$1*O113</f>
        <v>3520</v>
      </c>
      <c r="Q113">
        <f>$R$1*(O113+1)</f>
        <v>3552</v>
      </c>
      <c r="R113">
        <f t="shared" si="3"/>
        <v>0</v>
      </c>
      <c r="S113">
        <f t="shared" si="5"/>
        <v>0</v>
      </c>
      <c r="T113">
        <f t="shared" si="4"/>
        <v>0</v>
      </c>
    </row>
    <row r="114" spans="1:20" x14ac:dyDescent="0.3">
      <c r="A114">
        <v>1599</v>
      </c>
      <c r="B114">
        <v>1599</v>
      </c>
      <c r="C114">
        <f>adc_raw_good_video[[#This Row],[raw]]/MAX(B:B)</f>
        <v>0.58485735186539867</v>
      </c>
      <c r="D114">
        <f>B115-adc_raw_good_video[[#This Row],[raw]]</f>
        <v>-32</v>
      </c>
      <c r="E114">
        <f ca="1">SUM(OFFSET(adc_raw_good_video[[#This Row],[raw]],$F$1/-2,0,$F$1))/$F$1</f>
        <v>1609.6666666666667</v>
      </c>
      <c r="F114" s="1">
        <f ca="1">_xlfn.STDEV.P(OFFSET(adc_raw_good_video[[#This Row],[raw]],$F$1/-2,0,$F$1))</f>
        <v>39.911012125588705</v>
      </c>
      <c r="G114" s="1">
        <f ca="1">_xlfn.STDEV.P(OFFSET(adc_raw_good_video[[#This Row],[raw]],G$1/-2,0,G$1))</f>
        <v>180.89953012653183</v>
      </c>
      <c r="H114" s="1">
        <f ca="1">_xlfn.STDEV.P(OFFSET(adc_raw_good_video[[#This Row],[raw]],H$1/-2,0,H$1))</f>
        <v>170.25251354193554</v>
      </c>
      <c r="I114" s="1">
        <f>D115-adc_raw_good_video[[#This Row],[forward_diff]]</f>
        <v>320</v>
      </c>
      <c r="J114" s="1" cm="1">
        <f t="array" ref="J114">ABS(adc_raw_good_video[[#This Row],[forward_diff]])/MAX(ABS(D$3:D$201))</f>
        <v>2.4132730015082957E-2</v>
      </c>
      <c r="K114" s="1">
        <f>-LOG(MAX(adc_raw_good_video[[#This Row],[f_diff_norm]],$M$1),K$1)</f>
        <v>1.6173935457488482</v>
      </c>
      <c r="L114" s="1">
        <f>-LOG(MAX(adc_raw_good_video[[#This Row],[f_diff_norm]],$M$1),2)</f>
        <v>5.3728650601125878</v>
      </c>
      <c r="M114" s="1">
        <f>POWER(1-adc_raw_good_video[[#This Row],[f_diff_norm]],O$1)</f>
        <v>0.61350067554481214</v>
      </c>
      <c r="N114" s="1"/>
      <c r="O114">
        <v>111</v>
      </c>
      <c r="P114">
        <f>$R$1*O114</f>
        <v>3552</v>
      </c>
      <c r="Q114">
        <f>$R$1*(O114+1)</f>
        <v>3584</v>
      </c>
      <c r="R114">
        <f t="shared" si="3"/>
        <v>0</v>
      </c>
      <c r="S114">
        <f t="shared" si="5"/>
        <v>0</v>
      </c>
      <c r="T114">
        <f t="shared" si="4"/>
        <v>0</v>
      </c>
    </row>
    <row r="115" spans="1:20" x14ac:dyDescent="0.3">
      <c r="A115">
        <v>1567</v>
      </c>
      <c r="B115">
        <v>1567</v>
      </c>
      <c r="C115">
        <f>adc_raw_good_video[[#This Row],[raw]]/MAX(B:B)</f>
        <v>0.57315288953913679</v>
      </c>
      <c r="D115">
        <f>B116-adc_raw_good_video[[#This Row],[raw]]</f>
        <v>288</v>
      </c>
      <c r="E115">
        <f ca="1">SUM(OFFSET(adc_raw_good_video[[#This Row],[raw]],$F$1/-2,0,$F$1))/$F$1</f>
        <v>1673.6666666666667</v>
      </c>
      <c r="F115" s="1">
        <f ca="1">_xlfn.STDEV.P(OFFSET(adc_raw_good_video[[#This Row],[raw]],$F$1/-2,0,$F$1))</f>
        <v>128.88582371834212</v>
      </c>
      <c r="G115" s="1">
        <f ca="1">_xlfn.STDEV.P(OFFSET(adc_raw_good_video[[#This Row],[raw]],G$1/-2,0,G$1))</f>
        <v>146.25402558562277</v>
      </c>
      <c r="H115" s="1">
        <f ca="1">_xlfn.STDEV.P(OFFSET(adc_raw_good_video[[#This Row],[raw]],H$1/-2,0,H$1))</f>
        <v>175.57822839325576</v>
      </c>
      <c r="I115" s="1">
        <f>D116-adc_raw_good_video[[#This Row],[forward_diff]]</f>
        <v>-205</v>
      </c>
      <c r="J115" s="1" cm="1">
        <f t="array" ref="J115">ABS(adc_raw_good_video[[#This Row],[forward_diff]])/MAX(ABS(D$3:D$201))</f>
        <v>0.21719457013574661</v>
      </c>
      <c r="K115" s="1">
        <f>-LOG(MAX(adc_raw_good_video[[#This Row],[f_diff_norm]],$M$1),K$1)</f>
        <v>0.66315103630952332</v>
      </c>
      <c r="L115" s="1">
        <f>-LOG(MAX(adc_raw_good_video[[#This Row],[f_diff_norm]],$M$1),2)</f>
        <v>2.2029400586702752</v>
      </c>
      <c r="M115" s="1">
        <f>POWER(1-adc_raw_good_video[[#This Row],[f_diff_norm]],O$1)</f>
        <v>7.4658040804725942E-3</v>
      </c>
      <c r="N115" s="1"/>
      <c r="O115">
        <v>112</v>
      </c>
      <c r="P115">
        <f>$R$1*O115</f>
        <v>3584</v>
      </c>
      <c r="Q115">
        <f>$R$1*(O115+1)</f>
        <v>3616</v>
      </c>
      <c r="R115">
        <f t="shared" si="3"/>
        <v>0</v>
      </c>
      <c r="S115">
        <f t="shared" si="5"/>
        <v>0</v>
      </c>
      <c r="T115">
        <f t="shared" si="4"/>
        <v>0</v>
      </c>
    </row>
    <row r="116" spans="1:20" x14ac:dyDescent="0.3">
      <c r="A116">
        <v>1855</v>
      </c>
      <c r="B116">
        <v>1855</v>
      </c>
      <c r="C116">
        <f>adc_raw_good_video[[#This Row],[raw]]/MAX(B:B)</f>
        <v>0.6784930504754938</v>
      </c>
      <c r="D116">
        <f>B117-adc_raw_good_video[[#This Row],[raw]]</f>
        <v>83</v>
      </c>
      <c r="E116">
        <f ca="1">SUM(OFFSET(adc_raw_good_video[[#This Row],[raw]],$F$1/-2,0,$F$1))/$F$1</f>
        <v>1786.6666666666667</v>
      </c>
      <c r="F116" s="1">
        <f ca="1">_xlfn.STDEV.P(OFFSET(adc_raw_good_video[[#This Row],[raw]],$F$1/-2,0,$F$1))</f>
        <v>158.98078150798256</v>
      </c>
      <c r="G116" s="1">
        <f ca="1">_xlfn.STDEV.P(OFFSET(adc_raw_good_video[[#This Row],[raw]],G$1/-2,0,G$1))</f>
        <v>163.31858436809941</v>
      </c>
      <c r="H116" s="1">
        <f ca="1">_xlfn.STDEV.P(OFFSET(adc_raw_good_video[[#This Row],[raw]],H$1/-2,0,H$1))</f>
        <v>192.55457747382286</v>
      </c>
      <c r="I116" s="1">
        <f>D117-adc_raw_good_video[[#This Row],[forward_diff]]</f>
        <v>-84</v>
      </c>
      <c r="J116" s="1" cm="1">
        <f t="array" ref="J116">ABS(adc_raw_good_video[[#This Row],[forward_diff]])/MAX(ABS(D$3:D$201))</f>
        <v>6.2594268476621417E-2</v>
      </c>
      <c r="K116" s="1">
        <f>-LOG(MAX(adc_raw_good_video[[#This Row],[f_diff_norm]],$M$1),K$1)</f>
        <v>1.2034654316926803</v>
      </c>
      <c r="L116" s="1">
        <f>-LOG(MAX(adc_raw_good_video[[#This Row],[f_diff_norm]],$M$1),2)</f>
        <v>3.9978256287656633</v>
      </c>
      <c r="M116" s="1">
        <f>POWER(1-adc_raw_good_video[[#This Row],[f_diff_norm]],O$1)</f>
        <v>0.27450615801832673</v>
      </c>
      <c r="N116" s="1"/>
      <c r="O116">
        <v>113</v>
      </c>
      <c r="P116">
        <f>$R$1*O116</f>
        <v>3616</v>
      </c>
      <c r="Q116">
        <f>$R$1*(O116+1)</f>
        <v>3648</v>
      </c>
      <c r="R116">
        <f t="shared" si="3"/>
        <v>0</v>
      </c>
      <c r="S116">
        <f t="shared" si="5"/>
        <v>0</v>
      </c>
      <c r="T116">
        <f t="shared" si="4"/>
        <v>0</v>
      </c>
    </row>
    <row r="117" spans="1:20" x14ac:dyDescent="0.3">
      <c r="A117">
        <v>1938</v>
      </c>
      <c r="B117">
        <v>1938</v>
      </c>
      <c r="C117">
        <f>adc_raw_good_video[[#This Row],[raw]]/MAX(B:B)</f>
        <v>0.70885149963423555</v>
      </c>
      <c r="D117">
        <f>B118-adc_raw_good_video[[#This Row],[raw]]</f>
        <v>-1</v>
      </c>
      <c r="E117">
        <f ca="1">SUM(OFFSET(adc_raw_good_video[[#This Row],[raw]],$F$1/-2,0,$F$1))/$F$1</f>
        <v>1910</v>
      </c>
      <c r="F117" s="1">
        <f ca="1">_xlfn.STDEV.P(OFFSET(adc_raw_good_video[[#This Row],[raw]],$F$1/-2,0,$F$1))</f>
        <v>38.893015654056278</v>
      </c>
      <c r="G117" s="1">
        <f ca="1">_xlfn.STDEV.P(OFFSET(adc_raw_good_video[[#This Row],[raw]],G$1/-2,0,G$1))</f>
        <v>181.99846153195909</v>
      </c>
      <c r="H117" s="1">
        <f ca="1">_xlfn.STDEV.P(OFFSET(adc_raw_good_video[[#This Row],[raw]],H$1/-2,0,H$1))</f>
        <v>187.59672335156841</v>
      </c>
      <c r="I117" s="1">
        <f>D118-adc_raw_good_video[[#This Row],[forward_diff]]</f>
        <v>190</v>
      </c>
      <c r="J117" s="1" cm="1">
        <f t="array" ref="J117">ABS(adc_raw_good_video[[#This Row],[forward_diff]])/MAX(ABS(D$3:D$201))</f>
        <v>7.5414781297134241E-4</v>
      </c>
      <c r="K117" s="1">
        <f>-LOG(MAX(adc_raw_good_video[[#This Row],[f_diff_norm]],$M$1),K$1)</f>
        <v>3.122543524068754</v>
      </c>
      <c r="L117" s="1">
        <f>-LOG(MAX(adc_raw_good_video[[#This Row],[f_diff_norm]],$M$1),2)</f>
        <v>10.372865060112588</v>
      </c>
      <c r="M117" s="1">
        <f>POWER(1-adc_raw_good_video[[#This Row],[f_diff_norm]],O$1)</f>
        <v>0.98502461673843955</v>
      </c>
      <c r="N117" s="1"/>
      <c r="O117">
        <v>114</v>
      </c>
      <c r="P117">
        <f>$R$1*O117</f>
        <v>3648</v>
      </c>
      <c r="Q117">
        <f>$R$1*(O117+1)</f>
        <v>3680</v>
      </c>
      <c r="R117">
        <f t="shared" si="3"/>
        <v>0</v>
      </c>
      <c r="S117">
        <f t="shared" si="5"/>
        <v>0</v>
      </c>
      <c r="T117">
        <f t="shared" si="4"/>
        <v>0</v>
      </c>
    </row>
    <row r="118" spans="1:20" x14ac:dyDescent="0.3">
      <c r="A118">
        <v>1937</v>
      </c>
      <c r="B118">
        <v>1937</v>
      </c>
      <c r="C118">
        <f>adc_raw_good_video[[#This Row],[raw]]/MAX(B:B)</f>
        <v>0.7084857351865399</v>
      </c>
      <c r="D118">
        <f>B119-adc_raw_good_video[[#This Row],[raw]]</f>
        <v>189</v>
      </c>
      <c r="E118">
        <f ca="1">SUM(OFFSET(adc_raw_good_video[[#This Row],[raw]],$F$1/-2,0,$F$1))/$F$1</f>
        <v>2000.3333333333333</v>
      </c>
      <c r="F118" s="1">
        <f ca="1">_xlfn.STDEV.P(OFFSET(adc_raw_good_video[[#This Row],[raw]],$F$1/-2,0,$F$1))</f>
        <v>88.86068997156292</v>
      </c>
      <c r="G118" s="1">
        <f ca="1">_xlfn.STDEV.P(OFFSET(adc_raw_good_video[[#This Row],[raw]],G$1/-2,0,G$1))</f>
        <v>88.938180777436642</v>
      </c>
      <c r="H118" s="1">
        <f ca="1">_xlfn.STDEV.P(OFFSET(adc_raw_good_video[[#This Row],[raw]],H$1/-2,0,H$1))</f>
        <v>166.41146447947654</v>
      </c>
      <c r="I118" s="1">
        <f>D119-adc_raw_good_video[[#This Row],[forward_diff]]</f>
        <v>-356</v>
      </c>
      <c r="J118" s="1" cm="1">
        <f t="array" ref="J118">ABS(adc_raw_good_video[[#This Row],[forward_diff]])/MAX(ABS(D$3:D$201))</f>
        <v>0.1425339366515837</v>
      </c>
      <c r="K118" s="1">
        <f>-LOG(MAX(adc_raw_good_video[[#This Row],[f_diff_norm]],$M$1),K$1)</f>
        <v>0.84608171989551018</v>
      </c>
      <c r="L118" s="1">
        <f>-LOG(MAX(adc_raw_good_video[[#This Row],[f_diff_norm]],$M$1),2)</f>
        <v>2.8106226358915154</v>
      </c>
      <c r="M118" s="1">
        <f>POWER(1-adc_raw_good_video[[#This Row],[f_diff_norm]],O$1)</f>
        <v>4.6167760927388973E-2</v>
      </c>
      <c r="N118" s="1"/>
      <c r="O118">
        <v>115</v>
      </c>
      <c r="P118">
        <f>$R$1*O118</f>
        <v>3680</v>
      </c>
      <c r="Q118">
        <f>$R$1*(O118+1)</f>
        <v>3712</v>
      </c>
      <c r="R118">
        <f t="shared" si="3"/>
        <v>0</v>
      </c>
      <c r="S118">
        <f t="shared" si="5"/>
        <v>0</v>
      </c>
      <c r="T118">
        <f t="shared" si="4"/>
        <v>0</v>
      </c>
    </row>
    <row r="119" spans="1:20" x14ac:dyDescent="0.3">
      <c r="A119">
        <v>2126</v>
      </c>
      <c r="B119">
        <v>2126</v>
      </c>
      <c r="C119">
        <f>adc_raw_good_video[[#This Row],[raw]]/MAX(B:B)</f>
        <v>0.77761521580102411</v>
      </c>
      <c r="D119">
        <f>B120-adc_raw_good_video[[#This Row],[raw]]</f>
        <v>-167</v>
      </c>
      <c r="E119">
        <f ca="1">SUM(OFFSET(adc_raw_good_video[[#This Row],[raw]],$F$1/-2,0,$F$1))/$F$1</f>
        <v>2007.3333333333333</v>
      </c>
      <c r="F119" s="1">
        <f ca="1">_xlfn.STDEV.P(OFFSET(adc_raw_good_video[[#This Row],[raw]],$F$1/-2,0,$F$1))</f>
        <v>84.389309486187614</v>
      </c>
      <c r="G119" s="1">
        <f ca="1">_xlfn.STDEV.P(OFFSET(adc_raw_good_video[[#This Row],[raw]],G$1/-2,0,G$1))</f>
        <v>76.463324541900491</v>
      </c>
      <c r="H119" s="1">
        <f ca="1">_xlfn.STDEV.P(OFFSET(adc_raw_good_video[[#This Row],[raw]],H$1/-2,0,H$1))</f>
        <v>120.81356863923415</v>
      </c>
      <c r="I119" s="1">
        <f>D120-adc_raw_good_video[[#This Row],[forward_diff]]</f>
        <v>271</v>
      </c>
      <c r="J119" s="1" cm="1">
        <f t="array" ref="J119">ABS(adc_raw_good_video[[#This Row],[forward_diff]])/MAX(ABS(D$3:D$201))</f>
        <v>0.12594268476621417</v>
      </c>
      <c r="K119" s="1">
        <f>-LOG(MAX(adc_raw_good_video[[#This Row],[f_diff_norm]],$M$1),K$1)</f>
        <v>0.89982705292117104</v>
      </c>
      <c r="L119" s="1">
        <f>-LOG(MAX(adc_raw_good_video[[#This Row],[f_diff_norm]],$M$1),2)</f>
        <v>2.9891607676385359</v>
      </c>
      <c r="M119" s="1">
        <f>POWER(1-adc_raw_good_video[[#This Row],[f_diff_norm]],O$1)</f>
        <v>6.7732676582250337E-2</v>
      </c>
      <c r="N119" s="1"/>
      <c r="O119">
        <v>116</v>
      </c>
      <c r="P119">
        <f>$R$1*O119</f>
        <v>3712</v>
      </c>
      <c r="Q119">
        <f>$R$1*(O119+1)</f>
        <v>3744</v>
      </c>
      <c r="R119">
        <f t="shared" si="3"/>
        <v>0</v>
      </c>
      <c r="S119">
        <f t="shared" si="5"/>
        <v>0</v>
      </c>
      <c r="T119">
        <f t="shared" si="4"/>
        <v>0</v>
      </c>
    </row>
    <row r="120" spans="1:20" x14ac:dyDescent="0.3">
      <c r="A120">
        <v>1959</v>
      </c>
      <c r="B120">
        <v>1959</v>
      </c>
      <c r="C120">
        <f>adc_raw_good_video[[#This Row],[raw]]/MAX(B:B)</f>
        <v>0.71653255303584495</v>
      </c>
      <c r="D120">
        <f>B121-adc_raw_good_video[[#This Row],[raw]]</f>
        <v>104</v>
      </c>
      <c r="E120">
        <f ca="1">SUM(OFFSET(adc_raw_good_video[[#This Row],[raw]],$F$1/-2,0,$F$1))/$F$1</f>
        <v>2049.3333333333335</v>
      </c>
      <c r="F120" s="1">
        <f ca="1">_xlfn.STDEV.P(OFFSET(adc_raw_good_video[[#This Row],[raw]],$F$1/-2,0,$F$1))</f>
        <v>68.858954069572945</v>
      </c>
      <c r="G120" s="1">
        <f ca="1">_xlfn.STDEV.P(OFFSET(adc_raw_good_video[[#This Row],[raw]],G$1/-2,0,G$1))</f>
        <v>136.00382347566557</v>
      </c>
      <c r="H120" s="1">
        <f ca="1">_xlfn.STDEV.P(OFFSET(adc_raw_good_video[[#This Row],[raw]],H$1/-2,0,H$1))</f>
        <v>219.99480513347191</v>
      </c>
      <c r="I120" s="1">
        <f>D121-adc_raw_good_video[[#This Row],[forward_diff]]</f>
        <v>-439</v>
      </c>
      <c r="J120" s="1" cm="1">
        <f t="array" ref="J120">ABS(adc_raw_good_video[[#This Row],[forward_diff]])/MAX(ABS(D$3:D$201))</f>
        <v>7.8431372549019607E-2</v>
      </c>
      <c r="K120" s="1">
        <f>-LOG(MAX(adc_raw_good_video[[#This Row],[f_diff_norm]],$M$1),K$1)</f>
        <v>1.105510184769974</v>
      </c>
      <c r="L120" s="1">
        <f>-LOG(MAX(adc_raw_good_video[[#This Row],[f_diff_norm]],$M$1),2)</f>
        <v>3.6724253419714961</v>
      </c>
      <c r="M120" s="1">
        <f>POWER(1-adc_raw_good_video[[#This Row],[f_diff_norm]],O$1)</f>
        <v>0.19523318383720764</v>
      </c>
      <c r="N120" s="1"/>
      <c r="O120">
        <v>117</v>
      </c>
      <c r="P120">
        <f>$R$1*O120</f>
        <v>3744</v>
      </c>
      <c r="Q120">
        <f>$R$1*(O120+1)</f>
        <v>3776</v>
      </c>
      <c r="R120">
        <f t="shared" si="3"/>
        <v>0</v>
      </c>
      <c r="S120">
        <f t="shared" si="5"/>
        <v>0</v>
      </c>
      <c r="T120">
        <f t="shared" si="4"/>
        <v>0</v>
      </c>
    </row>
    <row r="121" spans="1:20" x14ac:dyDescent="0.3">
      <c r="A121">
        <v>2063</v>
      </c>
      <c r="B121">
        <v>2063</v>
      </c>
      <c r="C121">
        <f>adc_raw_good_video[[#This Row],[raw]]/MAX(B:B)</f>
        <v>0.754572055596196</v>
      </c>
      <c r="D121">
        <f>B122-adc_raw_good_video[[#This Row],[raw]]</f>
        <v>-335</v>
      </c>
      <c r="E121">
        <f ca="1">SUM(OFFSET(adc_raw_good_video[[#This Row],[raw]],$F$1/-2,0,$F$1))/$F$1</f>
        <v>1916.6666666666667</v>
      </c>
      <c r="F121" s="1">
        <f ca="1">_xlfn.STDEV.P(OFFSET(adc_raw_good_video[[#This Row],[raw]],$F$1/-2,0,$F$1))</f>
        <v>140.00079364854409</v>
      </c>
      <c r="G121" s="1">
        <f ca="1">_xlfn.STDEV.P(OFFSET(adc_raw_good_video[[#This Row],[raw]],G$1/-2,0,G$1))</f>
        <v>256.96645695498859</v>
      </c>
      <c r="H121" s="1">
        <f ca="1">_xlfn.STDEV.P(OFFSET(adc_raw_good_video[[#This Row],[raw]],H$1/-2,0,H$1))</f>
        <v>245.89860196629746</v>
      </c>
      <c r="I121" s="1">
        <f>D122-adc_raw_good_video[[#This Row],[forward_diff]]</f>
        <v>30</v>
      </c>
      <c r="J121" s="1" cm="1">
        <f t="array" ref="J121">ABS(adc_raw_good_video[[#This Row],[forward_diff]])/MAX(ABS(D$3:D$201))</f>
        <v>0.25263951734539969</v>
      </c>
      <c r="K121" s="1">
        <f>-LOG(MAX(adc_raw_good_video[[#This Row],[f_diff_norm]],$M$1),K$1)</f>
        <v>0.59749871703190904</v>
      </c>
      <c r="L121" s="1">
        <f>-LOG(MAX(adc_raw_good_video[[#This Row],[f_diff_norm]],$M$1),2)</f>
        <v>1.9848477747674531</v>
      </c>
      <c r="M121" s="1">
        <f>POWER(1-adc_raw_good_video[[#This Row],[f_diff_norm]],O$1)</f>
        <v>2.9553070398821101E-3</v>
      </c>
      <c r="N121" s="1"/>
      <c r="O121">
        <v>118</v>
      </c>
      <c r="P121">
        <f>$R$1*O121</f>
        <v>3776</v>
      </c>
      <c r="Q121">
        <f>$R$1*(O121+1)</f>
        <v>3808</v>
      </c>
      <c r="R121">
        <f t="shared" si="3"/>
        <v>0</v>
      </c>
      <c r="S121">
        <f t="shared" si="5"/>
        <v>0</v>
      </c>
      <c r="T121">
        <f t="shared" si="4"/>
        <v>0</v>
      </c>
    </row>
    <row r="122" spans="1:20" x14ac:dyDescent="0.3">
      <c r="A122">
        <v>1728</v>
      </c>
      <c r="B122">
        <v>1728</v>
      </c>
      <c r="C122">
        <f>adc_raw_good_video[[#This Row],[raw]]/MAX(B:B)</f>
        <v>0.63204096561814194</v>
      </c>
      <c r="D122">
        <f>B123-adc_raw_good_video[[#This Row],[raw]]</f>
        <v>-305</v>
      </c>
      <c r="E122">
        <f ca="1">SUM(OFFSET(adc_raw_good_video[[#This Row],[raw]],$F$1/-2,0,$F$1))/$F$1</f>
        <v>1738</v>
      </c>
      <c r="F122" s="1">
        <f ca="1">_xlfn.STDEV.P(OFFSET(adc_raw_good_video[[#This Row],[raw]],$F$1/-2,0,$F$1))</f>
        <v>261.37457157624704</v>
      </c>
      <c r="G122" s="1">
        <f ca="1">_xlfn.STDEV.P(OFFSET(adc_raw_good_video[[#This Row],[raw]],G$1/-2,0,G$1))</f>
        <v>240.05915937535065</v>
      </c>
      <c r="H122" s="1">
        <f ca="1">_xlfn.STDEV.P(OFFSET(adc_raw_good_video[[#This Row],[raw]],H$1/-2,0,H$1))</f>
        <v>294.27489577895409</v>
      </c>
      <c r="I122" s="1">
        <f>D123-adc_raw_good_video[[#This Row],[forward_diff]]</f>
        <v>434</v>
      </c>
      <c r="J122" s="1" cm="1">
        <f t="array" ref="J122">ABS(adc_raw_good_video[[#This Row],[forward_diff]])/MAX(ABS(D$3:D$201))</f>
        <v>0.23001508295625941</v>
      </c>
      <c r="K122" s="1">
        <f>-LOG(MAX(adc_raw_good_video[[#This Row],[f_diff_norm]],$M$1),K$1)</f>
        <v>0.63824368472196846</v>
      </c>
      <c r="L122" s="1">
        <f>-LOG(MAX(adc_raw_good_video[[#This Row],[f_diff_norm]],$M$1),2)</f>
        <v>2.1201996276623394</v>
      </c>
      <c r="M122" s="1">
        <f>POWER(1-adc_raw_good_video[[#This Row],[f_diff_norm]],O$1)</f>
        <v>5.3659220613255692E-3</v>
      </c>
      <c r="N122" s="1"/>
      <c r="O122">
        <v>119</v>
      </c>
      <c r="P122">
        <f>$R$1*O122</f>
        <v>3808</v>
      </c>
      <c r="Q122">
        <f>$R$1*(O122+1)</f>
        <v>3840</v>
      </c>
      <c r="R122">
        <f t="shared" si="3"/>
        <v>0</v>
      </c>
      <c r="S122">
        <f t="shared" si="5"/>
        <v>0</v>
      </c>
      <c r="T122">
        <f t="shared" si="4"/>
        <v>0</v>
      </c>
    </row>
    <row r="123" spans="1:20" x14ac:dyDescent="0.3">
      <c r="A123">
        <v>1423</v>
      </c>
      <c r="B123">
        <v>1423</v>
      </c>
      <c r="C123">
        <f>adc_raw_good_video[[#This Row],[raw]]/MAX(B:B)</f>
        <v>0.52048280907095834</v>
      </c>
      <c r="D123">
        <f>B124-adc_raw_good_video[[#This Row],[raw]]</f>
        <v>129</v>
      </c>
      <c r="E123">
        <f ca="1">SUM(OFFSET(adc_raw_good_video[[#This Row],[raw]],$F$1/-2,0,$F$1))/$F$1</f>
        <v>1567.6666666666667</v>
      </c>
      <c r="F123" s="1">
        <f ca="1">_xlfn.STDEV.P(OFFSET(adc_raw_good_video[[#This Row],[raw]],$F$1/-2,0,$F$1))</f>
        <v>125.00755532722367</v>
      </c>
      <c r="G123" s="1">
        <f ca="1">_xlfn.STDEV.P(OFFSET(adc_raw_good_video[[#This Row],[raw]],G$1/-2,0,G$1))</f>
        <v>259.23811448164793</v>
      </c>
      <c r="H123" s="1">
        <f ca="1">_xlfn.STDEV.P(OFFSET(adc_raw_good_video[[#This Row],[raw]],H$1/-2,0,H$1))</f>
        <v>280.60721331296048</v>
      </c>
      <c r="I123" s="1">
        <f>D124-adc_raw_good_video[[#This Row],[forward_diff]]</f>
        <v>-352</v>
      </c>
      <c r="J123" s="1" cm="1">
        <f t="array" ref="J123">ABS(adc_raw_good_video[[#This Row],[forward_diff]])/MAX(ABS(D$3:D$201))</f>
        <v>9.7285067873303169E-2</v>
      </c>
      <c r="K123" s="1">
        <f>-LOG(MAX(adc_raw_good_video[[#This Row],[f_diff_norm]],$M$1),K$1)</f>
        <v>1.0119538137695052</v>
      </c>
      <c r="L123" s="1">
        <f>-LOG(MAX(adc_raw_good_video[[#This Row],[f_diff_norm]],$M$1),2)</f>
        <v>3.3616378046893334</v>
      </c>
      <c r="M123" s="1">
        <f>POWER(1-adc_raw_good_video[[#This Row],[f_diff_norm]],O$1)</f>
        <v>0.129125651796966</v>
      </c>
      <c r="N123" s="1"/>
      <c r="O123">
        <v>120</v>
      </c>
      <c r="P123">
        <f>$R$1*O123</f>
        <v>3840</v>
      </c>
      <c r="Q123">
        <f>$R$1*(O123+1)</f>
        <v>3872</v>
      </c>
      <c r="R123">
        <f t="shared" si="3"/>
        <v>0</v>
      </c>
      <c r="S123">
        <f t="shared" si="5"/>
        <v>0</v>
      </c>
      <c r="T123">
        <f t="shared" si="4"/>
        <v>0</v>
      </c>
    </row>
    <row r="124" spans="1:20" x14ac:dyDescent="0.3">
      <c r="A124">
        <v>1552</v>
      </c>
      <c r="B124">
        <v>1552</v>
      </c>
      <c r="C124">
        <f>adc_raw_good_video[[#This Row],[raw]]/MAX(B:B)</f>
        <v>0.5676664228237015</v>
      </c>
      <c r="D124">
        <f>B125-adc_raw_good_video[[#This Row],[raw]]</f>
        <v>-223</v>
      </c>
      <c r="E124">
        <f ca="1">SUM(OFFSET(adc_raw_good_video[[#This Row],[raw]],$F$1/-2,0,$F$1))/$F$1</f>
        <v>1434.6666666666667</v>
      </c>
      <c r="F124" s="1">
        <f ca="1">_xlfn.STDEV.P(OFFSET(adc_raw_good_video[[#This Row],[raw]],$F$1/-2,0,$F$1))</f>
        <v>91.412374557399076</v>
      </c>
      <c r="G124" s="1">
        <f ca="1">_xlfn.STDEV.P(OFFSET(adc_raw_good_video[[#This Row],[raw]],G$1/-2,0,G$1))</f>
        <v>254.11886982276621</v>
      </c>
      <c r="H124" s="1">
        <f ca="1">_xlfn.STDEV.P(OFFSET(adc_raw_good_video[[#This Row],[raw]],H$1/-2,0,H$1))</f>
        <v>268.26532708176381</v>
      </c>
      <c r="I124" s="1">
        <f>D125-adc_raw_good_video[[#This Row],[forward_diff]]</f>
        <v>942</v>
      </c>
      <c r="J124" s="1" cm="1">
        <f t="array" ref="J124">ABS(adc_raw_good_video[[#This Row],[forward_diff]])/MAX(ABS(D$3:D$201))</f>
        <v>0.16817496229260936</v>
      </c>
      <c r="K124" s="1">
        <f>-LOG(MAX(adc_raw_good_video[[#This Row],[f_diff_norm]],$M$1),K$1)</f>
        <v>0.77423866102059358</v>
      </c>
      <c r="L124" s="1">
        <f>-LOG(MAX(adc_raw_good_video[[#This Row],[f_diff_norm]],$M$1),2)</f>
        <v>2.5719651601922831</v>
      </c>
      <c r="M124" s="1">
        <f>POWER(1-adc_raw_good_video[[#This Row],[f_diff_norm]],O$1)</f>
        <v>2.5155894658332803E-2</v>
      </c>
      <c r="N124" s="1"/>
      <c r="O124">
        <v>121</v>
      </c>
      <c r="P124">
        <f>$R$1*O124</f>
        <v>3872</v>
      </c>
      <c r="Q124">
        <f>$R$1*(O124+1)</f>
        <v>3904</v>
      </c>
      <c r="R124">
        <f t="shared" si="3"/>
        <v>0</v>
      </c>
      <c r="S124">
        <f t="shared" si="5"/>
        <v>0</v>
      </c>
      <c r="T124">
        <f t="shared" si="4"/>
        <v>0</v>
      </c>
    </row>
    <row r="125" spans="1:20" x14ac:dyDescent="0.3">
      <c r="A125">
        <v>1329</v>
      </c>
      <c r="B125">
        <v>1329</v>
      </c>
      <c r="C125">
        <f>adc_raw_good_video[[#This Row],[raw]]/MAX(B:B)</f>
        <v>0.48610095098756401</v>
      </c>
      <c r="D125">
        <f>B126-adc_raw_good_video[[#This Row],[raw]]</f>
        <v>719</v>
      </c>
      <c r="E125">
        <f ca="1">SUM(OFFSET(adc_raw_good_video[[#This Row],[raw]],$F$1/-2,0,$F$1))/$F$1</f>
        <v>1643</v>
      </c>
      <c r="F125" s="1">
        <f ca="1">_xlfn.STDEV.P(OFFSET(adc_raw_good_video[[#This Row],[raw]],$F$1/-2,0,$F$1))</f>
        <v>300.50069328816312</v>
      </c>
      <c r="G125" s="1">
        <f ca="1">_xlfn.STDEV.P(OFFSET(adc_raw_good_video[[#This Row],[raw]],G$1/-2,0,G$1))</f>
        <v>248.10691243897256</v>
      </c>
      <c r="H125" s="1">
        <f ca="1">_xlfn.STDEV.P(OFFSET(adc_raw_good_video[[#This Row],[raw]],H$1/-2,0,H$1))</f>
        <v>268.26532708176381</v>
      </c>
      <c r="I125" s="1">
        <f>D126-adc_raw_good_video[[#This Row],[forward_diff]]</f>
        <v>-1206</v>
      </c>
      <c r="J125" s="1" cm="1">
        <f t="array" ref="J125">ABS(adc_raw_good_video[[#This Row],[forward_diff]])/MAX(ABS(D$3:D$201))</f>
        <v>0.54223227752639513</v>
      </c>
      <c r="K125" s="1">
        <f>-LOG(MAX(adc_raw_good_video[[#This Row],[f_diff_norm]],$M$1),K$1)</f>
        <v>0.26581463368587172</v>
      </c>
      <c r="L125" s="1">
        <f>-LOG(MAX(adc_raw_good_video[[#This Row],[f_diff_norm]],$M$1),2)</f>
        <v>0.88301709967329012</v>
      </c>
      <c r="M125" s="1">
        <f>POWER(1-adc_raw_good_video[[#This Row],[f_diff_norm]],O$1)</f>
        <v>1.6326885239261562E-7</v>
      </c>
      <c r="N125" s="1"/>
      <c r="O125">
        <v>122</v>
      </c>
      <c r="P125">
        <f>$R$1*O125</f>
        <v>3904</v>
      </c>
      <c r="Q125">
        <f>$R$1*(O125+1)</f>
        <v>3936</v>
      </c>
      <c r="R125">
        <f t="shared" si="3"/>
        <v>0</v>
      </c>
      <c r="S125">
        <f t="shared" si="5"/>
        <v>0</v>
      </c>
      <c r="T125">
        <f t="shared" si="4"/>
        <v>0</v>
      </c>
    </row>
    <row r="126" spans="1:20" x14ac:dyDescent="0.3">
      <c r="A126">
        <v>2048</v>
      </c>
      <c r="B126">
        <v>2048</v>
      </c>
      <c r="C126">
        <f>adc_raw_good_video[[#This Row],[raw]]/MAX(B:B)</f>
        <v>0.74908558888076082</v>
      </c>
      <c r="D126">
        <f>B127-adc_raw_good_video[[#This Row],[raw]]</f>
        <v>-487</v>
      </c>
      <c r="E126">
        <f ca="1">SUM(OFFSET(adc_raw_good_video[[#This Row],[raw]],$F$1/-2,0,$F$1))/$F$1</f>
        <v>1646</v>
      </c>
      <c r="F126" s="1">
        <f ca="1">_xlfn.STDEV.P(OFFSET(adc_raw_good_video[[#This Row],[raw]],$F$1/-2,0,$F$1))</f>
        <v>299.62087154713817</v>
      </c>
      <c r="G126" s="1">
        <f ca="1">_xlfn.STDEV.P(OFFSET(adc_raw_good_video[[#This Row],[raw]],G$1/-2,0,G$1))</f>
        <v>293.65871347535392</v>
      </c>
      <c r="H126" s="1">
        <f ca="1">_xlfn.STDEV.P(OFFSET(adc_raw_good_video[[#This Row],[raw]],H$1/-2,0,H$1))</f>
        <v>279.21098744534407</v>
      </c>
      <c r="I126" s="1">
        <f>D127-adc_raw_good_video[[#This Row],[forward_diff]]</f>
        <v>989</v>
      </c>
      <c r="J126" s="1" cm="1">
        <f t="array" ref="J126">ABS(adc_raw_good_video[[#This Row],[forward_diff]])/MAX(ABS(D$3:D$201))</f>
        <v>0.36726998491704377</v>
      </c>
      <c r="K126" s="1">
        <f>-LOG(MAX(adc_raw_good_video[[#This Row],[f_diff_norm]],$M$1),K$1)</f>
        <v>0.43501456285411993</v>
      </c>
      <c r="L126" s="1">
        <f>-LOG(MAX(adc_raw_good_video[[#This Row],[f_diff_norm]],$M$1),2)</f>
        <v>1.4450870980302455</v>
      </c>
      <c r="M126" s="1">
        <f>POWER(1-adc_raw_good_video[[#This Row],[f_diff_norm]],O$1)</f>
        <v>1.0577151749860536E-4</v>
      </c>
      <c r="N126" s="1"/>
      <c r="O126">
        <v>123</v>
      </c>
      <c r="P126">
        <f>$R$1*O126</f>
        <v>3936</v>
      </c>
      <c r="Q126">
        <f>$R$1*(O126+1)</f>
        <v>3968</v>
      </c>
      <c r="R126">
        <f t="shared" si="3"/>
        <v>0</v>
      </c>
      <c r="S126">
        <f t="shared" si="5"/>
        <v>0</v>
      </c>
      <c r="T126">
        <f t="shared" si="4"/>
        <v>0</v>
      </c>
    </row>
    <row r="127" spans="1:20" x14ac:dyDescent="0.3">
      <c r="A127">
        <v>1561</v>
      </c>
      <c r="B127">
        <v>1561</v>
      </c>
      <c r="C127">
        <f>adc_raw_good_video[[#This Row],[raw]]/MAX(B:B)</f>
        <v>0.57095830285296267</v>
      </c>
      <c r="D127">
        <f>B128-adc_raw_good_video[[#This Row],[raw]]</f>
        <v>502</v>
      </c>
      <c r="E127">
        <f ca="1">SUM(OFFSET(adc_raw_good_video[[#This Row],[raw]],$F$1/-2,0,$F$1))/$F$1</f>
        <v>1890.6666666666667</v>
      </c>
      <c r="F127" s="1">
        <f ca="1">_xlfn.STDEV.P(OFFSET(adc_raw_good_video[[#This Row],[raw]],$F$1/-2,0,$F$1))</f>
        <v>233.1899559491265</v>
      </c>
      <c r="G127" s="1">
        <f ca="1">_xlfn.STDEV.P(OFFSET(adc_raw_good_video[[#This Row],[raw]],G$1/-2,0,G$1))</f>
        <v>310.08424661694767</v>
      </c>
      <c r="H127" s="1">
        <f ca="1">_xlfn.STDEV.P(OFFSET(adc_raw_good_video[[#This Row],[raw]],H$1/-2,0,H$1))</f>
        <v>378.27460061361211</v>
      </c>
      <c r="I127" s="1">
        <f>D128-adc_raw_good_video[[#This Row],[forward_diff]]</f>
        <v>-1133</v>
      </c>
      <c r="J127" s="1" cm="1">
        <f t="array" ref="J127">ABS(adc_raw_good_video[[#This Row],[forward_diff]])/MAX(ABS(D$3:D$201))</f>
        <v>0.37858220211161386</v>
      </c>
      <c r="K127" s="1">
        <f>-LOG(MAX(adc_raw_good_video[[#This Row],[f_diff_norm]],$M$1),K$1)</f>
        <v>0.42183980692373496</v>
      </c>
      <c r="L127" s="1">
        <f>-LOG(MAX(adc_raw_good_video[[#This Row],[f_diff_norm]],$M$1),2)</f>
        <v>1.4013215061618158</v>
      </c>
      <c r="M127" s="1">
        <f>POWER(1-adc_raw_good_video[[#This Row],[f_diff_norm]],O$1)</f>
        <v>7.3735011542083232E-5</v>
      </c>
      <c r="N127" s="1"/>
      <c r="O127">
        <v>124</v>
      </c>
      <c r="P127">
        <f>$R$1*O127</f>
        <v>3968</v>
      </c>
      <c r="Q127">
        <f>$R$1*(O127+1)</f>
        <v>4000</v>
      </c>
      <c r="R127">
        <f t="shared" si="3"/>
        <v>0</v>
      </c>
      <c r="S127">
        <f t="shared" si="5"/>
        <v>0</v>
      </c>
      <c r="T127">
        <f t="shared" si="4"/>
        <v>0</v>
      </c>
    </row>
    <row r="128" spans="1:20" x14ac:dyDescent="0.3">
      <c r="A128">
        <v>2063</v>
      </c>
      <c r="B128">
        <v>2063</v>
      </c>
      <c r="C128">
        <f>adc_raw_good_video[[#This Row],[raw]]/MAX(B:B)</f>
        <v>0.754572055596196</v>
      </c>
      <c r="D128">
        <f>B129-adc_raw_good_video[[#This Row],[raw]]</f>
        <v>-631</v>
      </c>
      <c r="E128">
        <f ca="1">SUM(OFFSET(adc_raw_good_video[[#This Row],[raw]],$F$1/-2,0,$F$1))/$F$1</f>
        <v>1685.3333333333333</v>
      </c>
      <c r="F128" s="1">
        <f ca="1">_xlfn.STDEV.P(OFFSET(adc_raw_good_video[[#This Row],[raw]],$F$1/-2,0,$F$1))</f>
        <v>272.19396678757516</v>
      </c>
      <c r="G128" s="1">
        <f ca="1">_xlfn.STDEV.P(OFFSET(adc_raw_good_video[[#This Row],[raw]],G$1/-2,0,G$1))</f>
        <v>433.68975085883687</v>
      </c>
      <c r="H128" s="1">
        <f ca="1">_xlfn.STDEV.P(OFFSET(adc_raw_good_video[[#This Row],[raw]],H$1/-2,0,H$1))</f>
        <v>437.44368733796665</v>
      </c>
      <c r="I128" s="1">
        <f>D129-adc_raw_good_video[[#This Row],[forward_diff]]</f>
        <v>95</v>
      </c>
      <c r="J128" s="1" cm="1">
        <f t="array" ref="J128">ABS(adc_raw_good_video[[#This Row],[forward_diff]])/MAX(ABS(D$3:D$201))</f>
        <v>0.47586726998491702</v>
      </c>
      <c r="K128" s="1">
        <f>-LOG(MAX(adc_raw_good_video[[#This Row],[f_diff_norm]],$M$1),K$1)</f>
        <v>0.32251416482461998</v>
      </c>
      <c r="L128" s="1">
        <f>-LOG(MAX(adc_raw_good_video[[#This Row],[f_diff_norm]],$M$1),2)</f>
        <v>1.0713688651300388</v>
      </c>
      <c r="M128" s="1">
        <f>POWER(1-adc_raw_good_video[[#This Row],[f_diff_norm]],O$1)</f>
        <v>2.4480800256786231E-6</v>
      </c>
      <c r="N128" s="1"/>
      <c r="O128">
        <v>125</v>
      </c>
      <c r="P128">
        <f>$R$1*O128</f>
        <v>4000</v>
      </c>
      <c r="Q128">
        <f>$R$1*(O128+1)</f>
        <v>4032</v>
      </c>
      <c r="R128">
        <f t="shared" si="3"/>
        <v>0</v>
      </c>
      <c r="S128">
        <f t="shared" si="5"/>
        <v>0</v>
      </c>
      <c r="T128">
        <f t="shared" si="4"/>
        <v>0</v>
      </c>
    </row>
    <row r="129" spans="1:20" x14ac:dyDescent="0.3">
      <c r="A129">
        <v>1432</v>
      </c>
      <c r="B129">
        <v>1432</v>
      </c>
      <c r="C129">
        <f>adc_raw_good_video[[#This Row],[raw]]/MAX(B:B)</f>
        <v>0.5237746891002194</v>
      </c>
      <c r="D129">
        <f>B130-adc_raw_good_video[[#This Row],[raw]]</f>
        <v>-536</v>
      </c>
      <c r="E129">
        <f ca="1">SUM(OFFSET(adc_raw_good_video[[#This Row],[raw]],$F$1/-2,0,$F$1))/$F$1</f>
        <v>1463.6666666666667</v>
      </c>
      <c r="F129" s="1">
        <f ca="1">_xlfn.STDEV.P(OFFSET(adc_raw_good_video[[#This Row],[raw]],$F$1/-2,0,$F$1))</f>
        <v>476.95166305286</v>
      </c>
      <c r="G129" s="1">
        <f ca="1">_xlfn.STDEV.P(OFFSET(adc_raw_good_video[[#This Row],[raw]],G$1/-2,0,G$1))</f>
        <v>433.89648535105698</v>
      </c>
      <c r="H129" s="1">
        <f ca="1">_xlfn.STDEV.P(OFFSET(adc_raw_good_video[[#This Row],[raw]],H$1/-2,0,H$1))</f>
        <v>478.10920108618001</v>
      </c>
      <c r="I129" s="1">
        <f>D130-adc_raw_good_video[[#This Row],[forward_diff]]</f>
        <v>567</v>
      </c>
      <c r="J129" s="1" cm="1">
        <f t="array" ref="J129">ABS(adc_raw_good_video[[#This Row],[forward_diff]])/MAX(ABS(D$3:D$201))</f>
        <v>0.40422322775263952</v>
      </c>
      <c r="K129" s="1">
        <f>-LOG(MAX(adc_raw_good_video[[#This Row],[f_diff_norm]],$M$1),K$1)</f>
        <v>0.39337873437598425</v>
      </c>
      <c r="L129" s="1">
        <f>-LOG(MAX(adc_raw_good_video[[#This Row],[f_diff_norm]],$M$1),2)</f>
        <v>1.3067758696548153</v>
      </c>
      <c r="M129" s="1">
        <f>POWER(1-adc_raw_good_video[[#This Row],[f_diff_norm]],O$1)</f>
        <v>3.1744708571033234E-5</v>
      </c>
      <c r="N129" s="1"/>
      <c r="O129">
        <v>126</v>
      </c>
      <c r="P129">
        <f>$R$1*O129</f>
        <v>4032</v>
      </c>
      <c r="Q129">
        <f>$R$1*(O129+1)</f>
        <v>4064</v>
      </c>
      <c r="R129">
        <f t="shared" si="3"/>
        <v>0</v>
      </c>
      <c r="S129">
        <f t="shared" si="5"/>
        <v>0</v>
      </c>
      <c r="T129">
        <f t="shared" si="4"/>
        <v>0</v>
      </c>
    </row>
    <row r="130" spans="1:20" x14ac:dyDescent="0.3">
      <c r="A130">
        <v>896</v>
      </c>
      <c r="B130">
        <v>896</v>
      </c>
      <c r="C130">
        <f>adc_raw_good_video[[#This Row],[raw]]/MAX(B:B)</f>
        <v>0.32772494513533285</v>
      </c>
      <c r="D130">
        <f>B131-adc_raw_good_video[[#This Row],[raw]]</f>
        <v>31</v>
      </c>
      <c r="E130">
        <f ca="1">SUM(OFFSET(adc_raw_good_video[[#This Row],[raw]],$F$1/-2,0,$F$1))/$F$1</f>
        <v>1085</v>
      </c>
      <c r="F130" s="1">
        <f ca="1">_xlfn.STDEV.P(OFFSET(adc_raw_good_video[[#This Row],[raw]],$F$1/-2,0,$F$1))</f>
        <v>245.69221938569129</v>
      </c>
      <c r="G130" s="1">
        <f ca="1">_xlfn.STDEV.P(OFFSET(adc_raw_good_video[[#This Row],[raw]],G$1/-2,0,G$1))</f>
        <v>455.31729595964174</v>
      </c>
      <c r="H130" s="1">
        <f ca="1">_xlfn.STDEV.P(OFFSET(adc_raw_good_video[[#This Row],[raw]],H$1/-2,0,H$1))</f>
        <v>423.95070949537597</v>
      </c>
      <c r="I130" s="1">
        <f>D131-adc_raw_good_video[[#This Row],[forward_diff]]</f>
        <v>-44</v>
      </c>
      <c r="J130" s="1" cm="1">
        <f t="array" ref="J130">ABS(adc_raw_good_video[[#This Row],[forward_diff]])/MAX(ABS(D$3:D$201))</f>
        <v>2.3378582202111614E-2</v>
      </c>
      <c r="K130" s="1">
        <f>-LOG(MAX(adc_raw_good_video[[#This Row],[f_diff_norm]],$M$1),K$1)</f>
        <v>1.6311818302344816</v>
      </c>
      <c r="L130" s="1">
        <f>-LOG(MAX(adc_raw_good_video[[#This Row],[f_diff_norm]],$M$1),2)</f>
        <v>5.4186687497257129</v>
      </c>
      <c r="M130" s="1">
        <f>POWER(1-adc_raw_good_video[[#This Row],[f_diff_norm]],O$1)</f>
        <v>0.6230528500552025</v>
      </c>
      <c r="N130" s="1"/>
      <c r="O130">
        <v>127</v>
      </c>
      <c r="P130">
        <f>$R$1*O130</f>
        <v>4064</v>
      </c>
      <c r="Q130">
        <f>$R$1*(O130+1)</f>
        <v>4096</v>
      </c>
      <c r="R130">
        <f t="shared" si="3"/>
        <v>0</v>
      </c>
      <c r="S130">
        <f t="shared" si="5"/>
        <v>0</v>
      </c>
      <c r="T130">
        <f t="shared" si="4"/>
        <v>0</v>
      </c>
    </row>
    <row r="131" spans="1:20" x14ac:dyDescent="0.3">
      <c r="A131">
        <v>927</v>
      </c>
      <c r="B131">
        <v>927</v>
      </c>
      <c r="C131">
        <f>adc_raw_good_video[[#This Row],[raw]]/MAX(B:B)</f>
        <v>0.33906364301389907</v>
      </c>
      <c r="D131">
        <f>B132-adc_raw_good_video[[#This Row],[raw]]</f>
        <v>-13</v>
      </c>
      <c r="E131">
        <f ca="1">SUM(OFFSET(adc_raw_good_video[[#This Row],[raw]],$F$1/-2,0,$F$1))/$F$1</f>
        <v>912.33333333333337</v>
      </c>
      <c r="F131" s="1">
        <f ca="1">_xlfn.STDEV.P(OFFSET(adc_raw_good_video[[#This Row],[raw]],$F$1/-2,0,$F$1))</f>
        <v>12.710450643291747</v>
      </c>
      <c r="G131" s="1">
        <f ca="1">_xlfn.STDEV.P(OFFSET(adc_raw_good_video[[#This Row],[raw]],G$1/-2,0,G$1))</f>
        <v>209.82659507316987</v>
      </c>
      <c r="H131" s="1">
        <f ca="1">_xlfn.STDEV.P(OFFSET(adc_raw_good_video[[#This Row],[raw]],H$1/-2,0,H$1))</f>
        <v>428.94117383651212</v>
      </c>
      <c r="I131" s="1">
        <f>D132-adc_raw_good_video[[#This Row],[forward_diff]]</f>
        <v>-5</v>
      </c>
      <c r="J131" s="1" cm="1">
        <f t="array" ref="J131">ABS(adc_raw_good_video[[#This Row],[forward_diff]])/MAX(ABS(D$3:D$201))</f>
        <v>9.8039215686274508E-3</v>
      </c>
      <c r="K131" s="1">
        <f>-LOG(MAX(adc_raw_good_video[[#This Row],[f_diff_norm]],$M$1),K$1)</f>
        <v>2.0086001717619171</v>
      </c>
      <c r="L131" s="1">
        <f>-LOG(MAX(adc_raw_good_video[[#This Row],[f_diff_norm]],$M$1),2)</f>
        <v>6.6724253419714952</v>
      </c>
      <c r="M131" s="1">
        <f>POWER(1-adc_raw_good_video[[#This Row],[f_diff_norm]],O$1)</f>
        <v>0.82115291782895827</v>
      </c>
      <c r="N131" s="1"/>
    </row>
    <row r="132" spans="1:20" x14ac:dyDescent="0.3">
      <c r="A132">
        <v>914</v>
      </c>
      <c r="B132">
        <v>914</v>
      </c>
      <c r="C132">
        <f>adc_raw_good_video[[#This Row],[raw]]/MAX(B:B)</f>
        <v>0.33430870519385514</v>
      </c>
      <c r="D132">
        <f>B133-adc_raw_good_video[[#This Row],[raw]]</f>
        <v>-18</v>
      </c>
      <c r="E132">
        <f ca="1">SUM(OFFSET(adc_raw_good_video[[#This Row],[raw]],$F$1/-2,0,$F$1))/$F$1</f>
        <v>912.33333333333337</v>
      </c>
      <c r="F132" s="1">
        <f ca="1">_xlfn.STDEV.P(OFFSET(adc_raw_good_video[[#This Row],[raw]],$F$1/-2,0,$F$1))</f>
        <v>12.710450643291747</v>
      </c>
      <c r="G132" s="1">
        <f ca="1">_xlfn.STDEV.P(OFFSET(adc_raw_good_video[[#This Row],[raw]],G$1/-2,0,G$1))</f>
        <v>56.133412509841229</v>
      </c>
      <c r="H132" s="1">
        <f ca="1">_xlfn.STDEV.P(OFFSET(adc_raw_good_video[[#This Row],[raw]],H$1/-2,0,H$1))</f>
        <v>354.950068348223</v>
      </c>
      <c r="I132" s="1">
        <f>D133-adc_raw_good_video[[#This Row],[forward_diff]]</f>
        <v>-107</v>
      </c>
      <c r="J132" s="1" cm="1">
        <f t="array" ref="J132">ABS(adc_raw_good_video[[#This Row],[forward_diff]])/MAX(ABS(D$3:D$201))</f>
        <v>1.3574660633484163E-2</v>
      </c>
      <c r="K132" s="1">
        <f>-LOG(MAX(adc_raw_good_video[[#This Row],[f_diff_norm]],$M$1),K$1)</f>
        <v>1.8672710189654482</v>
      </c>
      <c r="L132" s="1">
        <f>-LOG(MAX(adc_raw_good_video[[#This Row],[f_diff_norm]],$M$1),2)</f>
        <v>6.2029400586702756</v>
      </c>
      <c r="M132" s="1">
        <f>POWER(1-adc_raw_good_video[[#This Row],[f_diff_norm]],O$1)</f>
        <v>0.76082434079894778</v>
      </c>
      <c r="N132" s="1"/>
    </row>
    <row r="133" spans="1:20" x14ac:dyDescent="0.3">
      <c r="A133">
        <v>896</v>
      </c>
      <c r="B133">
        <v>896</v>
      </c>
      <c r="C133">
        <f>adc_raw_good_video[[#This Row],[raw]]/MAX(B:B)</f>
        <v>0.32772494513533285</v>
      </c>
      <c r="D133">
        <f>B134-adc_raw_good_video[[#This Row],[raw]]</f>
        <v>-125</v>
      </c>
      <c r="E133">
        <f ca="1">SUM(OFFSET(adc_raw_good_video[[#This Row],[raw]],$F$1/-2,0,$F$1))/$F$1</f>
        <v>860.33333333333337</v>
      </c>
      <c r="F133" s="1">
        <f ca="1">_xlfn.STDEV.P(OFFSET(adc_raw_good_video[[#This Row],[raw]],$F$1/-2,0,$F$1))</f>
        <v>63.594199595735326</v>
      </c>
      <c r="G133" s="1">
        <f ca="1">_xlfn.STDEV.P(OFFSET(adc_raw_good_video[[#This Row],[raw]],G$1/-2,0,G$1))</f>
        <v>305.11178279443749</v>
      </c>
      <c r="H133" s="1">
        <f ca="1">_xlfn.STDEV.P(OFFSET(adc_raw_good_video[[#This Row],[raw]],H$1/-2,0,H$1))</f>
        <v>343.82090734353346</v>
      </c>
      <c r="I133" s="1">
        <f>D134-adc_raw_good_video[[#This Row],[forward_diff]]</f>
        <v>-519</v>
      </c>
      <c r="J133" s="1" cm="1">
        <f t="array" ref="J133">ABS(adc_raw_good_video[[#This Row],[forward_diff]])/MAX(ABS(D$3:D$201))</f>
        <v>9.4268476621417796E-2</v>
      </c>
      <c r="K133" s="1">
        <f>-LOG(MAX(adc_raw_good_video[[#This Row],[f_diff_norm]],$M$1),K$1)</f>
        <v>1.0256335110606978</v>
      </c>
      <c r="L133" s="1">
        <f>-LOG(MAX(adc_raw_good_video[[#This Row],[f_diff_norm]],$M$1),2)</f>
        <v>3.4070807754505008</v>
      </c>
      <c r="M133" s="1">
        <f>POWER(1-adc_raw_good_video[[#This Row],[f_diff_norm]],O$1)</f>
        <v>0.13803514210392592</v>
      </c>
      <c r="N133" s="1"/>
    </row>
    <row r="134" spans="1:20" x14ac:dyDescent="0.3">
      <c r="A134">
        <v>771</v>
      </c>
      <c r="B134">
        <v>771</v>
      </c>
      <c r="C134">
        <f>adc_raw_good_video[[#This Row],[raw]]/MAX(B:B)</f>
        <v>0.28200438917337234</v>
      </c>
      <c r="D134">
        <f>B135-adc_raw_good_video[[#This Row],[raw]]</f>
        <v>-644</v>
      </c>
      <c r="E134">
        <f ca="1">SUM(OFFSET(adc_raw_good_video[[#This Row],[raw]],$F$1/-2,0,$F$1))/$F$1</f>
        <v>598</v>
      </c>
      <c r="F134" s="1">
        <f ca="1">_xlfn.STDEV.P(OFFSET(adc_raw_good_video[[#This Row],[raw]],$F$1/-2,0,$F$1))</f>
        <v>336.93421712059268</v>
      </c>
      <c r="G134" s="1">
        <f ca="1">_xlfn.STDEV.P(OFFSET(adc_raw_good_video[[#This Row],[raw]],G$1/-2,0,G$1))</f>
        <v>362.61991120179817</v>
      </c>
      <c r="H134" s="1">
        <f ca="1">_xlfn.STDEV.P(OFFSET(adc_raw_good_video[[#This Row],[raw]],H$1/-2,0,H$1))</f>
        <v>371.05552695200845</v>
      </c>
      <c r="I134" s="1">
        <f>D135-adc_raw_good_video[[#This Row],[forward_diff]]</f>
        <v>644</v>
      </c>
      <c r="J134" s="1" cm="1">
        <f t="array" ref="J134">ABS(adc_raw_good_video[[#This Row],[forward_diff]])/MAX(ABS(D$3:D$201))</f>
        <v>0.48567119155354449</v>
      </c>
      <c r="K134" s="1">
        <f>-LOG(MAX(adc_raw_good_video[[#This Row],[f_diff_norm]],$M$1),K$1)</f>
        <v>0.31365765670894219</v>
      </c>
      <c r="L134" s="1">
        <f>-LOG(MAX(adc_raw_good_video[[#This Row],[f_diff_norm]],$M$1),2)</f>
        <v>1.0419481819979708</v>
      </c>
      <c r="M134" s="1">
        <f>POWER(1-adc_raw_good_video[[#This Row],[f_diff_norm]],O$1)</f>
        <v>1.6780968097543324E-6</v>
      </c>
      <c r="N134" s="1"/>
    </row>
    <row r="135" spans="1:20" x14ac:dyDescent="0.3">
      <c r="A135">
        <v>127</v>
      </c>
      <c r="B135">
        <v>127</v>
      </c>
      <c r="C135">
        <f>adc_raw_good_video[[#This Row],[raw]]/MAX(B:B)</f>
        <v>4.6452084857351868E-2</v>
      </c>
      <c r="D135">
        <f>B136-adc_raw_good_video[[#This Row],[raw]]</f>
        <v>0</v>
      </c>
      <c r="E135">
        <f ca="1">SUM(OFFSET(adc_raw_good_video[[#This Row],[raw]],$F$1/-2,0,$F$1))/$F$1</f>
        <v>341.66666666666669</v>
      </c>
      <c r="F135" s="1">
        <f ca="1">_xlfn.STDEV.P(OFFSET(adc_raw_good_video[[#This Row],[raw]],$F$1/-2,0,$F$1))</f>
        <v>303.58451138942439</v>
      </c>
      <c r="G135" s="1">
        <f ca="1">_xlfn.STDEV.P(OFFSET(adc_raw_good_video[[#This Row],[raw]],G$1/-2,0,G$1))</f>
        <v>345.35002533661412</v>
      </c>
      <c r="H135" s="1">
        <f ca="1">_xlfn.STDEV.P(OFFSET(adc_raw_good_video[[#This Row],[raw]],H$1/-2,0,H$1))</f>
        <v>363.0041322078855</v>
      </c>
      <c r="I135" s="1">
        <f>D136-adc_raw_good_video[[#This Row],[forward_diff]]</f>
        <v>19</v>
      </c>
      <c r="J135" s="1" cm="1">
        <f t="array" ref="J135">ABS(adc_raw_good_video[[#This Row],[forward_diff]])/MAX(ABS(D$3:D$201))</f>
        <v>0</v>
      </c>
      <c r="K135" s="1">
        <f>-LOG(MAX(adc_raw_good_video[[#This Row],[f_diff_norm]],$M$1),K$1)</f>
        <v>3.9999999999999991</v>
      </c>
      <c r="L135" s="1">
        <f>-LOG(MAX(adc_raw_good_video[[#This Row],[f_diff_norm]],$M$1),2)</f>
        <v>13.287712379549449</v>
      </c>
      <c r="M135" s="1">
        <f>POWER(1-adc_raw_good_video[[#This Row],[f_diff_norm]],O$1)</f>
        <v>1</v>
      </c>
      <c r="N135" s="1"/>
    </row>
    <row r="136" spans="1:20" x14ac:dyDescent="0.3">
      <c r="A136">
        <v>127</v>
      </c>
      <c r="B136">
        <v>127</v>
      </c>
      <c r="C136">
        <f>adc_raw_good_video[[#This Row],[raw]]/MAX(B:B)</f>
        <v>4.6452084857351868E-2</v>
      </c>
      <c r="D136">
        <f>B137-adc_raw_good_video[[#This Row],[raw]]</f>
        <v>19</v>
      </c>
      <c r="E136">
        <f ca="1">SUM(OFFSET(adc_raw_good_video[[#This Row],[raw]],$F$1/-2,0,$F$1))/$F$1</f>
        <v>133.33333333333334</v>
      </c>
      <c r="F136" s="1">
        <f ca="1">_xlfn.STDEV.P(OFFSET(adc_raw_good_video[[#This Row],[raw]],$F$1/-2,0,$F$1))</f>
        <v>8.9566858950296009</v>
      </c>
      <c r="G136" s="1">
        <f ca="1">_xlfn.STDEV.P(OFFSET(adc_raw_good_video[[#This Row],[raw]],G$1/-2,0,G$1))</f>
        <v>255.80586388900471</v>
      </c>
      <c r="H136" s="1">
        <f ca="1">_xlfn.STDEV.P(OFFSET(adc_raw_good_video[[#This Row],[raw]],H$1/-2,0,H$1))</f>
        <v>359.71451265169287</v>
      </c>
      <c r="I136" s="1">
        <f>D137-adc_raw_good_video[[#This Row],[forward_diff]]</f>
        <v>-38</v>
      </c>
      <c r="J136" s="1" cm="1">
        <f t="array" ref="J136">ABS(adc_raw_good_video[[#This Row],[forward_diff]])/MAX(ABS(D$3:D$201))</f>
        <v>1.4328808446455505E-2</v>
      </c>
      <c r="K136" s="1">
        <f>-LOG(MAX(adc_raw_good_video[[#This Row],[f_diff_norm]],$M$1),K$1)</f>
        <v>1.8437899231159254</v>
      </c>
      <c r="L136" s="1">
        <f>-LOG(MAX(adc_raw_good_video[[#This Row],[f_diff_norm]],$M$1),2)</f>
        <v>6.1249375466690026</v>
      </c>
      <c r="M136" s="1">
        <f>POWER(1-adc_raw_good_video[[#This Row],[f_diff_norm]],O$1)</f>
        <v>0.74927504811115209</v>
      </c>
      <c r="N136" s="1"/>
    </row>
    <row r="137" spans="1:20" x14ac:dyDescent="0.3">
      <c r="A137">
        <v>146</v>
      </c>
      <c r="B137">
        <v>146</v>
      </c>
      <c r="C137">
        <f>adc_raw_good_video[[#This Row],[raw]]/MAX(B:B)</f>
        <v>5.3401609363569864E-2</v>
      </c>
      <c r="D137">
        <f>B138-adc_raw_good_video[[#This Row],[raw]]</f>
        <v>-19</v>
      </c>
      <c r="E137">
        <f ca="1">SUM(OFFSET(adc_raw_good_video[[#This Row],[raw]],$F$1/-2,0,$F$1))/$F$1</f>
        <v>133.33333333333334</v>
      </c>
      <c r="F137" s="1">
        <f ca="1">_xlfn.STDEV.P(OFFSET(adc_raw_good_video[[#This Row],[raw]],$F$1/-2,0,$F$1))</f>
        <v>8.9566858950296009</v>
      </c>
      <c r="G137" s="1">
        <f ca="1">_xlfn.STDEV.P(OFFSET(adc_raw_good_video[[#This Row],[raw]],G$1/-2,0,G$1))</f>
        <v>305.78855439666148</v>
      </c>
      <c r="H137" s="1">
        <f ca="1">_xlfn.STDEV.P(OFFSET(adc_raw_good_video[[#This Row],[raw]],H$1/-2,0,H$1))</f>
        <v>420.42286778326184</v>
      </c>
      <c r="I137" s="1">
        <f>D138-adc_raw_good_video[[#This Row],[forward_diff]]</f>
        <v>788</v>
      </c>
      <c r="J137" s="1" cm="1">
        <f t="array" ref="J137">ABS(adc_raw_good_video[[#This Row],[forward_diff]])/MAX(ABS(D$3:D$201))</f>
        <v>1.4328808446455505E-2</v>
      </c>
      <c r="K137" s="1">
        <f>-LOG(MAX(adc_raw_good_video[[#This Row],[f_diff_norm]],$M$1),K$1)</f>
        <v>1.8437899231159254</v>
      </c>
      <c r="L137" s="1">
        <f>-LOG(MAX(adc_raw_good_video[[#This Row],[f_diff_norm]],$M$1),2)</f>
        <v>6.1249375466690026</v>
      </c>
      <c r="M137" s="1">
        <f>POWER(1-adc_raw_good_video[[#This Row],[f_diff_norm]],O$1)</f>
        <v>0.74927504811115209</v>
      </c>
      <c r="N137" s="1"/>
    </row>
    <row r="138" spans="1:20" x14ac:dyDescent="0.3">
      <c r="A138">
        <v>127</v>
      </c>
      <c r="B138">
        <v>127</v>
      </c>
      <c r="C138">
        <f>adc_raw_good_video[[#This Row],[raw]]/MAX(B:B)</f>
        <v>4.6452084857351868E-2</v>
      </c>
      <c r="D138">
        <f>B139-adc_raw_good_video[[#This Row],[raw]]</f>
        <v>769</v>
      </c>
      <c r="E138">
        <f ca="1">SUM(OFFSET(adc_raw_good_video[[#This Row],[raw]],$F$1/-2,0,$F$1))/$F$1</f>
        <v>389.66666666666669</v>
      </c>
      <c r="F138" s="1">
        <f ca="1">_xlfn.STDEV.P(OFFSET(adc_raw_good_video[[#This Row],[raw]],$F$1/-2,0,$F$1))</f>
        <v>358.11574789289688</v>
      </c>
      <c r="G138" s="1">
        <f ca="1">_xlfn.STDEV.P(OFFSET(adc_raw_good_video[[#This Row],[raw]],G$1/-2,0,G$1))</f>
        <v>453.16460585531172</v>
      </c>
      <c r="H138" s="1">
        <f ca="1">_xlfn.STDEV.P(OFFSET(adc_raw_good_video[[#This Row],[raw]],H$1/-2,0,H$1))</f>
        <v>417.15665339220919</v>
      </c>
      <c r="I138" s="1">
        <f>D139-adc_raw_good_video[[#This Row],[forward_diff]]</f>
        <v>-482</v>
      </c>
      <c r="J138" s="1" cm="1">
        <f t="array" ref="J138">ABS(adc_raw_good_video[[#This Row],[forward_diff]])/MAX(ABS(D$3:D$201))</f>
        <v>0.57993966817496234</v>
      </c>
      <c r="K138" s="1">
        <f>-LOG(MAX(adc_raw_good_video[[#This Row],[f_diff_norm]],$M$1),K$1)</f>
        <v>0.2366171842673232</v>
      </c>
      <c r="L138" s="1">
        <f>-LOG(MAX(adc_raw_good_video[[#This Row],[f_diff_norm]],$M$1),2)</f>
        <v>0.78602527215076101</v>
      </c>
      <c r="M138" s="1">
        <f>POWER(1-adc_raw_good_video[[#This Row],[f_diff_norm]],O$1)</f>
        <v>2.9257244568778935E-8</v>
      </c>
      <c r="N138" s="1"/>
    </row>
    <row r="139" spans="1:20" x14ac:dyDescent="0.3">
      <c r="A139">
        <v>896</v>
      </c>
      <c r="B139">
        <v>896</v>
      </c>
      <c r="C139">
        <f>adc_raw_good_video[[#This Row],[raw]]/MAX(B:B)</f>
        <v>0.32772494513533285</v>
      </c>
      <c r="D139">
        <f>B140-adc_raw_good_video[[#This Row],[raw]]</f>
        <v>287</v>
      </c>
      <c r="E139">
        <f ca="1">SUM(OFFSET(adc_raw_good_video[[#This Row],[raw]],$F$1/-2,0,$F$1))/$F$1</f>
        <v>735.33333333333337</v>
      </c>
      <c r="F139" s="1">
        <f ca="1">_xlfn.STDEV.P(OFFSET(adc_raw_good_video[[#This Row],[raw]],$F$1/-2,0,$F$1))</f>
        <v>445.82831772879666</v>
      </c>
      <c r="G139" s="1">
        <f ca="1">_xlfn.STDEV.P(OFFSET(adc_raw_good_video[[#This Row],[raw]],G$1/-2,0,G$1))</f>
        <v>418.16197818548733</v>
      </c>
      <c r="H139" s="1">
        <f ca="1">_xlfn.STDEV.P(OFFSET(adc_raw_good_video[[#This Row],[raw]],H$1/-2,0,H$1))</f>
        <v>412.27502213637803</v>
      </c>
      <c r="I139" s="1">
        <f>D140-adc_raw_good_video[[#This Row],[forward_diff]]</f>
        <v>-734</v>
      </c>
      <c r="J139" s="1" cm="1">
        <f t="array" ref="J139">ABS(adc_raw_good_video[[#This Row],[forward_diff]])/MAX(ABS(D$3:D$201))</f>
        <v>0.21644042232277527</v>
      </c>
      <c r="K139" s="1">
        <f>-LOG(MAX(adc_raw_good_video[[#This Row],[f_diff_norm]],$M$1),K$1)</f>
        <v>0.66466162733476197</v>
      </c>
      <c r="L139" s="1">
        <f>-LOG(MAX(adc_raw_good_video[[#This Row],[f_diff_norm]],$M$1),2)</f>
        <v>2.2079581334368998</v>
      </c>
      <c r="M139" s="1">
        <f>POWER(1-adc_raw_good_video[[#This Row],[f_diff_norm]],O$1)</f>
        <v>7.6109780557321316E-3</v>
      </c>
      <c r="N139" s="1"/>
    </row>
    <row r="140" spans="1:20" x14ac:dyDescent="0.3">
      <c r="A140">
        <v>1183</v>
      </c>
      <c r="B140">
        <v>1183</v>
      </c>
      <c r="C140">
        <f>adc_raw_good_video[[#This Row],[raw]]/MAX(B:B)</f>
        <v>0.43269934162399415</v>
      </c>
      <c r="D140">
        <f>B141-adc_raw_good_video[[#This Row],[raw]]</f>
        <v>-447</v>
      </c>
      <c r="E140">
        <f ca="1">SUM(OFFSET(adc_raw_good_video[[#This Row],[raw]],$F$1/-2,0,$F$1))/$F$1</f>
        <v>938.33333333333337</v>
      </c>
      <c r="F140" s="1">
        <f ca="1">_xlfn.STDEV.P(OFFSET(adc_raw_good_video[[#This Row],[raw]],$F$1/-2,0,$F$1))</f>
        <v>184.92581095010928</v>
      </c>
      <c r="G140" s="1">
        <f ca="1">_xlfn.STDEV.P(OFFSET(adc_raw_good_video[[#This Row],[raw]],G$1/-2,0,G$1))</f>
        <v>351.70066818247585</v>
      </c>
      <c r="H140" s="1">
        <f ca="1">_xlfn.STDEV.P(OFFSET(adc_raw_good_video[[#This Row],[raw]],H$1/-2,0,H$1))</f>
        <v>375.58297542430142</v>
      </c>
      <c r="I140" s="1">
        <f>D141-adc_raw_good_video[[#This Row],[forward_diff]]</f>
        <v>613</v>
      </c>
      <c r="J140" s="1" cm="1">
        <f t="array" ref="J140">ABS(adc_raw_good_video[[#This Row],[forward_diff]])/MAX(ABS(D$3:D$201))</f>
        <v>0.33710407239819007</v>
      </c>
      <c r="K140" s="1">
        <f>-LOG(MAX(adc_raw_good_video[[#This Row],[f_diff_norm]],$M$1),K$1)</f>
        <v>0.47223600093681778</v>
      </c>
      <c r="L140" s="1">
        <f>-LOG(MAX(adc_raw_good_video[[#This Row],[f_diff_norm]],$M$1),2)</f>
        <v>1.5687340389292699</v>
      </c>
      <c r="M140" s="1">
        <f>POWER(1-adc_raw_good_video[[#This Row],[f_diff_norm]],O$1)</f>
        <v>2.6847695907120296E-4</v>
      </c>
      <c r="N140" s="1"/>
    </row>
    <row r="141" spans="1:20" x14ac:dyDescent="0.3">
      <c r="A141">
        <v>736</v>
      </c>
      <c r="B141">
        <v>736</v>
      </c>
      <c r="C141">
        <f>adc_raw_good_video[[#This Row],[raw]]/MAX(B:B)</f>
        <v>0.2692026335040234</v>
      </c>
      <c r="D141">
        <f>B142-adc_raw_good_video[[#This Row],[raw]]</f>
        <v>166</v>
      </c>
      <c r="E141">
        <f ca="1">SUM(OFFSET(adc_raw_good_video[[#This Row],[raw]],$F$1/-2,0,$F$1))/$F$1</f>
        <v>940.33333333333337</v>
      </c>
      <c r="F141" s="1">
        <f ca="1">_xlfn.STDEV.P(OFFSET(adc_raw_good_video[[#This Row],[raw]],$F$1/-2,0,$F$1))</f>
        <v>184.48908429016123</v>
      </c>
      <c r="G141" s="1">
        <f ca="1">_xlfn.STDEV.P(OFFSET(adc_raw_good_video[[#This Row],[raw]],G$1/-2,0,G$1))</f>
        <v>144.54563293299455</v>
      </c>
      <c r="H141" s="1">
        <f ca="1">_xlfn.STDEV.P(OFFSET(adc_raw_good_video[[#This Row],[raw]],H$1/-2,0,H$1))</f>
        <v>303.05465257768208</v>
      </c>
      <c r="I141" s="1">
        <f>D142-adc_raw_good_video[[#This Row],[forward_diff]]</f>
        <v>-172</v>
      </c>
      <c r="J141" s="1" cm="1">
        <f t="array" ref="J141">ABS(adc_raw_good_video[[#This Row],[forward_diff]])/MAX(ABS(D$3:D$201))</f>
        <v>0.12518853695324283</v>
      </c>
      <c r="K141" s="1">
        <f>-LOG(MAX(adc_raw_good_video[[#This Row],[f_diff_norm]],$M$1),K$1)</f>
        <v>0.90243543602869913</v>
      </c>
      <c r="L141" s="1">
        <f>-LOG(MAX(adc_raw_good_video[[#This Row],[f_diff_norm]],$M$1),2)</f>
        <v>2.9978256287656633</v>
      </c>
      <c r="M141" s="1">
        <f>POWER(1-adc_raw_good_video[[#This Row],[f_diff_norm]],O$1)</f>
        <v>6.8911119156074369E-2</v>
      </c>
      <c r="N141" s="1"/>
    </row>
    <row r="142" spans="1:20" x14ac:dyDescent="0.3">
      <c r="A142">
        <v>902</v>
      </c>
      <c r="B142">
        <v>902</v>
      </c>
      <c r="C142">
        <f>adc_raw_good_video[[#This Row],[raw]]/MAX(B:B)</f>
        <v>0.32991953182150696</v>
      </c>
      <c r="D142">
        <f>B143-adc_raw_good_video[[#This Row],[raw]]</f>
        <v>-6</v>
      </c>
      <c r="E142">
        <f ca="1">SUM(OFFSET(adc_raw_good_video[[#This Row],[raw]],$F$1/-2,0,$F$1))/$F$1</f>
        <v>844.66666666666663</v>
      </c>
      <c r="F142" s="1">
        <f ca="1">_xlfn.STDEV.P(OFFSET(adc_raw_good_video[[#This Row],[raw]],$F$1/-2,0,$F$1))</f>
        <v>76.877969680671342</v>
      </c>
      <c r="G142" s="1">
        <f ca="1">_xlfn.STDEV.P(OFFSET(adc_raw_good_video[[#This Row],[raw]],G$1/-2,0,G$1))</f>
        <v>144.31493339221689</v>
      </c>
      <c r="H142" s="1">
        <f ca="1">_xlfn.STDEV.P(OFFSET(adc_raw_good_video[[#This Row],[raw]],H$1/-2,0,H$1))</f>
        <v>122.4838181732008</v>
      </c>
      <c r="I142" s="1">
        <f>D143-adc_raw_good_video[[#This Row],[forward_diff]]</f>
        <v>13</v>
      </c>
      <c r="J142" s="1" cm="1">
        <f t="array" ref="J142">ABS(adc_raw_good_video[[#This Row],[forward_diff]])/MAX(ABS(D$3:D$201))</f>
        <v>4.5248868778280547E-3</v>
      </c>
      <c r="K142" s="1">
        <f>-LOG(MAX(adc_raw_good_video[[#This Row],[f_diff_norm]],$M$1),K$1)</f>
        <v>2.3443922736851102</v>
      </c>
      <c r="L142" s="1">
        <f>-LOG(MAX(adc_raw_good_video[[#This Row],[f_diff_norm]],$M$1),2)</f>
        <v>7.7879025593914317</v>
      </c>
      <c r="M142" s="1">
        <f>POWER(1-adc_raw_good_video[[#This Row],[f_diff_norm]],O$1)</f>
        <v>0.91328882308169179</v>
      </c>
      <c r="N142" s="1"/>
    </row>
    <row r="143" spans="1:20" x14ac:dyDescent="0.3">
      <c r="A143">
        <v>896</v>
      </c>
      <c r="B143">
        <v>896</v>
      </c>
      <c r="C143">
        <f>adc_raw_good_video[[#This Row],[raw]]/MAX(B:B)</f>
        <v>0.32772494513533285</v>
      </c>
      <c r="D143">
        <f>B144-adc_raw_good_video[[#This Row],[raw]]</f>
        <v>7</v>
      </c>
      <c r="E143">
        <f ca="1">SUM(OFFSET(adc_raw_good_video[[#This Row],[raw]],$F$1/-2,0,$F$1))/$F$1</f>
        <v>900.33333333333337</v>
      </c>
      <c r="F143" s="1">
        <f ca="1">_xlfn.STDEV.P(OFFSET(adc_raw_good_video[[#This Row],[raw]],$F$1/-2,0,$F$1))</f>
        <v>3.0912061651652345</v>
      </c>
      <c r="G143" s="1">
        <f ca="1">_xlfn.STDEV.P(OFFSET(adc_raw_good_video[[#This Row],[raw]],G$1/-2,0,G$1))</f>
        <v>66.051495062564641</v>
      </c>
      <c r="H143" s="1">
        <f ca="1">_xlfn.STDEV.P(OFFSET(adc_raw_good_video[[#This Row],[raw]],H$1/-2,0,H$1))</f>
        <v>122.20457922546711</v>
      </c>
      <c r="I143" s="1">
        <f>D144-adc_raw_good_video[[#This Row],[forward_diff]]</f>
        <v>-7</v>
      </c>
      <c r="J143" s="1" cm="1">
        <f t="array" ref="J143">ABS(adc_raw_good_video[[#This Row],[forward_diff]])/MAX(ABS(D$3:D$201))</f>
        <v>5.279034690799397E-3</v>
      </c>
      <c r="K143" s="1">
        <f>-LOG(MAX(adc_raw_good_video[[#This Row],[f_diff_norm]],$M$1),K$1)</f>
        <v>2.2774454840544971</v>
      </c>
      <c r="L143" s="1">
        <f>-LOG(MAX(adc_raw_good_video[[#This Row],[f_diff_norm]],$M$1),2)</f>
        <v>7.5655101380549841</v>
      </c>
      <c r="M143" s="1">
        <f>POWER(1-adc_raw_good_video[[#This Row],[f_diff_norm]],O$1)</f>
        <v>0.89955025199065708</v>
      </c>
      <c r="N143" s="1"/>
    </row>
    <row r="144" spans="1:20" x14ac:dyDescent="0.3">
      <c r="A144">
        <v>903</v>
      </c>
      <c r="B144">
        <v>903</v>
      </c>
      <c r="C144">
        <f>adc_raw_good_video[[#This Row],[raw]]/MAX(B:B)</f>
        <v>0.33028529626920261</v>
      </c>
      <c r="D144">
        <f>B145-adc_raw_good_video[[#This Row],[raw]]</f>
        <v>0</v>
      </c>
      <c r="E144">
        <f ca="1">SUM(OFFSET(adc_raw_good_video[[#This Row],[raw]],$F$1/-2,0,$F$1))/$F$1</f>
        <v>900.66666666666663</v>
      </c>
      <c r="F144" s="1">
        <f ca="1">_xlfn.STDEV.P(OFFSET(adc_raw_good_video[[#This Row],[raw]],$F$1/-2,0,$F$1))</f>
        <v>3.2998316455372216</v>
      </c>
      <c r="G144" s="1">
        <f ca="1">_xlfn.STDEV.P(OFFSET(adc_raw_good_video[[#This Row],[raw]],G$1/-2,0,G$1))</f>
        <v>10.721940122944167</v>
      </c>
      <c r="H144" s="1">
        <f ca="1">_xlfn.STDEV.P(OFFSET(adc_raw_good_video[[#This Row],[raw]],H$1/-2,0,H$1))</f>
        <v>75.51239930620396</v>
      </c>
      <c r="I144" s="1">
        <f>D145-adc_raw_good_video[[#This Row],[forward_diff]]</f>
        <v>24</v>
      </c>
      <c r="J144" s="1" cm="1">
        <f t="array" ref="J144">ABS(adc_raw_good_video[[#This Row],[forward_diff]])/MAX(ABS(D$3:D$201))</f>
        <v>0</v>
      </c>
      <c r="K144" s="1">
        <f>-LOG(MAX(adc_raw_good_video[[#This Row],[f_diff_norm]],$M$1),K$1)</f>
        <v>3.9999999999999991</v>
      </c>
      <c r="L144" s="1">
        <f>-LOG(MAX(adc_raw_good_video[[#This Row],[f_diff_norm]],$M$1),2)</f>
        <v>13.287712379549449</v>
      </c>
      <c r="M144" s="1">
        <f>POWER(1-adc_raw_good_video[[#This Row],[f_diff_norm]],O$1)</f>
        <v>1</v>
      </c>
      <c r="N144" s="1"/>
    </row>
    <row r="145" spans="1:14" x14ac:dyDescent="0.3">
      <c r="A145">
        <v>903</v>
      </c>
      <c r="B145">
        <v>903</v>
      </c>
      <c r="C145">
        <f>adc_raw_good_video[[#This Row],[raw]]/MAX(B:B)</f>
        <v>0.33028529626920261</v>
      </c>
      <c r="D145">
        <f>B146-adc_raw_good_video[[#This Row],[raw]]</f>
        <v>24</v>
      </c>
      <c r="E145">
        <f ca="1">SUM(OFFSET(adc_raw_good_video[[#This Row],[raw]],$F$1/-2,0,$F$1))/$F$1</f>
        <v>911</v>
      </c>
      <c r="F145" s="1">
        <f ca="1">_xlfn.STDEV.P(OFFSET(adc_raw_good_video[[#This Row],[raw]],$F$1/-2,0,$F$1))</f>
        <v>11.313708498984761</v>
      </c>
      <c r="G145" s="1">
        <f ca="1">_xlfn.STDEV.P(OFFSET(adc_raw_good_video[[#This Row],[raw]],G$1/-2,0,G$1))</f>
        <v>42.811213484319737</v>
      </c>
      <c r="H145" s="1">
        <f ca="1">_xlfn.STDEV.P(OFFSET(adc_raw_good_video[[#This Row],[raw]],H$1/-2,0,H$1))</f>
        <v>355.50286315905487</v>
      </c>
      <c r="I145" s="1">
        <f>D146-adc_raw_good_video[[#This Row],[forward_diff]]</f>
        <v>60</v>
      </c>
      <c r="J145" s="1" cm="1">
        <f t="array" ref="J145">ABS(adc_raw_good_video[[#This Row],[forward_diff]])/MAX(ABS(D$3:D$201))</f>
        <v>1.8099547511312219E-2</v>
      </c>
      <c r="K145" s="1">
        <f>-LOG(MAX(adc_raw_good_video[[#This Row],[f_diff_norm]],$M$1),K$1)</f>
        <v>1.7423322823571479</v>
      </c>
      <c r="L145" s="1">
        <f>-LOG(MAX(adc_raw_good_video[[#This Row],[f_diff_norm]],$M$1),2)</f>
        <v>5.7879025593914308</v>
      </c>
      <c r="M145" s="1">
        <f>POWER(1-adc_raw_good_video[[#This Row],[f_diff_norm]],O$1)</f>
        <v>0.69398359329098636</v>
      </c>
      <c r="N145" s="1"/>
    </row>
    <row r="146" spans="1:14" x14ac:dyDescent="0.3">
      <c r="A146">
        <v>927</v>
      </c>
      <c r="B146">
        <v>927</v>
      </c>
      <c r="C146">
        <f>adc_raw_good_video[[#This Row],[raw]]/MAX(B:B)</f>
        <v>0.33906364301389907</v>
      </c>
      <c r="D146">
        <f>B147-adc_raw_good_video[[#This Row],[raw]]</f>
        <v>84</v>
      </c>
      <c r="E146">
        <f ca="1">SUM(OFFSET(adc_raw_good_video[[#This Row],[raw]],$F$1/-2,0,$F$1))/$F$1</f>
        <v>947</v>
      </c>
      <c r="F146" s="1">
        <f ca="1">_xlfn.STDEV.P(OFFSET(adc_raw_good_video[[#This Row],[raw]],$F$1/-2,0,$F$1))</f>
        <v>46.303347611160902</v>
      </c>
      <c r="G146" s="1">
        <f ca="1">_xlfn.STDEV.P(OFFSET(adc_raw_good_video[[#This Row],[raw]],G$1/-2,0,G$1))</f>
        <v>401.17008861578898</v>
      </c>
      <c r="H146" s="1">
        <f ca="1">_xlfn.STDEV.P(OFFSET(adc_raw_good_video[[#This Row],[raw]],H$1/-2,0,H$1))</f>
        <v>354.831319511289</v>
      </c>
      <c r="I146" s="1">
        <f>D147-adc_raw_good_video[[#This Row],[forward_diff]]</f>
        <v>839</v>
      </c>
      <c r="J146" s="1" cm="1">
        <f t="array" ref="J146">ABS(adc_raw_good_video[[#This Row],[forward_diff]])/MAX(ABS(D$3:D$201))</f>
        <v>6.3348416289592757E-2</v>
      </c>
      <c r="K146" s="1">
        <f>-LOG(MAX(adc_raw_good_video[[#This Row],[f_diff_norm]],$M$1),K$1)</f>
        <v>1.1982642380068724</v>
      </c>
      <c r="L146" s="1">
        <f>-LOG(MAX(adc_raw_good_video[[#This Row],[f_diff_norm]],$M$1),2)</f>
        <v>3.9805476373338275</v>
      </c>
      <c r="M146" s="1">
        <f>POWER(1-adc_raw_good_video[[#This Row],[f_diff_norm]],O$1)</f>
        <v>0.27012291980439934</v>
      </c>
      <c r="N146" s="1"/>
    </row>
    <row r="147" spans="1:14" x14ac:dyDescent="0.3">
      <c r="A147">
        <v>1011</v>
      </c>
      <c r="B147">
        <v>1011</v>
      </c>
      <c r="C147">
        <f>adc_raw_good_video[[#This Row],[raw]]/MAX(B:B)</f>
        <v>0.36978785662033653</v>
      </c>
      <c r="D147">
        <f>B148-adc_raw_good_video[[#This Row],[raw]]</f>
        <v>923</v>
      </c>
      <c r="E147">
        <f ca="1">SUM(OFFSET(adc_raw_good_video[[#This Row],[raw]],$F$1/-2,0,$F$1))/$F$1</f>
        <v>1290.6666666666667</v>
      </c>
      <c r="F147" s="1">
        <f ca="1">_xlfn.STDEV.P(OFFSET(adc_raw_good_video[[#This Row],[raw]],$F$1/-2,0,$F$1))</f>
        <v>456.19610792825586</v>
      </c>
      <c r="G147" s="1">
        <f ca="1">_xlfn.STDEV.P(OFFSET(adc_raw_good_video[[#This Row],[raw]],G$1/-2,0,G$1))</f>
        <v>385.45370668862427</v>
      </c>
      <c r="H147" s="1">
        <f ca="1">_xlfn.STDEV.P(OFFSET(adc_raw_good_video[[#This Row],[raw]],H$1/-2,0,H$1))</f>
        <v>445.68740761448765</v>
      </c>
      <c r="I147" s="1">
        <f>D148-adc_raw_good_video[[#This Row],[forward_diff]]</f>
        <v>-1578</v>
      </c>
      <c r="J147" s="1" cm="1">
        <f t="array" ref="J147">ABS(adc_raw_good_video[[#This Row],[forward_diff]])/MAX(ABS(D$3:D$201))</f>
        <v>0.69607843137254899</v>
      </c>
      <c r="K147" s="1">
        <f>-LOG(MAX(adc_raw_good_video[[#This Row],[f_diff_norm]],$M$1),K$1)</f>
        <v>0.15734182304284228</v>
      </c>
      <c r="L147" s="1">
        <f>-LOG(MAX(adc_raw_good_video[[#This Row],[f_diff_norm]],$M$1),2)</f>
        <v>0.52267822246681361</v>
      </c>
      <c r="M147" s="1">
        <f>POWER(1-adc_raw_good_video[[#This Row],[f_diff_norm]],O$1)</f>
        <v>4.5209576774874595E-11</v>
      </c>
      <c r="N147" s="1"/>
    </row>
    <row r="148" spans="1:14" x14ac:dyDescent="0.3">
      <c r="A148">
        <v>1934</v>
      </c>
      <c r="B148">
        <v>1934</v>
      </c>
      <c r="C148">
        <f>adc_raw_good_video[[#This Row],[raw]]/MAX(B:B)</f>
        <v>0.70738844184345284</v>
      </c>
      <c r="D148">
        <f>B149-adc_raw_good_video[[#This Row],[raw]]</f>
        <v>-655</v>
      </c>
      <c r="E148">
        <f ca="1">SUM(OFFSET(adc_raw_good_video[[#This Row],[raw]],$F$1/-2,0,$F$1))/$F$1</f>
        <v>1408</v>
      </c>
      <c r="F148" s="1">
        <f ca="1">_xlfn.STDEV.P(OFFSET(adc_raw_good_video[[#This Row],[raw]],$F$1/-2,0,$F$1))</f>
        <v>387.69661678516962</v>
      </c>
      <c r="G148" s="1">
        <f ca="1">_xlfn.STDEV.P(OFFSET(adc_raw_good_video[[#This Row],[raw]],G$1/-2,0,G$1))</f>
        <v>447.48139626134179</v>
      </c>
      <c r="H148" s="1">
        <f ca="1">_xlfn.STDEV.P(OFFSET(adc_raw_good_video[[#This Row],[raw]],H$1/-2,0,H$1))</f>
        <v>603.36407258108488</v>
      </c>
      <c r="I148" s="1">
        <f>D149-adc_raw_good_video[[#This Row],[forward_diff]]</f>
        <v>1350</v>
      </c>
      <c r="J148" s="1" cm="1">
        <f t="array" ref="J148">ABS(adc_raw_good_video[[#This Row],[forward_diff]])/MAX(ABS(D$3:D$201))</f>
        <v>0.49396681749622928</v>
      </c>
      <c r="K148" s="1">
        <f>-LOG(MAX(adc_raw_good_video[[#This Row],[f_diff_norm]],$M$1),K$1)</f>
        <v>0.30630222407697122</v>
      </c>
      <c r="L148" s="1">
        <f>-LOG(MAX(adc_raw_good_video[[#This Row],[f_diff_norm]],$M$1),2)</f>
        <v>1.017513963687775</v>
      </c>
      <c r="M148" s="1">
        <f>POWER(1-adc_raw_good_video[[#This Row],[f_diff_norm]],O$1)</f>
        <v>1.2122157489401017E-6</v>
      </c>
      <c r="N148" s="1"/>
    </row>
    <row r="149" spans="1:14" x14ac:dyDescent="0.3">
      <c r="A149">
        <v>1279</v>
      </c>
      <c r="B149">
        <v>1279</v>
      </c>
      <c r="C149">
        <f>adc_raw_good_video[[#This Row],[raw]]/MAX(B:B)</f>
        <v>0.46781272860277984</v>
      </c>
      <c r="D149">
        <f>B150-adc_raw_good_video[[#This Row],[raw]]</f>
        <v>695</v>
      </c>
      <c r="E149">
        <f ca="1">SUM(OFFSET(adc_raw_good_video[[#This Row],[raw]],$F$1/-2,0,$F$1))/$F$1</f>
        <v>1729</v>
      </c>
      <c r="F149" s="1">
        <f ca="1">_xlfn.STDEV.P(OFFSET(adc_raw_good_video[[#This Row],[raw]],$F$1/-2,0,$F$1))</f>
        <v>318.61680223532886</v>
      </c>
      <c r="G149" s="1">
        <f ca="1">_xlfn.STDEV.P(OFFSET(adc_raw_good_video[[#This Row],[raw]],G$1/-2,0,G$1))</f>
        <v>554.81333797954062</v>
      </c>
      <c r="H149" s="1">
        <f ca="1">_xlfn.STDEV.P(OFFSET(adc_raw_good_video[[#This Row],[raw]],H$1/-2,0,H$1))</f>
        <v>664.58288283950355</v>
      </c>
      <c r="I149" s="1">
        <f>D150-adc_raw_good_video[[#This Row],[forward_diff]]</f>
        <v>-90</v>
      </c>
      <c r="J149" s="1" cm="1">
        <f t="array" ref="J149">ABS(adc_raw_good_video[[#This Row],[forward_diff]])/MAX(ABS(D$3:D$201))</f>
        <v>0.52413273001508298</v>
      </c>
      <c r="K149" s="1">
        <f>-LOG(MAX(adc_raw_good_video[[#This Row],[f_diff_norm]],$M$1),K$1)</f>
        <v>0.28055871947864042</v>
      </c>
      <c r="L149" s="1">
        <f>-LOG(MAX(adc_raw_good_video[[#This Row],[f_diff_norm]],$M$1),2)</f>
        <v>0.93199589250171799</v>
      </c>
      <c r="M149" s="1">
        <f>POWER(1-adc_raw_good_video[[#This Row],[f_diff_norm]],O$1)</f>
        <v>3.5458201486554352E-7</v>
      </c>
      <c r="N149" s="1"/>
    </row>
    <row r="150" spans="1:14" x14ac:dyDescent="0.3">
      <c r="A150">
        <v>1974</v>
      </c>
      <c r="B150">
        <v>1974</v>
      </c>
      <c r="C150">
        <f>adc_raw_good_video[[#This Row],[raw]]/MAX(B:B)</f>
        <v>0.72201901975128013</v>
      </c>
      <c r="D150">
        <f>B151-adc_raw_good_video[[#This Row],[raw]]</f>
        <v>605</v>
      </c>
      <c r="E150">
        <f ca="1">SUM(OFFSET(adc_raw_good_video[[#This Row],[raw]],$F$1/-2,0,$F$1))/$F$1</f>
        <v>1944</v>
      </c>
      <c r="F150" s="1">
        <f ca="1">_xlfn.STDEV.P(OFFSET(adc_raw_good_video[[#This Row],[raw]],$F$1/-2,0,$F$1))</f>
        <v>531.14655855673834</v>
      </c>
      <c r="G150" s="1">
        <f ca="1">_xlfn.STDEV.P(OFFSET(adc_raw_good_video[[#This Row],[raw]],G$1/-2,0,G$1))</f>
        <v>508.14194867182533</v>
      </c>
      <c r="H150" s="1">
        <f ca="1">_xlfn.STDEV.P(OFFSET(adc_raw_good_video[[#This Row],[raw]],H$1/-2,0,H$1))</f>
        <v>589.37604502471902</v>
      </c>
      <c r="I150" s="1">
        <f>D151-adc_raw_good_video[[#This Row],[forward_diff]]</f>
        <v>-497</v>
      </c>
      <c r="J150" s="1" cm="1">
        <f t="array" ref="J150">ABS(adc_raw_good_video[[#This Row],[forward_diff]])/MAX(ABS(D$3:D$201))</f>
        <v>0.45625942684766213</v>
      </c>
      <c r="K150" s="1">
        <f>-LOG(MAX(adc_raw_good_video[[#This Row],[f_diff_norm]],$M$1),K$1)</f>
        <v>0.34078814941628544</v>
      </c>
      <c r="L150" s="1">
        <f>-LOG(MAX(adc_raw_good_video[[#This Row],[f_diff_norm]],$M$1),2)</f>
        <v>1.132073727950631</v>
      </c>
      <c r="M150" s="1">
        <f>POWER(1-adc_raw_good_video[[#This Row],[f_diff_norm]],O$1)</f>
        <v>5.1031086270090094E-6</v>
      </c>
      <c r="N150" s="1"/>
    </row>
    <row r="151" spans="1:14" x14ac:dyDescent="0.3">
      <c r="A151">
        <v>2579</v>
      </c>
      <c r="B151">
        <v>2579</v>
      </c>
      <c r="C151">
        <f>adc_raw_good_video[[#This Row],[raw]]/MAX(B:B)</f>
        <v>0.94330651060716897</v>
      </c>
      <c r="D151">
        <f>B152-adc_raw_good_video[[#This Row],[raw]]</f>
        <v>108</v>
      </c>
      <c r="E151">
        <f ca="1">SUM(OFFSET(adc_raw_good_video[[#This Row],[raw]],$F$1/-2,0,$F$1))/$F$1</f>
        <v>2413.3333333333335</v>
      </c>
      <c r="F151" s="1">
        <f ca="1">_xlfn.STDEV.P(OFFSET(adc_raw_good_video[[#This Row],[raw]],$F$1/-2,0,$F$1))</f>
        <v>313.76884626885584</v>
      </c>
      <c r="G151" s="1">
        <f ca="1">_xlfn.STDEV.P(OFFSET(adc_raw_good_video[[#This Row],[raw]],G$1/-2,0,G$1))</f>
        <v>510.09348162861284</v>
      </c>
      <c r="H151" s="1">
        <f ca="1">_xlfn.STDEV.P(OFFSET(adc_raw_good_video[[#This Row],[raw]],H$1/-2,0,H$1))</f>
        <v>439.05287673744783</v>
      </c>
      <c r="I151" s="1">
        <f>D152-adc_raw_good_video[[#This Row],[forward_diff]]</f>
        <v>-440</v>
      </c>
      <c r="J151" s="1" cm="1">
        <f t="array" ref="J151">ABS(adc_raw_good_video[[#This Row],[forward_diff]])/MAX(ABS(D$3:D$201))</f>
        <v>8.1447963800904979E-2</v>
      </c>
      <c r="K151" s="1">
        <f>-LOG(MAX(adc_raw_good_video[[#This Row],[f_diff_norm]],$M$1),K$1)</f>
        <v>1.0891197685818044</v>
      </c>
      <c r="L151" s="1">
        <f>-LOG(MAX(adc_raw_good_video[[#This Row],[f_diff_norm]],$M$1),2)</f>
        <v>3.6179775579491191</v>
      </c>
      <c r="M151" s="1">
        <f>POWER(1-adc_raw_good_video[[#This Row],[f_diff_norm]],O$1)</f>
        <v>0.18284171431574567</v>
      </c>
      <c r="N151" s="1"/>
    </row>
    <row r="152" spans="1:14" x14ac:dyDescent="0.3">
      <c r="A152">
        <v>2687</v>
      </c>
      <c r="B152">
        <v>2687</v>
      </c>
      <c r="C152">
        <f>adc_raw_good_video[[#This Row],[raw]]/MAX(B:B)</f>
        <v>0.98280907095830283</v>
      </c>
      <c r="D152">
        <f>B153-adc_raw_good_video[[#This Row],[raw]]</f>
        <v>-332</v>
      </c>
      <c r="E152">
        <f ca="1">SUM(OFFSET(adc_raw_good_video[[#This Row],[raw]],$F$1/-2,0,$F$1))/$F$1</f>
        <v>2540.3333333333335</v>
      </c>
      <c r="F152" s="1">
        <f ca="1">_xlfn.STDEV.P(OFFSET(adc_raw_good_video[[#This Row],[raw]],$F$1/-2,0,$F$1))</f>
        <v>138.26865958062305</v>
      </c>
      <c r="G152" s="1">
        <f ca="1">_xlfn.STDEV.P(OFFSET(adc_raw_good_video[[#This Row],[raw]],G$1/-2,0,G$1))</f>
        <v>264.50814732253525</v>
      </c>
      <c r="H152" s="1">
        <f ca="1">_xlfn.STDEV.P(OFFSET(adc_raw_good_video[[#This Row],[raw]],H$1/-2,0,H$1))</f>
        <v>433.33514389993286</v>
      </c>
      <c r="I152" s="1">
        <f>D153-adc_raw_good_video[[#This Row],[forward_diff]]</f>
        <v>121</v>
      </c>
      <c r="J152" s="1" cm="1">
        <f t="array" ref="J152">ABS(adc_raw_good_video[[#This Row],[forward_diff]])/MAX(ABS(D$3:D$201))</f>
        <v>0.25037707390648567</v>
      </c>
      <c r="K152" s="1">
        <f>-LOG(MAX(adc_raw_good_video[[#This Row],[f_diff_norm]],$M$1),K$1)</f>
        <v>0.60140544036471799</v>
      </c>
      <c r="L152" s="1">
        <f>-LOG(MAX(adc_raw_good_video[[#This Row],[f_diff_norm]],$M$1),2)</f>
        <v>1.9978256287656631</v>
      </c>
      <c r="M152" s="1">
        <f>POWER(1-adc_raw_good_video[[#This Row],[f_diff_norm]],O$1)</f>
        <v>3.1394762831306365E-3</v>
      </c>
      <c r="N152" s="1"/>
    </row>
    <row r="153" spans="1:14" x14ac:dyDescent="0.3">
      <c r="A153">
        <v>2355</v>
      </c>
      <c r="B153">
        <v>2355</v>
      </c>
      <c r="C153">
        <f>adc_raw_good_video[[#This Row],[raw]]/MAX(B:B)</f>
        <v>0.86137527432333583</v>
      </c>
      <c r="D153">
        <f>B154-adc_raw_good_video[[#This Row],[raw]]</f>
        <v>-211</v>
      </c>
      <c r="E153">
        <f ca="1">SUM(OFFSET(adc_raw_good_video[[#This Row],[raw]],$F$1/-2,0,$F$1))/$F$1</f>
        <v>2395.3333333333335</v>
      </c>
      <c r="F153" s="1">
        <f ca="1">_xlfn.STDEV.P(OFFSET(adc_raw_good_video[[#This Row],[raw]],$F$1/-2,0,$F$1))</f>
        <v>223.50590347659474</v>
      </c>
      <c r="G153" s="1">
        <f ca="1">_xlfn.STDEV.P(OFFSET(adc_raw_good_video[[#This Row],[raw]],G$1/-2,0,G$1))</f>
        <v>244.49179945347859</v>
      </c>
      <c r="H153" s="1">
        <f ca="1">_xlfn.STDEV.P(OFFSET(adc_raw_good_video[[#This Row],[raw]],H$1/-2,0,H$1))</f>
        <v>259.66776260979242</v>
      </c>
      <c r="I153" s="1">
        <f>D154-adc_raw_good_video[[#This Row],[forward_diff]]</f>
        <v>115</v>
      </c>
      <c r="J153" s="1" cm="1">
        <f t="array" ref="J153">ABS(adc_raw_good_video[[#This Row],[forward_diff]])/MAX(ABS(D$3:D$201))</f>
        <v>0.15912518853695323</v>
      </c>
      <c r="K153" s="1">
        <f>-LOG(MAX(adc_raw_good_video[[#This Row],[f_diff_norm]],$M$1),K$1)</f>
        <v>0.79826106877106162</v>
      </c>
      <c r="L153" s="1">
        <f>-LOG(MAX(adc_raw_good_video[[#This Row],[f_diff_norm]],$M$1),2)</f>
        <v>2.6517658714054027</v>
      </c>
      <c r="M153" s="1">
        <f>POWER(1-adc_raw_good_video[[#This Row],[f_diff_norm]],O$1)</f>
        <v>3.1233946804942334E-2</v>
      </c>
      <c r="N153" s="1"/>
    </row>
    <row r="154" spans="1:14" x14ac:dyDescent="0.3">
      <c r="A154">
        <v>2144</v>
      </c>
      <c r="B154">
        <v>2144</v>
      </c>
      <c r="C154">
        <f>adc_raw_good_video[[#This Row],[raw]]/MAX(B:B)</f>
        <v>0.78419897585954645</v>
      </c>
      <c r="D154">
        <f>B155-adc_raw_good_video[[#This Row],[raw]]</f>
        <v>-96</v>
      </c>
      <c r="E154">
        <f ca="1">SUM(OFFSET(adc_raw_good_video[[#This Row],[raw]],$F$1/-2,0,$F$1))/$F$1</f>
        <v>2182.3333333333335</v>
      </c>
      <c r="F154" s="1">
        <f ca="1">_xlfn.STDEV.P(OFFSET(adc_raw_good_video[[#This Row],[raw]],$F$1/-2,0,$F$1))</f>
        <v>128.22982838984419</v>
      </c>
      <c r="G154" s="1">
        <f ca="1">_xlfn.STDEV.P(OFFSET(adc_raw_good_video[[#This Row],[raw]],G$1/-2,0,G$1))</f>
        <v>240.23371953162612</v>
      </c>
      <c r="H154" s="1">
        <f ca="1">_xlfn.STDEV.P(OFFSET(adc_raw_good_video[[#This Row],[raw]],H$1/-2,0,H$1))</f>
        <v>232.76562618800457</v>
      </c>
      <c r="I154" s="1">
        <f>D155-adc_raw_good_video[[#This Row],[forward_diff]]</f>
        <v>111</v>
      </c>
      <c r="J154" s="1" cm="1">
        <f t="array" ref="J154">ABS(adc_raw_good_video[[#This Row],[forward_diff]])/MAX(ABS(D$3:D$201))</f>
        <v>7.2398190045248875E-2</v>
      </c>
      <c r="K154" s="1">
        <f>-LOG(MAX(adc_raw_good_video[[#This Row],[f_diff_norm]],$M$1),K$1)</f>
        <v>1.1402722910291856</v>
      </c>
      <c r="L154" s="1">
        <f>-LOG(MAX(adc_raw_good_video[[#This Row],[f_diff_norm]],$M$1),2)</f>
        <v>3.7879025593914313</v>
      </c>
      <c r="M154" s="1">
        <f>POWER(1-adc_raw_good_video[[#This Row],[f_diff_norm]],O$1)</f>
        <v>0.22244966057341231</v>
      </c>
      <c r="N154" s="1"/>
    </row>
    <row r="155" spans="1:14" x14ac:dyDescent="0.3">
      <c r="A155">
        <v>2048</v>
      </c>
      <c r="B155">
        <v>2048</v>
      </c>
      <c r="C155">
        <f>adc_raw_good_video[[#This Row],[raw]]/MAX(B:B)</f>
        <v>0.74908558888076082</v>
      </c>
      <c r="D155">
        <f>B156-adc_raw_good_video[[#This Row],[raw]]</f>
        <v>15</v>
      </c>
      <c r="E155">
        <f ca="1">SUM(OFFSET(adc_raw_good_video[[#This Row],[raw]],$F$1/-2,0,$F$1))/$F$1</f>
        <v>2085</v>
      </c>
      <c r="F155" s="1">
        <f ca="1">_xlfn.STDEV.P(OFFSET(adc_raw_good_video[[#This Row],[raw]],$F$1/-2,0,$F$1))</f>
        <v>42.166337284616027</v>
      </c>
      <c r="G155" s="1">
        <f ca="1">_xlfn.STDEV.P(OFFSET(adc_raw_good_video[[#This Row],[raw]],G$1/-2,0,G$1))</f>
        <v>114.07471235992665</v>
      </c>
      <c r="H155" s="1">
        <f ca="1">_xlfn.STDEV.P(OFFSET(adc_raw_good_video[[#This Row],[raw]],H$1/-2,0,H$1))</f>
        <v>203.52245024837444</v>
      </c>
      <c r="I155" s="1">
        <f>D156-adc_raw_good_video[[#This Row],[forward_diff]]</f>
        <v>154</v>
      </c>
      <c r="J155" s="1" cm="1">
        <f t="array" ref="J155">ABS(adc_raw_good_video[[#This Row],[forward_diff]])/MAX(ABS(D$3:D$201))</f>
        <v>1.1312217194570135E-2</v>
      </c>
      <c r="K155" s="1">
        <f>-LOG(MAX(adc_raw_good_video[[#This Row],[f_diff_norm]],$M$1),K$1)</f>
        <v>1.9464522650130727</v>
      </c>
      <c r="L155" s="1">
        <f>-LOG(MAX(adc_raw_good_video[[#This Row],[f_diff_norm]],$M$1),2)</f>
        <v>6.4659744645040691</v>
      </c>
      <c r="M155" s="1">
        <f>POWER(1-adc_raw_good_video[[#This Row],[f_diff_norm]],O$1)</f>
        <v>0.79649554756938046</v>
      </c>
      <c r="N155" s="1"/>
    </row>
    <row r="156" spans="1:14" x14ac:dyDescent="0.3">
      <c r="A156">
        <v>2063</v>
      </c>
      <c r="B156">
        <v>2063</v>
      </c>
      <c r="C156">
        <f>adc_raw_good_video[[#This Row],[raw]]/MAX(B:B)</f>
        <v>0.754572055596196</v>
      </c>
      <c r="D156">
        <f>B157-adc_raw_good_video[[#This Row],[raw]]</f>
        <v>169</v>
      </c>
      <c r="E156">
        <f ca="1">SUM(OFFSET(adc_raw_good_video[[#This Row],[raw]],$F$1/-2,0,$F$1))/$F$1</f>
        <v>2114.3333333333335</v>
      </c>
      <c r="F156" s="1">
        <f ca="1">_xlfn.STDEV.P(OFFSET(adc_raw_good_video[[#This Row],[raw]],$F$1/-2,0,$F$1))</f>
        <v>83.427946290330212</v>
      </c>
      <c r="G156" s="1">
        <f ca="1">_xlfn.STDEV.P(OFFSET(adc_raw_good_video[[#This Row],[raw]],G$1/-2,0,G$1))</f>
        <v>77.54895228176845</v>
      </c>
      <c r="H156" s="1">
        <f ca="1">_xlfn.STDEV.P(OFFSET(adc_raw_good_video[[#This Row],[raw]],H$1/-2,0,H$1))</f>
        <v>107.53717914265364</v>
      </c>
      <c r="I156" s="1">
        <f>D157-adc_raw_good_video[[#This Row],[forward_diff]]</f>
        <v>-176</v>
      </c>
      <c r="J156" s="1" cm="1">
        <f t="array" ref="J156">ABS(adc_raw_good_video[[#This Row],[forward_diff]])/MAX(ABS(D$3:D$201))</f>
        <v>0.12745098039215685</v>
      </c>
      <c r="K156" s="1">
        <f>-LOG(MAX(adc_raw_good_video[[#This Row],[f_diff_norm]],$M$1),K$1)</f>
        <v>0.89465681945508069</v>
      </c>
      <c r="L156" s="1">
        <f>-LOG(MAX(adc_raw_good_video[[#This Row],[f_diff_norm]],$M$1),2)</f>
        <v>2.9719856238304034</v>
      </c>
      <c r="M156" s="1">
        <f>POWER(1-adc_raw_good_video[[#This Row],[f_diff_norm]],O$1)</f>
        <v>6.5432979688401699E-2</v>
      </c>
      <c r="N156" s="1"/>
    </row>
    <row r="157" spans="1:14" x14ac:dyDescent="0.3">
      <c r="A157">
        <v>2232</v>
      </c>
      <c r="B157">
        <v>2232</v>
      </c>
      <c r="C157">
        <f>adc_raw_good_video[[#This Row],[raw]]/MAX(B:B)</f>
        <v>0.81638624725676667</v>
      </c>
      <c r="D157">
        <f>B158-adc_raw_good_video[[#This Row],[raw]]</f>
        <v>-7</v>
      </c>
      <c r="E157">
        <f ca="1">SUM(OFFSET(adc_raw_good_video[[#This Row],[raw]],$F$1/-2,0,$F$1))/$F$1</f>
        <v>2173.3333333333335</v>
      </c>
      <c r="F157" s="1">
        <f ca="1">_xlfn.STDEV.P(OFFSET(adc_raw_good_video[[#This Row],[raw]],$F$1/-2,0,$F$1))</f>
        <v>78.069769366182243</v>
      </c>
      <c r="G157" s="1">
        <f ca="1">_xlfn.STDEV.P(OFFSET(adc_raw_good_video[[#This Row],[raw]],G$1/-2,0,G$1))</f>
        <v>100.54451750344222</v>
      </c>
      <c r="H157" s="1">
        <f ca="1">_xlfn.STDEV.P(OFFSET(adc_raw_good_video[[#This Row],[raw]],H$1/-2,0,H$1))</f>
        <v>92.881974701713773</v>
      </c>
      <c r="I157" s="1">
        <f>D158-adc_raw_good_video[[#This Row],[forward_diff]]</f>
        <v>84</v>
      </c>
      <c r="J157" s="1" cm="1">
        <f t="array" ref="J157">ABS(adc_raw_good_video[[#This Row],[forward_diff]])/MAX(ABS(D$3:D$201))</f>
        <v>5.279034690799397E-3</v>
      </c>
      <c r="K157" s="1">
        <f>-LOG(MAX(adc_raw_good_video[[#This Row],[f_diff_norm]],$M$1),K$1)</f>
        <v>2.2774454840544971</v>
      </c>
      <c r="L157" s="1">
        <f>-LOG(MAX(adc_raw_good_video[[#This Row],[f_diff_norm]],$M$1),2)</f>
        <v>7.5655101380549841</v>
      </c>
      <c r="M157" s="1">
        <f>POWER(1-adc_raw_good_video[[#This Row],[f_diff_norm]],O$1)</f>
        <v>0.89955025199065708</v>
      </c>
      <c r="N157" s="1"/>
    </row>
    <row r="158" spans="1:14" x14ac:dyDescent="0.3">
      <c r="A158">
        <v>2225</v>
      </c>
      <c r="B158">
        <v>2225</v>
      </c>
      <c r="C158">
        <f>adc_raw_good_video[[#This Row],[raw]]/MAX(B:B)</f>
        <v>0.81382589612289691</v>
      </c>
      <c r="D158">
        <f>B159-adc_raw_good_video[[#This Row],[raw]]</f>
        <v>77</v>
      </c>
      <c r="E158">
        <f ca="1">SUM(OFFSET(adc_raw_good_video[[#This Row],[raw]],$F$1/-2,0,$F$1))/$F$1</f>
        <v>2253</v>
      </c>
      <c r="F158" s="1">
        <f ca="1">_xlfn.STDEV.P(OFFSET(adc_raw_good_video[[#This Row],[raw]],$F$1/-2,0,$F$1))</f>
        <v>34.765883660086459</v>
      </c>
      <c r="G158" s="1">
        <f ca="1">_xlfn.STDEV.P(OFFSET(adc_raw_good_video[[#This Row],[raw]],G$1/-2,0,G$1))</f>
        <v>82.751193344869662</v>
      </c>
      <c r="H158" s="1">
        <f ca="1">_xlfn.STDEV.P(OFFSET(adc_raw_good_video[[#This Row],[raw]],H$1/-2,0,H$1))</f>
        <v>99.316850205259115</v>
      </c>
      <c r="I158" s="1">
        <f>D159-adc_raw_good_video[[#This Row],[forward_diff]]</f>
        <v>-107</v>
      </c>
      <c r="J158" s="1" cm="1">
        <f t="array" ref="J158">ABS(adc_raw_good_video[[#This Row],[forward_diff]])/MAX(ABS(D$3:D$201))</f>
        <v>5.8069381598793365E-2</v>
      </c>
      <c r="K158" s="1">
        <f>-LOG(MAX(adc_raw_good_video[[#This Row],[f_diff_norm]],$M$1),K$1)</f>
        <v>1.2360527988962722</v>
      </c>
      <c r="L158" s="1">
        <f>-LOG(MAX(adc_raw_good_video[[#This Row],[f_diff_norm]],$M$1),2)</f>
        <v>4.1060785194176859</v>
      </c>
      <c r="M158" s="1">
        <f>POWER(1-adc_raw_good_video[[#This Row],[f_diff_norm]],O$1)</f>
        <v>0.30225833528815621</v>
      </c>
      <c r="N158" s="1"/>
    </row>
    <row r="159" spans="1:14" x14ac:dyDescent="0.3">
      <c r="A159">
        <v>2302</v>
      </c>
      <c r="B159">
        <v>2302</v>
      </c>
      <c r="C159">
        <f>adc_raw_good_video[[#This Row],[raw]]/MAX(B:B)</f>
        <v>0.84198975859546454</v>
      </c>
      <c r="D159">
        <f>B160-adc_raw_good_video[[#This Row],[raw]]</f>
        <v>-30</v>
      </c>
      <c r="E159">
        <f ca="1">SUM(OFFSET(adc_raw_good_video[[#This Row],[raw]],$F$1/-2,0,$F$1))/$F$1</f>
        <v>2266.3333333333335</v>
      </c>
      <c r="F159" s="1">
        <f ca="1">_xlfn.STDEV.P(OFFSET(adc_raw_good_video[[#This Row],[raw]],$F$1/-2,0,$F$1))</f>
        <v>31.689465477067017</v>
      </c>
      <c r="G159" s="1">
        <f ca="1">_xlfn.STDEV.P(OFFSET(adc_raw_good_video[[#This Row],[raw]],G$1/-2,0,G$1))</f>
        <v>32.842655191077348</v>
      </c>
      <c r="H159" s="1">
        <f ca="1">_xlfn.STDEV.P(OFFSET(adc_raw_good_video[[#This Row],[raw]],H$1/-2,0,H$1))</f>
        <v>78.10563229318592</v>
      </c>
      <c r="I159" s="1">
        <f>D160-adc_raw_good_video[[#This Row],[forward_diff]]</f>
        <v>59</v>
      </c>
      <c r="J159" s="1" cm="1">
        <f t="array" ref="J159">ABS(adc_raw_good_video[[#This Row],[forward_diff]])/MAX(ABS(D$3:D$201))</f>
        <v>2.2624434389140271E-2</v>
      </c>
      <c r="K159" s="1">
        <f>-LOG(MAX(adc_raw_good_video[[#This Row],[f_diff_norm]],$M$1),K$1)</f>
        <v>1.6454222693490916</v>
      </c>
      <c r="L159" s="1">
        <f>-LOG(MAX(adc_raw_good_video[[#This Row],[f_diff_norm]],$M$1),2)</f>
        <v>5.4659744645040691</v>
      </c>
      <c r="M159" s="1">
        <f>POWER(1-adc_raw_good_video[[#This Row],[f_diff_norm]],O$1)</f>
        <v>0.63274620533695514</v>
      </c>
      <c r="N159" s="1"/>
    </row>
    <row r="160" spans="1:14" x14ac:dyDescent="0.3">
      <c r="A160">
        <v>2272</v>
      </c>
      <c r="B160">
        <v>2272</v>
      </c>
      <c r="C160">
        <f>adc_raw_good_video[[#This Row],[raw]]/MAX(B:B)</f>
        <v>0.83101682516459396</v>
      </c>
      <c r="D160">
        <f>B161-adc_raw_good_video[[#This Row],[raw]]</f>
        <v>29</v>
      </c>
      <c r="E160">
        <f ca="1">SUM(OFFSET(adc_raw_good_video[[#This Row],[raw]],$F$1/-2,0,$F$1))/$F$1</f>
        <v>2291.6666666666665</v>
      </c>
      <c r="F160" s="1">
        <f ca="1">_xlfn.STDEV.P(OFFSET(adc_raw_good_video[[#This Row],[raw]],$F$1/-2,0,$F$1))</f>
        <v>13.912424503139471</v>
      </c>
      <c r="G160" s="1">
        <f ca="1">_xlfn.STDEV.P(OFFSET(adc_raw_good_video[[#This Row],[raw]],G$1/-2,0,G$1))</f>
        <v>48.813932437368742</v>
      </c>
      <c r="H160" s="1">
        <f ca="1">_xlfn.STDEV.P(OFFSET(adc_raw_good_video[[#This Row],[raw]],H$1/-2,0,H$1))</f>
        <v>76.344011967313492</v>
      </c>
      <c r="I160" s="1">
        <f>D161-adc_raw_good_video[[#This Row],[forward_diff]]</f>
        <v>-155</v>
      </c>
      <c r="J160" s="1" cm="1">
        <f t="array" ref="J160">ABS(adc_raw_good_video[[#This Row],[forward_diff]])/MAX(ABS(D$3:D$201))</f>
        <v>2.1870286576168928E-2</v>
      </c>
      <c r="K160" s="1">
        <f>-LOG(MAX(adc_raw_good_video[[#This Row],[f_diff_norm]],$M$1),K$1)</f>
        <v>1.6601455261697982</v>
      </c>
      <c r="L160" s="1">
        <f>-LOG(MAX(adc_raw_good_video[[#This Row],[f_diff_norm]],$M$1),2)</f>
        <v>5.5148840649850159</v>
      </c>
      <c r="M160" s="1">
        <f>POWER(1-adc_raw_good_video[[#This Row],[f_diff_norm]],O$1)</f>
        <v>0.64258271667846767</v>
      </c>
      <c r="N160" s="1"/>
    </row>
    <row r="161" spans="1:14" x14ac:dyDescent="0.3">
      <c r="A161">
        <v>2301</v>
      </c>
      <c r="B161">
        <v>2301</v>
      </c>
      <c r="C161">
        <f>adc_raw_good_video[[#This Row],[raw]]/MAX(B:B)</f>
        <v>0.84162399414776878</v>
      </c>
      <c r="D161">
        <f>B162-adc_raw_good_video[[#This Row],[raw]]</f>
        <v>-126</v>
      </c>
      <c r="E161">
        <f ca="1">SUM(OFFSET(adc_raw_good_video[[#This Row],[raw]],$F$1/-2,0,$F$1))/$F$1</f>
        <v>2249.3333333333335</v>
      </c>
      <c r="F161" s="1">
        <f ca="1">_xlfn.STDEV.P(OFFSET(adc_raw_good_video[[#This Row],[raw]],$F$1/-2,0,$F$1))</f>
        <v>53.878464054656284</v>
      </c>
      <c r="G161" s="1">
        <f ca="1">_xlfn.STDEV.P(OFFSET(adc_raw_good_video[[#This Row],[raw]],G$1/-2,0,G$1))</f>
        <v>90.269374651650267</v>
      </c>
      <c r="H161" s="1">
        <f ca="1">_xlfn.STDEV.P(OFFSET(adc_raw_good_video[[#This Row],[raw]],H$1/-2,0,H$1))</f>
        <v>105.44289488454237</v>
      </c>
      <c r="I161" s="1">
        <f>D162-adc_raw_good_video[[#This Row],[forward_diff]]</f>
        <v>20</v>
      </c>
      <c r="J161" s="1" cm="1">
        <f t="array" ref="J161">ABS(adc_raw_good_video[[#This Row],[forward_diff]])/MAX(ABS(D$3:D$201))</f>
        <v>9.5022624434389136E-2</v>
      </c>
      <c r="K161" s="1">
        <f>-LOG(MAX(adc_raw_good_video[[#This Row],[f_diff_norm]],$M$1),K$1)</f>
        <v>1.0221729789511913</v>
      </c>
      <c r="L161" s="1">
        <f>-LOG(MAX(adc_raw_good_video[[#This Row],[f_diff_norm]],$M$1),2)</f>
        <v>3.3955851366126715</v>
      </c>
      <c r="M161" s="1">
        <f>POWER(1-adc_raw_good_video[[#This Row],[f_diff_norm]],O$1)</f>
        <v>0.13575456409676306</v>
      </c>
      <c r="N161" s="1"/>
    </row>
    <row r="162" spans="1:14" x14ac:dyDescent="0.3">
      <c r="A162">
        <v>2175</v>
      </c>
      <c r="B162">
        <v>2175</v>
      </c>
      <c r="C162">
        <f>adc_raw_good_video[[#This Row],[raw]]/MAX(B:B)</f>
        <v>0.79553767373811268</v>
      </c>
      <c r="D162">
        <f>B163-adc_raw_good_video[[#This Row],[raw]]</f>
        <v>-106</v>
      </c>
      <c r="E162">
        <f ca="1">SUM(OFFSET(adc_raw_good_video[[#This Row],[raw]],$F$1/-2,0,$F$1))/$F$1</f>
        <v>2181.6666666666665</v>
      </c>
      <c r="F162" s="1">
        <f ca="1">_xlfn.STDEV.P(OFFSET(adc_raw_good_video[[#This Row],[raw]],$F$1/-2,0,$F$1))</f>
        <v>94.83084355255356</v>
      </c>
      <c r="G162" s="1">
        <f ca="1">_xlfn.STDEV.P(OFFSET(adc_raw_good_video[[#This Row],[raw]],G$1/-2,0,G$1))</f>
        <v>110.85955078386345</v>
      </c>
      <c r="H162" s="1">
        <f ca="1">_xlfn.STDEV.P(OFFSET(adc_raw_good_video[[#This Row],[raw]],H$1/-2,0,H$1))</f>
        <v>140.82787293685286</v>
      </c>
      <c r="I162" s="1">
        <f>D163-adc_raw_good_video[[#This Row],[forward_diff]]</f>
        <v>53</v>
      </c>
      <c r="J162" s="1" cm="1">
        <f t="array" ref="J162">ABS(adc_raw_good_video[[#This Row],[forward_diff]])/MAX(ABS(D$3:D$201))</f>
        <v>7.9939668174962286E-2</v>
      </c>
      <c r="K162" s="1">
        <f>-LOG(MAX(adc_raw_good_video[[#This Row],[f_diff_norm]],$M$1),K$1)</f>
        <v>1.0972376588039841</v>
      </c>
      <c r="L162" s="1">
        <f>-LOG(MAX(adc_raw_good_video[[#This Row],[f_diff_norm]],$M$1),2)</f>
        <v>3.644944605549389</v>
      </c>
      <c r="M162" s="1">
        <f>POWER(1-adc_raw_good_video[[#This Row],[f_diff_norm]],O$1)</f>
        <v>0.18894096629284091</v>
      </c>
      <c r="N162" s="1"/>
    </row>
    <row r="163" spans="1:14" x14ac:dyDescent="0.3">
      <c r="A163">
        <v>2069</v>
      </c>
      <c r="B163">
        <v>2069</v>
      </c>
      <c r="C163">
        <f>adc_raw_good_video[[#This Row],[raw]]/MAX(B:B)</f>
        <v>0.75676664228237012</v>
      </c>
      <c r="D163">
        <f>B164-adc_raw_good_video[[#This Row],[raw]]</f>
        <v>-53</v>
      </c>
      <c r="E163">
        <f ca="1">SUM(OFFSET(adc_raw_good_video[[#This Row],[raw]],$F$1/-2,0,$F$1))/$F$1</f>
        <v>2086.6666666666665</v>
      </c>
      <c r="F163" s="1">
        <f ca="1">_xlfn.STDEV.P(OFFSET(adc_raw_good_video[[#This Row],[raw]],$F$1/-2,0,$F$1))</f>
        <v>66.102613833006302</v>
      </c>
      <c r="G163" s="1">
        <f ca="1">_xlfn.STDEV.P(OFFSET(adc_raw_good_video[[#This Row],[raw]],G$1/-2,0,G$1))</f>
        <v>131.43119873150363</v>
      </c>
      <c r="H163" s="1">
        <f ca="1">_xlfn.STDEV.P(OFFSET(adc_raw_good_video[[#This Row],[raw]],H$1/-2,0,H$1))</f>
        <v>164.99325898412965</v>
      </c>
      <c r="I163" s="1">
        <f>D164-adc_raw_good_video[[#This Row],[forward_diff]]</f>
        <v>-43</v>
      </c>
      <c r="J163" s="1" cm="1">
        <f t="array" ref="J163">ABS(adc_raw_good_video[[#This Row],[forward_diff]])/MAX(ABS(D$3:D$201))</f>
        <v>3.9969834087481143E-2</v>
      </c>
      <c r="K163" s="1">
        <f>-LOG(MAX(adc_raw_good_video[[#This Row],[f_diff_norm]],$M$1),K$1)</f>
        <v>1.3982676544679651</v>
      </c>
      <c r="L163" s="1">
        <f>-LOG(MAX(adc_raw_good_video[[#This Row],[f_diff_norm]],$M$1),2)</f>
        <v>4.644944605549389</v>
      </c>
      <c r="M163" s="1">
        <f>POWER(1-adc_raw_good_video[[#This Row],[f_diff_norm]],O$1)</f>
        <v>0.44228029612421099</v>
      </c>
      <c r="N163" s="1"/>
    </row>
    <row r="164" spans="1:14" x14ac:dyDescent="0.3">
      <c r="A164">
        <v>2016</v>
      </c>
      <c r="B164">
        <v>2016</v>
      </c>
      <c r="C164">
        <f>adc_raw_good_video[[#This Row],[raw]]/MAX(B:B)</f>
        <v>0.73738112655449894</v>
      </c>
      <c r="D164">
        <f>B165-adc_raw_good_video[[#This Row],[raw]]</f>
        <v>-96</v>
      </c>
      <c r="E164">
        <f ca="1">SUM(OFFSET(adc_raw_good_video[[#This Row],[raw]],$F$1/-2,0,$F$1))/$F$1</f>
        <v>2001.6666666666667</v>
      </c>
      <c r="F164" s="1">
        <f ca="1">_xlfn.STDEV.P(OFFSET(adc_raw_good_video[[#This Row],[raw]],$F$1/-2,0,$F$1))</f>
        <v>61.667567560986946</v>
      </c>
      <c r="G164" s="1">
        <f ca="1">_xlfn.STDEV.P(OFFSET(adc_raw_good_video[[#This Row],[raw]],G$1/-2,0,G$1))</f>
        <v>121.13562646884689</v>
      </c>
      <c r="H164" s="1">
        <f ca="1">_xlfn.STDEV.P(OFFSET(adc_raw_good_video[[#This Row],[raw]],H$1/-2,0,H$1))</f>
        <v>154.00159023827763</v>
      </c>
      <c r="I164" s="1">
        <f>D165-adc_raw_good_video[[#This Row],[forward_diff]]</f>
        <v>-1</v>
      </c>
      <c r="J164" s="1" cm="1">
        <f t="array" ref="J164">ABS(adc_raw_good_video[[#This Row],[forward_diff]])/MAX(ABS(D$3:D$201))</f>
        <v>7.2398190045248875E-2</v>
      </c>
      <c r="K164" s="1">
        <f>-LOG(MAX(adc_raw_good_video[[#This Row],[f_diff_norm]],$M$1),K$1)</f>
        <v>1.1402722910291856</v>
      </c>
      <c r="L164" s="1">
        <f>-LOG(MAX(adc_raw_good_video[[#This Row],[f_diff_norm]],$M$1),2)</f>
        <v>3.7879025593914313</v>
      </c>
      <c r="M164" s="1">
        <f>POWER(1-adc_raw_good_video[[#This Row],[f_diff_norm]],O$1)</f>
        <v>0.22244966057341231</v>
      </c>
      <c r="N164" s="1"/>
    </row>
    <row r="165" spans="1:14" x14ac:dyDescent="0.3">
      <c r="A165">
        <v>1920</v>
      </c>
      <c r="B165">
        <v>1920</v>
      </c>
      <c r="C165">
        <f>adc_raw_good_video[[#This Row],[raw]]/MAX(B:B)</f>
        <v>0.7022677395757132</v>
      </c>
      <c r="D165">
        <f>B166-adc_raw_good_video[[#This Row],[raw]]</f>
        <v>-97</v>
      </c>
      <c r="E165">
        <f ca="1">SUM(OFFSET(adc_raw_good_video[[#This Row],[raw]],$F$1/-2,0,$F$1))/$F$1</f>
        <v>1919.6666666666667</v>
      </c>
      <c r="F165" s="1">
        <f ca="1">_xlfn.STDEV.P(OFFSET(adc_raw_good_video[[#This Row],[raw]],$F$1/-2,0,$F$1))</f>
        <v>78.792272604756249</v>
      </c>
      <c r="G165" s="1">
        <f ca="1">_xlfn.STDEV.P(OFFSET(adc_raw_good_video[[#This Row],[raw]],G$1/-2,0,G$1))</f>
        <v>86.337477378019344</v>
      </c>
      <c r="H165" s="1">
        <f ca="1">_xlfn.STDEV.P(OFFSET(adc_raw_good_video[[#This Row],[raw]],H$1/-2,0,H$1))</f>
        <v>157.89637521527357</v>
      </c>
      <c r="I165" s="1">
        <f>D166-adc_raw_good_video[[#This Row],[forward_diff]]</f>
        <v>182</v>
      </c>
      <c r="J165" s="1" cm="1">
        <f t="array" ref="J165">ABS(adc_raw_good_video[[#This Row],[forward_diff]])/MAX(ABS(D$3:D$201))</f>
        <v>7.3152337858220215E-2</v>
      </c>
      <c r="K165" s="1">
        <f>-LOG(MAX(adc_raw_good_video[[#This Row],[f_diff_norm]],$M$1),K$1)</f>
        <v>1.1357717898025095</v>
      </c>
      <c r="L165" s="1">
        <f>-LOG(MAX(adc_raw_good_video[[#This Row],[f_diff_norm]],$M$1),2)</f>
        <v>3.7729522179254604</v>
      </c>
      <c r="M165" s="1">
        <f>POWER(1-adc_raw_good_video[[#This Row],[f_diff_norm]],O$1)</f>
        <v>0.21886039381624617</v>
      </c>
      <c r="N165" s="1"/>
    </row>
    <row r="166" spans="1:14" x14ac:dyDescent="0.3">
      <c r="A166">
        <v>1823</v>
      </c>
      <c r="B166">
        <v>1823</v>
      </c>
      <c r="C166">
        <f>adc_raw_good_video[[#This Row],[raw]]/MAX(B:B)</f>
        <v>0.66678858814923192</v>
      </c>
      <c r="D166">
        <f>B167-adc_raw_good_video[[#This Row],[raw]]</f>
        <v>85</v>
      </c>
      <c r="E166">
        <f ca="1">SUM(OFFSET(adc_raw_good_video[[#This Row],[raw]],$F$1/-2,0,$F$1))/$F$1</f>
        <v>1883.6666666666667</v>
      </c>
      <c r="F166" s="1">
        <f ca="1">_xlfn.STDEV.P(OFFSET(adc_raw_good_video[[#This Row],[raw]],$F$1/-2,0,$F$1))</f>
        <v>43.176639774561224</v>
      </c>
      <c r="G166" s="1">
        <f ca="1">_xlfn.STDEV.P(OFFSET(adc_raw_good_video[[#This Row],[raw]],G$1/-2,0,G$1))</f>
        <v>121.61973524062614</v>
      </c>
      <c r="H166" s="1">
        <f ca="1">_xlfn.STDEV.P(OFFSET(adc_raw_good_video[[#This Row],[raw]],H$1/-2,0,H$1))</f>
        <v>125.6519325886606</v>
      </c>
      <c r="I166" s="1">
        <f>D167-adc_raw_good_video[[#This Row],[forward_diff]]</f>
        <v>-339</v>
      </c>
      <c r="J166" s="1" cm="1">
        <f t="array" ref="J166">ABS(adc_raw_good_video[[#This Row],[forward_diff]])/MAX(ABS(D$3:D$201))</f>
        <v>6.4102564102564097E-2</v>
      </c>
      <c r="K166" s="1">
        <f>-LOG(MAX(adc_raw_good_video[[#This Row],[f_diff_norm]],$M$1),K$1)</f>
        <v>1.1931245983544616</v>
      </c>
      <c r="L166" s="1">
        <f>-LOG(MAX(adc_raw_good_video[[#This Row],[f_diff_norm]],$M$1),2)</f>
        <v>3.9634741239748865</v>
      </c>
      <c r="M166" s="1">
        <f>POWER(1-adc_raw_good_video[[#This Row],[f_diff_norm]],O$1)</f>
        <v>0.26580622560834027</v>
      </c>
      <c r="N166" s="1"/>
    </row>
    <row r="167" spans="1:14" x14ac:dyDescent="0.3">
      <c r="A167">
        <v>1908</v>
      </c>
      <c r="B167">
        <v>1908</v>
      </c>
      <c r="C167">
        <f>adc_raw_good_video[[#This Row],[raw]]/MAX(B:B)</f>
        <v>0.69787856620336508</v>
      </c>
      <c r="D167">
        <f>B168-adc_raw_good_video[[#This Row],[raw]]</f>
        <v>-254</v>
      </c>
      <c r="E167">
        <f ca="1">SUM(OFFSET(adc_raw_good_video[[#This Row],[raw]],$F$1/-2,0,$F$1))/$F$1</f>
        <v>1795</v>
      </c>
      <c r="F167" s="1">
        <f ca="1">_xlfn.STDEV.P(OFFSET(adc_raw_good_video[[#This Row],[raw]],$F$1/-2,0,$F$1))</f>
        <v>105.5683033238039</v>
      </c>
      <c r="G167" s="1">
        <f ca="1">_xlfn.STDEV.P(OFFSET(adc_raw_good_video[[#This Row],[raw]],G$1/-2,0,G$1))</f>
        <v>95.722515637649224</v>
      </c>
      <c r="H167" s="1">
        <f ca="1">_xlfn.STDEV.P(OFFSET(adc_raw_good_video[[#This Row],[raw]],H$1/-2,0,H$1))</f>
        <v>105.82253145368101</v>
      </c>
      <c r="I167" s="1">
        <f>D168-adc_raw_good_video[[#This Row],[forward_diff]]</f>
        <v>455</v>
      </c>
      <c r="J167" s="1" cm="1">
        <f t="array" ref="J167">ABS(adc_raw_good_video[[#This Row],[forward_diff]])/MAX(ABS(D$3:D$201))</f>
        <v>0.19155354449472098</v>
      </c>
      <c r="K167" s="1">
        <f>-LOG(MAX(adc_raw_good_video[[#This Row],[f_diff_norm]],$M$1),K$1)</f>
        <v>0.71770980744881618</v>
      </c>
      <c r="L167" s="1">
        <f>-LOG(MAX(adc_raw_good_video[[#This Row],[f_diff_norm]],$M$1),2)</f>
        <v>2.3841803733404219</v>
      </c>
      <c r="M167" s="1">
        <f>POWER(1-adc_raw_good_video[[#This Row],[f_diff_norm]],O$1)</f>
        <v>1.4224114047200196E-2</v>
      </c>
      <c r="N167" s="1"/>
    </row>
    <row r="168" spans="1:14" x14ac:dyDescent="0.3">
      <c r="A168">
        <v>1654</v>
      </c>
      <c r="B168">
        <v>1654</v>
      </c>
      <c r="C168">
        <f>adc_raw_good_video[[#This Row],[raw]]/MAX(B:B)</f>
        <v>0.60497439648866125</v>
      </c>
      <c r="D168">
        <f>B169-adc_raw_good_video[[#This Row],[raw]]</f>
        <v>201</v>
      </c>
      <c r="E168">
        <f ca="1">SUM(OFFSET(adc_raw_good_video[[#This Row],[raw]],$F$1/-2,0,$F$1))/$F$1</f>
        <v>1805.6666666666667</v>
      </c>
      <c r="F168" s="1">
        <f ca="1">_xlfn.STDEV.P(OFFSET(adc_raw_good_video[[#This Row],[raw]],$F$1/-2,0,$F$1))</f>
        <v>109.40546401142656</v>
      </c>
      <c r="G168" s="1">
        <f ca="1">_xlfn.STDEV.P(OFFSET(adc_raw_good_video[[#This Row],[raw]],G$1/-2,0,G$1))</f>
        <v>98.422355184175501</v>
      </c>
      <c r="H168" s="1">
        <f ca="1">_xlfn.STDEV.P(OFFSET(adc_raw_good_video[[#This Row],[raw]],H$1/-2,0,H$1))</f>
        <v>91.655299233328677</v>
      </c>
      <c r="I168" s="1">
        <f>D169-adc_raw_good_video[[#This Row],[forward_diff]]</f>
        <v>-122</v>
      </c>
      <c r="J168" s="1" cm="1">
        <f t="array" ref="J168">ABS(adc_raw_good_video[[#This Row],[forward_diff]])/MAX(ABS(D$3:D$201))</f>
        <v>0.15158371040723981</v>
      </c>
      <c r="K168" s="1">
        <f>-LOG(MAX(adc_raw_good_video[[#This Row],[f_diff_norm]],$M$1),K$1)</f>
        <v>0.81934746664826541</v>
      </c>
      <c r="L168" s="1">
        <f>-LOG(MAX(adc_raw_good_video[[#This Row],[f_diff_norm]],$M$1),2)</f>
        <v>2.7218133689336592</v>
      </c>
      <c r="M168" s="1">
        <f>POWER(1-adc_raw_good_video[[#This Row],[f_diff_norm]],O$1)</f>
        <v>3.7340486122274183E-2</v>
      </c>
      <c r="N168" s="1"/>
    </row>
    <row r="169" spans="1:14" x14ac:dyDescent="0.3">
      <c r="A169">
        <v>1855</v>
      </c>
      <c r="B169">
        <v>1855</v>
      </c>
      <c r="C169">
        <f>adc_raw_good_video[[#This Row],[raw]]/MAX(B:B)</f>
        <v>0.6784930504754938</v>
      </c>
      <c r="D169">
        <f>B170-adc_raw_good_video[[#This Row],[raw]]</f>
        <v>79</v>
      </c>
      <c r="E169">
        <f ca="1">SUM(OFFSET(adc_raw_good_video[[#This Row],[raw]],$F$1/-2,0,$F$1))/$F$1</f>
        <v>1814.3333333333333</v>
      </c>
      <c r="F169" s="1">
        <f ca="1">_xlfn.STDEV.P(OFFSET(adc_raw_good_video[[#This Row],[raw]],$F$1/-2,0,$F$1))</f>
        <v>117.87092752479533</v>
      </c>
      <c r="G169" s="1">
        <f ca="1">_xlfn.STDEV.P(OFFSET(adc_raw_good_video[[#This Row],[raw]],G$1/-2,0,G$1))</f>
        <v>103.60772171995676</v>
      </c>
      <c r="H169" s="1">
        <f ca="1">_xlfn.STDEV.P(OFFSET(adc_raw_good_video[[#This Row],[raw]],H$1/-2,0,H$1))</f>
        <v>88.27993508592715</v>
      </c>
      <c r="I169" s="1">
        <f>D170-adc_raw_good_video[[#This Row],[forward_diff]]</f>
        <v>-93</v>
      </c>
      <c r="J169" s="1" cm="1">
        <f t="array" ref="J169">ABS(adc_raw_good_video[[#This Row],[forward_diff]])/MAX(ABS(D$3:D$201))</f>
        <v>5.9577677224736052E-2</v>
      </c>
      <c r="K169" s="1">
        <f>-LOG(MAX(adc_raw_good_video[[#This Row],[f_diff_norm]],$M$1),K$1)</f>
        <v>1.2249164327783129</v>
      </c>
      <c r="L169" s="1">
        <f>-LOG(MAX(adc_raw_good_video[[#This Row],[f_diff_norm]],$M$1),2)</f>
        <v>4.0690843119354847</v>
      </c>
      <c r="M169" s="1">
        <f>POWER(1-adc_raw_good_video[[#This Row],[f_diff_norm]],O$1)</f>
        <v>0.292724173325839</v>
      </c>
      <c r="N169" s="1"/>
    </row>
    <row r="170" spans="1:14" x14ac:dyDescent="0.3">
      <c r="A170">
        <v>1934</v>
      </c>
      <c r="B170">
        <v>1934</v>
      </c>
      <c r="C170">
        <f>adc_raw_good_video[[#This Row],[raw]]/MAX(B:B)</f>
        <v>0.70738844184345284</v>
      </c>
      <c r="D170">
        <f>B171-adc_raw_good_video[[#This Row],[raw]]</f>
        <v>-14</v>
      </c>
      <c r="E170">
        <f ca="1">SUM(OFFSET(adc_raw_good_video[[#This Row],[raw]],$F$1/-2,0,$F$1))/$F$1</f>
        <v>1903</v>
      </c>
      <c r="F170" s="1">
        <f ca="1">_xlfn.STDEV.P(OFFSET(adc_raw_good_video[[#This Row],[raw]],$F$1/-2,0,$F$1))</f>
        <v>34.418987008142274</v>
      </c>
      <c r="G170" s="1">
        <f ca="1">_xlfn.STDEV.P(OFFSET(adc_raw_good_video[[#This Row],[raw]],G$1/-2,0,G$1))</f>
        <v>100.05518477320403</v>
      </c>
      <c r="H170" s="1">
        <f ca="1">_xlfn.STDEV.P(OFFSET(adc_raw_good_video[[#This Row],[raw]],H$1/-2,0,H$1))</f>
        <v>89.581111347225871</v>
      </c>
      <c r="I170" s="1">
        <f>D171-adc_raw_good_video[[#This Row],[forward_diff]]</f>
        <v>-66</v>
      </c>
      <c r="J170" s="1" cm="1">
        <f t="array" ref="J170">ABS(adc_raw_good_video[[#This Row],[forward_diff]])/MAX(ABS(D$3:D$201))</f>
        <v>1.0558069381598794E-2</v>
      </c>
      <c r="K170" s="1">
        <f>-LOG(MAX(adc_raw_good_video[[#This Row],[f_diff_norm]],$M$1),K$1)</f>
        <v>1.9764154883905161</v>
      </c>
      <c r="L170" s="1">
        <f>-LOG(MAX(adc_raw_good_video[[#This Row],[f_diff_norm]],$M$1),2)</f>
        <v>6.5655101380549832</v>
      </c>
      <c r="M170" s="1">
        <f>POWER(1-adc_raw_good_video[[#This Row],[f_diff_norm]],O$1)</f>
        <v>0.80873496412791912</v>
      </c>
      <c r="N170" s="1"/>
    </row>
    <row r="171" spans="1:14" x14ac:dyDescent="0.3">
      <c r="A171">
        <v>1920</v>
      </c>
      <c r="B171">
        <v>1920</v>
      </c>
      <c r="C171">
        <f>adc_raw_good_video[[#This Row],[raw]]/MAX(B:B)</f>
        <v>0.7022677395757132</v>
      </c>
      <c r="D171">
        <f>B172-adc_raw_good_video[[#This Row],[raw]]</f>
        <v>-80</v>
      </c>
      <c r="E171">
        <f ca="1">SUM(OFFSET(adc_raw_good_video[[#This Row],[raw]],$F$1/-2,0,$F$1))/$F$1</f>
        <v>1898</v>
      </c>
      <c r="F171" s="1">
        <f ca="1">_xlfn.STDEV.P(OFFSET(adc_raw_good_video[[#This Row],[raw]],$F$1/-2,0,$F$1))</f>
        <v>41.408533742052093</v>
      </c>
      <c r="G171" s="1">
        <f ca="1">_xlfn.STDEV.P(OFFSET(adc_raw_good_video[[#This Row],[raw]],G$1/-2,0,G$1))</f>
        <v>36.756496024512458</v>
      </c>
      <c r="H171" s="1">
        <f ca="1">_xlfn.STDEV.P(OFFSET(adc_raw_good_video[[#This Row],[raw]],H$1/-2,0,H$1))</f>
        <v>97.659759222663311</v>
      </c>
      <c r="I171" s="1">
        <f>D172-adc_raw_good_video[[#This Row],[forward_diff]]</f>
        <v>144</v>
      </c>
      <c r="J171" s="1" cm="1">
        <f t="array" ref="J171">ABS(adc_raw_good_video[[#This Row],[forward_diff]])/MAX(ABS(D$3:D$201))</f>
        <v>6.0331825037707391E-2</v>
      </c>
      <c r="K171" s="1">
        <f>-LOG(MAX(adc_raw_good_video[[#This Row],[f_diff_norm]],$M$1),K$1)</f>
        <v>1.2194535370768107</v>
      </c>
      <c r="L171" s="1">
        <f>-LOG(MAX(adc_raw_good_video[[#This Row],[f_diff_norm]],$M$1),2)</f>
        <v>4.0509369652252252</v>
      </c>
      <c r="M171" s="1">
        <f>POWER(1-adc_raw_good_video[[#This Row],[f_diff_norm]],O$1)</f>
        <v>0.28806491412746721</v>
      </c>
      <c r="N171" s="1"/>
    </row>
    <row r="172" spans="1:14" x14ac:dyDescent="0.3">
      <c r="A172">
        <v>1840</v>
      </c>
      <c r="B172">
        <v>1840</v>
      </c>
      <c r="C172">
        <f>adc_raw_good_video[[#This Row],[raw]]/MAX(B:B)</f>
        <v>0.67300658376005851</v>
      </c>
      <c r="D172">
        <f>B173-adc_raw_good_video[[#This Row],[raw]]</f>
        <v>64</v>
      </c>
      <c r="E172">
        <f ca="1">SUM(OFFSET(adc_raw_good_video[[#This Row],[raw]],$F$1/-2,0,$F$1))/$F$1</f>
        <v>1888</v>
      </c>
      <c r="F172" s="1">
        <f ca="1">_xlfn.STDEV.P(OFFSET(adc_raw_good_video[[#This Row],[raw]],$F$1/-2,0,$F$1))</f>
        <v>34.563950391508591</v>
      </c>
      <c r="G172" s="1">
        <f ca="1">_xlfn.STDEV.P(OFFSET(adc_raw_good_video[[#This Row],[raw]],G$1/-2,0,G$1))</f>
        <v>44.390990076816266</v>
      </c>
      <c r="H172" s="1">
        <f ca="1">_xlfn.STDEV.P(OFFSET(adc_raw_good_video[[#This Row],[raw]],H$1/-2,0,H$1))</f>
        <v>46.231449672009099</v>
      </c>
      <c r="I172" s="1">
        <f>D173-adc_raw_good_video[[#This Row],[forward_diff]]</f>
        <v>8</v>
      </c>
      <c r="J172" s="1" cm="1">
        <f t="array" ref="J172">ABS(adc_raw_good_video[[#This Row],[forward_diff]])/MAX(ABS(D$3:D$201))</f>
        <v>4.8265460030165915E-2</v>
      </c>
      <c r="K172" s="1">
        <f>-LOG(MAX(adc_raw_good_video[[#This Row],[f_diff_norm]],$M$1),K$1)</f>
        <v>1.3163635500848669</v>
      </c>
      <c r="L172" s="1">
        <f>-LOG(MAX(adc_raw_good_video[[#This Row],[f_diff_norm]],$M$1),2)</f>
        <v>4.3728650601125878</v>
      </c>
      <c r="M172" s="1">
        <f>POWER(1-adc_raw_good_video[[#This Row],[f_diff_norm]],O$1)</f>
        <v>0.37180619081965216</v>
      </c>
      <c r="N172" s="1"/>
    </row>
    <row r="173" spans="1:14" x14ac:dyDescent="0.3">
      <c r="A173">
        <v>1904</v>
      </c>
      <c r="B173">
        <v>1904</v>
      </c>
      <c r="C173">
        <f>adc_raw_good_video[[#This Row],[raw]]/MAX(B:B)</f>
        <v>0.69641550841258226</v>
      </c>
      <c r="D173">
        <f>B174-adc_raw_good_video[[#This Row],[raw]]</f>
        <v>72</v>
      </c>
      <c r="E173">
        <f ca="1">SUM(OFFSET(adc_raw_good_video[[#This Row],[raw]],$F$1/-2,0,$F$1))/$F$1</f>
        <v>1906.6666666666667</v>
      </c>
      <c r="F173" s="1">
        <f ca="1">_xlfn.STDEV.P(OFFSET(adc_raw_good_video[[#This Row],[raw]],$F$1/-2,0,$F$1))</f>
        <v>55.553777749332426</v>
      </c>
      <c r="G173" s="1">
        <f ca="1">_xlfn.STDEV.P(OFFSET(adc_raw_good_video[[#This Row],[raw]],G$1/-2,0,G$1))</f>
        <v>48.604526538173374</v>
      </c>
      <c r="H173" s="1">
        <f ca="1">_xlfn.STDEV.P(OFFSET(adc_raw_good_video[[#This Row],[raw]],H$1/-2,0,H$1))</f>
        <v>54.028337236026395</v>
      </c>
      <c r="I173" s="1">
        <f>D174-adc_raw_good_video[[#This Row],[forward_diff]]</f>
        <v>-193</v>
      </c>
      <c r="J173" s="1" cm="1">
        <f t="array" ref="J173">ABS(adc_raw_good_video[[#This Row],[forward_diff]])/MAX(ABS(D$3:D$201))</f>
        <v>5.4298642533936653E-2</v>
      </c>
      <c r="K173" s="1">
        <f>-LOG(MAX(adc_raw_good_video[[#This Row],[f_diff_norm]],$M$1),K$1)</f>
        <v>1.2652110276374857</v>
      </c>
      <c r="L173" s="1">
        <f>-LOG(MAX(adc_raw_good_video[[#This Row],[f_diff_norm]],$M$1),2)</f>
        <v>4.2029400586702756</v>
      </c>
      <c r="M173" s="1">
        <f>POWER(1-adc_raw_good_video[[#This Row],[f_diff_norm]],O$1)</f>
        <v>0.32740118616785208</v>
      </c>
      <c r="N173" s="1"/>
    </row>
    <row r="174" spans="1:14" x14ac:dyDescent="0.3">
      <c r="A174">
        <v>1976</v>
      </c>
      <c r="B174">
        <v>1976</v>
      </c>
      <c r="C174">
        <f>adc_raw_good_video[[#This Row],[raw]]/MAX(B:B)</f>
        <v>0.72275054864667154</v>
      </c>
      <c r="D174">
        <f>B175-adc_raw_good_video[[#This Row],[raw]]</f>
        <v>-121</v>
      </c>
      <c r="E174">
        <f ca="1">SUM(OFFSET(adc_raw_good_video[[#This Row],[raw]],$F$1/-2,0,$F$1))/$F$1</f>
        <v>1911.6666666666667</v>
      </c>
      <c r="F174" s="1">
        <f ca="1">_xlfn.STDEV.P(OFFSET(adc_raw_good_video[[#This Row],[raw]],$F$1/-2,0,$F$1))</f>
        <v>49.694623004461512</v>
      </c>
      <c r="G174" s="1">
        <f ca="1">_xlfn.STDEV.P(OFFSET(adc_raw_good_video[[#This Row],[raw]],G$1/-2,0,G$1))</f>
        <v>63.439419921685918</v>
      </c>
      <c r="H174" s="1">
        <f ca="1">_xlfn.STDEV.P(OFFSET(adc_raw_good_video[[#This Row],[raw]],H$1/-2,0,H$1))</f>
        <v>111.29552496642002</v>
      </c>
      <c r="I174" s="1">
        <f>D175-adc_raw_good_video[[#This Row],[forward_diff]]</f>
        <v>265</v>
      </c>
      <c r="J174" s="1" cm="1">
        <f t="array" ref="J174">ABS(adc_raw_good_video[[#This Row],[forward_diff]])/MAX(ABS(D$3:D$201))</f>
        <v>9.1251885369532423E-2</v>
      </c>
      <c r="K174" s="1">
        <f>-LOG(MAX(adc_raw_good_video[[#This Row],[f_diff_norm]],$M$1),K$1)</f>
        <v>1.0397581537523042</v>
      </c>
      <c r="L174" s="1">
        <f>-LOG(MAX(adc_raw_good_video[[#This Row],[f_diff_norm]],$M$1),2)</f>
        <v>3.4540018228379936</v>
      </c>
      <c r="M174" s="1">
        <f>POWER(1-adc_raw_good_video[[#This Row],[f_diff_norm]],O$1)</f>
        <v>0.14752664190601111</v>
      </c>
      <c r="N174" s="1"/>
    </row>
    <row r="175" spans="1:14" x14ac:dyDescent="0.3">
      <c r="A175">
        <v>1855</v>
      </c>
      <c r="B175">
        <v>1855</v>
      </c>
      <c r="C175">
        <f>adc_raw_good_video[[#This Row],[raw]]/MAX(B:B)</f>
        <v>0.6784930504754938</v>
      </c>
      <c r="D175">
        <f>B176-adc_raw_good_video[[#This Row],[raw]]</f>
        <v>144</v>
      </c>
      <c r="E175">
        <f ca="1">SUM(OFFSET(adc_raw_good_video[[#This Row],[raw]],$F$1/-2,0,$F$1))/$F$1</f>
        <v>1943.3333333333333</v>
      </c>
      <c r="F175" s="1">
        <f ca="1">_xlfn.STDEV.P(OFFSET(adc_raw_good_video[[#This Row],[raw]],$F$1/-2,0,$F$1))</f>
        <v>63.162928649292034</v>
      </c>
      <c r="G175" s="1">
        <f ca="1">_xlfn.STDEV.P(OFFSET(adc_raw_good_video[[#This Row],[raw]],G$1/-2,0,G$1))</f>
        <v>129.19659438235979</v>
      </c>
      <c r="H175" s="1">
        <f ca="1">_xlfn.STDEV.P(OFFSET(adc_raw_good_video[[#This Row],[raw]],H$1/-2,0,H$1))</f>
        <v>152.29187872808782</v>
      </c>
      <c r="I175" s="1">
        <f>D176-adc_raw_good_video[[#This Row],[forward_diff]]</f>
        <v>-506</v>
      </c>
      <c r="J175" s="1" cm="1">
        <f t="array" ref="J175">ABS(adc_raw_good_video[[#This Row],[forward_diff]])/MAX(ABS(D$3:D$201))</f>
        <v>0.10859728506787331</v>
      </c>
      <c r="K175" s="1">
        <f>-LOG(MAX(adc_raw_good_video[[#This Row],[f_diff_norm]],$M$1),K$1)</f>
        <v>0.96418103197350458</v>
      </c>
      <c r="L175" s="1">
        <f>-LOG(MAX(adc_raw_good_video[[#This Row],[f_diff_norm]],$M$1),2)</f>
        <v>3.2029400586702756</v>
      </c>
      <c r="M175" s="1">
        <f>POWER(1-adc_raw_good_video[[#This Row],[f_diff_norm]],O$1)</f>
        <v>0.10034114431707186</v>
      </c>
      <c r="N175" s="1"/>
    </row>
    <row r="176" spans="1:14" x14ac:dyDescent="0.3">
      <c r="A176">
        <v>1999</v>
      </c>
      <c r="B176">
        <v>1999</v>
      </c>
      <c r="C176">
        <f>adc_raw_good_video[[#This Row],[raw]]/MAX(B:B)</f>
        <v>0.73116313094367225</v>
      </c>
      <c r="D176">
        <f>B177-adc_raw_good_video[[#This Row],[raw]]</f>
        <v>-362</v>
      </c>
      <c r="E176">
        <f ca="1">SUM(OFFSET(adc_raw_good_video[[#This Row],[raw]],$F$1/-2,0,$F$1))/$F$1</f>
        <v>1830.3333333333333</v>
      </c>
      <c r="F176" s="1">
        <f ca="1">_xlfn.STDEV.P(OFFSET(adc_raw_good_video[[#This Row],[raw]],$F$1/-2,0,$F$1))</f>
        <v>148.81158855710427</v>
      </c>
      <c r="G176" s="1">
        <f ca="1">_xlfn.STDEV.P(OFFSET(adc_raw_good_video[[#This Row],[raw]],G$1/-2,0,G$1))</f>
        <v>175.62961025977367</v>
      </c>
      <c r="H176" s="1">
        <f ca="1">_xlfn.STDEV.P(OFFSET(adc_raw_good_video[[#This Row],[raw]],H$1/-2,0,H$1))</f>
        <v>166.06576027192926</v>
      </c>
      <c r="I176" s="1">
        <f>D177-adc_raw_good_video[[#This Row],[forward_diff]]</f>
        <v>292</v>
      </c>
      <c r="J176" s="1" cm="1">
        <f t="array" ref="J176">ABS(adc_raw_good_video[[#This Row],[forward_diff]])/MAX(ABS(D$3:D$201))</f>
        <v>0.27300150829562592</v>
      </c>
      <c r="K176" s="1">
        <f>-LOG(MAX(adc_raw_good_video[[#This Row],[f_diff_norm]],$M$1),K$1)</f>
        <v>0.56383495353558866</v>
      </c>
      <c r="L176" s="1">
        <f>-LOG(MAX(adc_raw_good_video[[#This Row],[f_diff_norm]],$M$1),2)</f>
        <v>1.8730191730293826</v>
      </c>
      <c r="M176" s="1">
        <f>POWER(1-adc_raw_good_video[[#This Row],[f_diff_norm]],O$1)</f>
        <v>1.7008663795587415E-3</v>
      </c>
      <c r="N176" s="1"/>
    </row>
    <row r="177" spans="1:14" x14ac:dyDescent="0.3">
      <c r="A177">
        <v>1637</v>
      </c>
      <c r="B177">
        <v>1637</v>
      </c>
      <c r="C177">
        <f>adc_raw_good_video[[#This Row],[raw]]/MAX(B:B)</f>
        <v>0.59875640087783466</v>
      </c>
      <c r="D177">
        <f>B178-adc_raw_good_video[[#This Row],[raw]]</f>
        <v>-70</v>
      </c>
      <c r="E177">
        <f ca="1">SUM(OFFSET(adc_raw_good_video[[#This Row],[raw]],$F$1/-2,0,$F$1))/$F$1</f>
        <v>1734.3333333333333</v>
      </c>
      <c r="F177" s="1">
        <f ca="1">_xlfn.STDEV.P(OFFSET(adc_raw_good_video[[#This Row],[raw]],$F$1/-2,0,$F$1))</f>
        <v>189.31690069533911</v>
      </c>
      <c r="G177" s="1">
        <f ca="1">_xlfn.STDEV.P(OFFSET(adc_raw_good_video[[#This Row],[raw]],G$1/-2,0,G$1))</f>
        <v>162.65103750053365</v>
      </c>
      <c r="H177" s="1">
        <f ca="1">_xlfn.STDEV.P(OFFSET(adc_raw_good_video[[#This Row],[raw]],H$1/-2,0,H$1))</f>
        <v>162.35096776642226</v>
      </c>
      <c r="I177" s="1">
        <f>D178-adc_raw_good_video[[#This Row],[forward_diff]]</f>
        <v>136</v>
      </c>
      <c r="J177" s="1" cm="1">
        <f t="array" ref="J177">ABS(adc_raw_good_video[[#This Row],[forward_diff]])/MAX(ABS(D$3:D$201))</f>
        <v>5.2790346907993967E-2</v>
      </c>
      <c r="K177" s="1">
        <f>-LOG(MAX(adc_raw_good_video[[#This Row],[f_diff_norm]],$M$1),K$1)</f>
        <v>1.2774454840544975</v>
      </c>
      <c r="L177" s="1">
        <f>-LOG(MAX(adc_raw_good_video[[#This Row],[f_diff_norm]],$M$1),2)</f>
        <v>4.2435820431676214</v>
      </c>
      <c r="M177" s="1">
        <f>POWER(1-adc_raw_good_video[[#This Row],[f_diff_norm]],O$1)</f>
        <v>0.3380043633194576</v>
      </c>
      <c r="N177" s="1"/>
    </row>
    <row r="178" spans="1:14" x14ac:dyDescent="0.3">
      <c r="A178">
        <v>1567</v>
      </c>
      <c r="B178">
        <v>1567</v>
      </c>
      <c r="C178">
        <f>adc_raw_good_video[[#This Row],[raw]]/MAX(B:B)</f>
        <v>0.57315288953913679</v>
      </c>
      <c r="D178">
        <f>B179-adc_raw_good_video[[#This Row],[raw]]</f>
        <v>66</v>
      </c>
      <c r="E178">
        <f ca="1">SUM(OFFSET(adc_raw_good_video[[#This Row],[raw]],$F$1/-2,0,$F$1))/$F$1</f>
        <v>1612.3333333333333</v>
      </c>
      <c r="F178" s="1">
        <f ca="1">_xlfn.STDEV.P(OFFSET(adc_raw_good_video[[#This Row],[raw]],$F$1/-2,0,$F$1))</f>
        <v>32.097074979228587</v>
      </c>
      <c r="G178" s="1">
        <f ca="1">_xlfn.STDEV.P(OFFSET(adc_raw_good_video[[#This Row],[raw]],G$1/-2,0,G$1))</f>
        <v>162.65103750053362</v>
      </c>
      <c r="H178" s="1">
        <f ca="1">_xlfn.STDEV.P(OFFSET(adc_raw_good_video[[#This Row],[raw]],H$1/-2,0,H$1))</f>
        <v>161.69699554211556</v>
      </c>
      <c r="I178" s="1">
        <f>D179-adc_raw_good_video[[#This Row],[forward_diff]]</f>
        <v>156</v>
      </c>
      <c r="J178" s="1" cm="1">
        <f t="array" ref="J178">ABS(adc_raw_good_video[[#This Row],[forward_diff]])/MAX(ABS(D$3:D$201))</f>
        <v>4.9773755656108594E-2</v>
      </c>
      <c r="K178" s="1">
        <f>-LOG(MAX(adc_raw_good_video[[#This Row],[f_diff_norm]],$M$1),K$1)</f>
        <v>1.3029995885268855</v>
      </c>
      <c r="L178" s="1">
        <f>-LOG(MAX(adc_raw_good_video[[#This Row],[f_diff_norm]],$M$1),2)</f>
        <v>4.3284709407541344</v>
      </c>
      <c r="M178" s="1">
        <f>POWER(1-adc_raw_good_video[[#This Row],[f_diff_norm]],O$1)</f>
        <v>0.36019727338082225</v>
      </c>
      <c r="N178" s="1"/>
    </row>
    <row r="179" spans="1:14" x14ac:dyDescent="0.3">
      <c r="A179">
        <v>1633</v>
      </c>
      <c r="B179">
        <v>1633</v>
      </c>
      <c r="C179">
        <f>adc_raw_good_video[[#This Row],[raw]]/MAX(B:B)</f>
        <v>0.59729334308705195</v>
      </c>
      <c r="D179">
        <f>B180-adc_raw_good_video[[#This Row],[raw]]</f>
        <v>222</v>
      </c>
      <c r="E179">
        <f ca="1">SUM(OFFSET(adc_raw_good_video[[#This Row],[raw]],$F$1/-2,0,$F$1))/$F$1</f>
        <v>1685</v>
      </c>
      <c r="F179" s="1">
        <f ca="1">_xlfn.STDEV.P(OFFSET(adc_raw_good_video[[#This Row],[raw]],$F$1/-2,0,$F$1))</f>
        <v>123.19090875547595</v>
      </c>
      <c r="G179" s="1">
        <f ca="1">_xlfn.STDEV.P(OFFSET(adc_raw_good_video[[#This Row],[raw]],G$1/-2,0,G$1))</f>
        <v>154.12773922951052</v>
      </c>
      <c r="H179" s="1">
        <f ca="1">_xlfn.STDEV.P(OFFSET(adc_raw_good_video[[#This Row],[raw]],H$1/-2,0,H$1))</f>
        <v>167.25039275753892</v>
      </c>
      <c r="I179" s="1">
        <f>D180-adc_raw_good_video[[#This Row],[forward_diff]]</f>
        <v>-105</v>
      </c>
      <c r="J179" s="1" cm="1">
        <f t="array" ref="J179">ABS(adc_raw_good_video[[#This Row],[forward_diff]])/MAX(ABS(D$3:D$201))</f>
        <v>0.167420814479638</v>
      </c>
      <c r="K179" s="1">
        <f>-LOG(MAX(adc_raw_good_video[[#This Row],[f_diff_norm]],$M$1),K$1)</f>
        <v>0.77619054961811562</v>
      </c>
      <c r="L179" s="1">
        <f>-LOG(MAX(adc_raw_good_video[[#This Row],[f_diff_norm]],$M$1),2)</f>
        <v>2.5784491937624816</v>
      </c>
      <c r="M179" s="1">
        <f>POWER(1-adc_raw_good_video[[#This Row],[f_diff_norm]],O$1)</f>
        <v>2.5615980648462471E-2</v>
      </c>
      <c r="N179" s="1"/>
    </row>
    <row r="180" spans="1:14" x14ac:dyDescent="0.3">
      <c r="A180">
        <v>1855</v>
      </c>
      <c r="B180">
        <v>1855</v>
      </c>
      <c r="C180">
        <f>adc_raw_good_video[[#This Row],[raw]]/MAX(B:B)</f>
        <v>0.6784930504754938</v>
      </c>
      <c r="D180">
        <f>B181-adc_raw_good_video[[#This Row],[raw]]</f>
        <v>117</v>
      </c>
      <c r="E180">
        <f ca="1">SUM(OFFSET(adc_raw_good_video[[#This Row],[raw]],$F$1/-2,0,$F$1))/$F$1</f>
        <v>1820</v>
      </c>
      <c r="F180" s="1">
        <f ca="1">_xlfn.STDEV.P(OFFSET(adc_raw_good_video[[#This Row],[raw]],$F$1/-2,0,$F$1))</f>
        <v>140.59160714637272</v>
      </c>
      <c r="G180" s="1">
        <f ca="1">_xlfn.STDEV.P(OFFSET(adc_raw_good_video[[#This Row],[raw]],G$1/-2,0,G$1))</f>
        <v>160.71764059990429</v>
      </c>
      <c r="H180" s="1">
        <f ca="1">_xlfn.STDEV.P(OFFSET(adc_raw_good_video[[#This Row],[raw]],H$1/-2,0,H$1))</f>
        <v>195.3055168139374</v>
      </c>
      <c r="I180" s="1">
        <f>D181-adc_raw_good_video[[#This Row],[forward_diff]]</f>
        <v>-167</v>
      </c>
      <c r="J180" s="1" cm="1">
        <f t="array" ref="J180">ABS(adc_raw_good_video[[#This Row],[forward_diff]])/MAX(ABS(D$3:D$201))</f>
        <v>8.8235294117647065E-2</v>
      </c>
      <c r="K180" s="1">
        <f>-LOG(MAX(adc_raw_good_video[[#This Row],[f_diff_norm]],$M$1),K$1)</f>
        <v>1.0543576623225925</v>
      </c>
      <c r="L180" s="1">
        <f>-LOG(MAX(adc_raw_good_video[[#This Row],[f_diff_norm]],$M$1),2)</f>
        <v>3.502500340529183</v>
      </c>
      <c r="M180" s="1">
        <f>POWER(1-adc_raw_good_video[[#This Row],[f_diff_norm]],O$1)</f>
        <v>0.15763604707444409</v>
      </c>
      <c r="N180" s="1"/>
    </row>
    <row r="181" spans="1:14" x14ac:dyDescent="0.3">
      <c r="A181">
        <v>1972</v>
      </c>
      <c r="B181">
        <v>1972</v>
      </c>
      <c r="C181">
        <f>adc_raw_good_video[[#This Row],[raw]]/MAX(B:B)</f>
        <v>0.72128749085588884</v>
      </c>
      <c r="D181">
        <f>B182-adc_raw_good_video[[#This Row],[raw]]</f>
        <v>-50</v>
      </c>
      <c r="E181">
        <f ca="1">SUM(OFFSET(adc_raw_good_video[[#This Row],[raw]],$F$1/-2,0,$F$1))/$F$1</f>
        <v>1916.3333333333333</v>
      </c>
      <c r="F181" s="1">
        <f ca="1">_xlfn.STDEV.P(OFFSET(adc_raw_good_video[[#This Row],[raw]],$F$1/-2,0,$F$1))</f>
        <v>47.932823363072991</v>
      </c>
      <c r="G181" s="1">
        <f ca="1">_xlfn.STDEV.P(OFFSET(adc_raw_good_video[[#This Row],[raw]],G$1/-2,0,G$1))</f>
        <v>164.08119941053576</v>
      </c>
      <c r="H181" s="1">
        <f ca="1">_xlfn.STDEV.P(OFFSET(adc_raw_good_video[[#This Row],[raw]],H$1/-2,0,H$1))</f>
        <v>185.49679572566691</v>
      </c>
      <c r="I181" s="1">
        <f>D182-adc_raw_good_video[[#This Row],[forward_diff]]</f>
        <v>264</v>
      </c>
      <c r="J181" s="1" cm="1">
        <f t="array" ref="J181">ABS(adc_raw_good_video[[#This Row],[forward_diff]])/MAX(ABS(D$3:D$201))</f>
        <v>3.7707390648567117E-2</v>
      </c>
      <c r="K181" s="1">
        <f>-LOG(MAX(adc_raw_good_video[[#This Row],[f_diff_norm]],$M$1),K$1)</f>
        <v>1.4235735197327355</v>
      </c>
      <c r="L181" s="1">
        <f>-LOG(MAX(adc_raw_good_video[[#This Row],[f_diff_norm]],$M$1),2)</f>
        <v>4.7290088703378634</v>
      </c>
      <c r="M181" s="1">
        <f>POWER(1-adc_raw_good_video[[#This Row],[f_diff_norm]],O$1)</f>
        <v>0.46359955063046082</v>
      </c>
      <c r="N181" s="1"/>
    </row>
    <row r="182" spans="1:14" x14ac:dyDescent="0.3">
      <c r="A182">
        <v>1922</v>
      </c>
      <c r="B182">
        <v>1922</v>
      </c>
      <c r="C182">
        <f>adc_raw_good_video[[#This Row],[raw]]/MAX(B:B)</f>
        <v>0.70299926847110461</v>
      </c>
      <c r="D182">
        <f>B183-adc_raw_good_video[[#This Row],[raw]]</f>
        <v>214</v>
      </c>
      <c r="E182">
        <f ca="1">SUM(OFFSET(adc_raw_good_video[[#This Row],[raw]],$F$1/-2,0,$F$1))/$F$1</f>
        <v>2010</v>
      </c>
      <c r="F182" s="1">
        <f ca="1">_xlfn.STDEV.P(OFFSET(adc_raw_good_video[[#This Row],[raw]],$F$1/-2,0,$F$1))</f>
        <v>91.40386570964418</v>
      </c>
      <c r="G182" s="1">
        <f ca="1">_xlfn.STDEV.P(OFFSET(adc_raw_good_video[[#This Row],[raw]],G$1/-2,0,G$1))</f>
        <v>92.859032947796734</v>
      </c>
      <c r="H182" s="1">
        <f ca="1">_xlfn.STDEV.P(OFFSET(adc_raw_good_video[[#This Row],[raw]],H$1/-2,0,H$1))</f>
        <v>148.72601847500852</v>
      </c>
      <c r="I182" s="1">
        <f>D183-adc_raw_good_video[[#This Row],[forward_diff]]</f>
        <v>-385</v>
      </c>
      <c r="J182" s="1" cm="1">
        <f t="array" ref="J182">ABS(adc_raw_good_video[[#This Row],[forward_diff]])/MAX(ABS(D$3:D$201))</f>
        <v>0.16138763197586728</v>
      </c>
      <c r="K182" s="1">
        <f>-LOG(MAX(adc_raw_good_video[[#This Row],[f_diff_norm]],$M$1),K$1)</f>
        <v>0.79212975071956337</v>
      </c>
      <c r="L182" s="1">
        <f>-LOG(MAX(adc_raw_good_video[[#This Row],[f_diff_norm]],$M$1),2)</f>
        <v>2.6313980737114409</v>
      </c>
      <c r="M182" s="1">
        <f>POWER(1-adc_raw_good_video[[#This Row],[f_diff_norm]],O$1)</f>
        <v>2.95954715152573E-2</v>
      </c>
      <c r="N182" s="1"/>
    </row>
    <row r="183" spans="1:14" x14ac:dyDescent="0.3">
      <c r="A183">
        <v>2136</v>
      </c>
      <c r="B183">
        <v>2136</v>
      </c>
      <c r="C183">
        <f>adc_raw_good_video[[#This Row],[raw]]/MAX(B:B)</f>
        <v>0.78127286027798093</v>
      </c>
      <c r="D183">
        <f>B184-adc_raw_good_video[[#This Row],[raw]]</f>
        <v>-171</v>
      </c>
      <c r="E183">
        <f ca="1">SUM(OFFSET(adc_raw_good_video[[#This Row],[raw]],$F$1/-2,0,$F$1))/$F$1</f>
        <v>2007.6666666666667</v>
      </c>
      <c r="F183" s="1">
        <f ca="1">_xlfn.STDEV.P(OFFSET(adc_raw_good_video[[#This Row],[raw]],$F$1/-2,0,$F$1))</f>
        <v>92.427749560880727</v>
      </c>
      <c r="G183" s="1">
        <f ca="1">_xlfn.STDEV.P(OFFSET(adc_raw_good_video[[#This Row],[raw]],G$1/-2,0,G$1))</f>
        <v>76.307273572052097</v>
      </c>
      <c r="H183" s="1">
        <f ca="1">_xlfn.STDEV.P(OFFSET(adc_raw_good_video[[#This Row],[raw]],H$1/-2,0,H$1))</f>
        <v>83.964035060694115</v>
      </c>
      <c r="I183" s="1">
        <f>D184-adc_raw_good_video[[#This Row],[forward_diff]]</f>
        <v>261</v>
      </c>
      <c r="J183" s="1" cm="1">
        <f t="array" ref="J183">ABS(adc_raw_good_video[[#This Row],[forward_diff]])/MAX(ABS(D$3:D$201))</f>
        <v>0.12895927601809956</v>
      </c>
      <c r="K183" s="1">
        <f>-LOG(MAX(adc_raw_good_video[[#This Row],[f_diff_norm]],$M$1),K$1)</f>
        <v>0.8895474136766004</v>
      </c>
      <c r="L183" s="1">
        <f>-LOG(MAX(adc_raw_good_video[[#This Row],[f_diff_norm]],$M$1),2)</f>
        <v>2.95501254522669</v>
      </c>
      <c r="M183" s="1">
        <f>POWER(1-adc_raw_good_video[[#This Row],[f_diff_norm]],O$1)</f>
        <v>6.3207585847587455E-2</v>
      </c>
      <c r="N183" s="1"/>
    </row>
    <row r="184" spans="1:14" x14ac:dyDescent="0.3">
      <c r="A184">
        <v>1965</v>
      </c>
      <c r="B184">
        <v>1965</v>
      </c>
      <c r="C184">
        <f>adc_raw_good_video[[#This Row],[raw]]/MAX(B:B)</f>
        <v>0.71872713972201907</v>
      </c>
      <c r="D184">
        <f>B185-adc_raw_good_video[[#This Row],[raw]]</f>
        <v>90</v>
      </c>
      <c r="E184">
        <f ca="1">SUM(OFFSET(adc_raw_good_video[[#This Row],[raw]],$F$1/-2,0,$F$1))/$F$1</f>
        <v>2052</v>
      </c>
      <c r="F184" s="1">
        <f ca="1">_xlfn.STDEV.P(OFFSET(adc_raw_good_video[[#This Row],[raw]],$F$1/-2,0,$F$1))</f>
        <v>69.842680360936896</v>
      </c>
      <c r="G184" s="1">
        <f ca="1">_xlfn.STDEV.P(OFFSET(adc_raw_good_video[[#This Row],[raw]],G$1/-2,0,G$1))</f>
        <v>74.31446696303486</v>
      </c>
      <c r="H184" s="1">
        <f ca="1">_xlfn.STDEV.P(OFFSET(adc_raw_good_video[[#This Row],[raw]],H$1/-2,0,H$1))</f>
        <v>144.47823082967713</v>
      </c>
      <c r="I184" s="1">
        <f>D185-adc_raw_good_video[[#This Row],[forward_diff]]</f>
        <v>-145</v>
      </c>
      <c r="J184" s="1" cm="1">
        <f t="array" ref="J184">ABS(adc_raw_good_video[[#This Row],[forward_diff]])/MAX(ABS(D$3:D$201))</f>
        <v>6.7873303167420809E-2</v>
      </c>
      <c r="K184" s="1">
        <f>-LOG(MAX(adc_raw_good_video[[#This Row],[f_diff_norm]],$M$1),K$1)</f>
        <v>1.1683010146294295</v>
      </c>
      <c r="L184" s="1">
        <f>-LOG(MAX(adc_raw_good_video[[#This Row],[f_diff_norm]],$M$1),2)</f>
        <v>3.8810119637829135</v>
      </c>
      <c r="M184" s="1">
        <f>POWER(1-adc_raw_good_video[[#This Row],[f_diff_norm]],O$1)</f>
        <v>0.2451878433728128</v>
      </c>
      <c r="N184" s="1"/>
    </row>
    <row r="185" spans="1:14" x14ac:dyDescent="0.3">
      <c r="A185">
        <v>2055</v>
      </c>
      <c r="B185">
        <v>2055</v>
      </c>
      <c r="C185">
        <f>adc_raw_good_video[[#This Row],[raw]]/MAX(B:B)</f>
        <v>0.75164594001463059</v>
      </c>
      <c r="D185">
        <f>B186-adc_raw_good_video[[#This Row],[raw]]</f>
        <v>-55</v>
      </c>
      <c r="E185">
        <f ca="1">SUM(OFFSET(adc_raw_good_video[[#This Row],[raw]],$F$1/-2,0,$F$1))/$F$1</f>
        <v>2006.6666666666667</v>
      </c>
      <c r="F185" s="1">
        <f ca="1">_xlfn.STDEV.P(OFFSET(adc_raw_good_video[[#This Row],[raw]],$F$1/-2,0,$F$1))</f>
        <v>37.043517951488113</v>
      </c>
      <c r="G185" s="1">
        <f ca="1">_xlfn.STDEV.P(OFFSET(adc_raw_good_video[[#This Row],[raw]],G$1/-2,0,G$1))</f>
        <v>170.09526742387632</v>
      </c>
      <c r="H185" s="1">
        <f ca="1">_xlfn.STDEV.P(OFFSET(adc_raw_good_video[[#This Row],[raw]],H$1/-2,0,H$1))</f>
        <v>232.47663915994235</v>
      </c>
      <c r="I185" s="1">
        <f>D186-adc_raw_good_video[[#This Row],[forward_diff]]</f>
        <v>-306</v>
      </c>
      <c r="J185" s="1" cm="1">
        <f t="array" ref="J185">ABS(adc_raw_good_video[[#This Row],[forward_diff]])/MAX(ABS(D$3:D$201))</f>
        <v>4.1478129713423829E-2</v>
      </c>
      <c r="K185" s="1">
        <f>-LOG(MAX(adc_raw_good_video[[#This Row],[f_diff_norm]],$M$1),K$1)</f>
        <v>1.3821808345745104</v>
      </c>
      <c r="L185" s="1">
        <f>-LOG(MAX(adc_raw_good_video[[#This Row],[f_diff_norm]],$M$1),2)</f>
        <v>4.5915053465879287</v>
      </c>
      <c r="M185" s="1">
        <f>POWER(1-adc_raw_good_video[[#This Row],[f_diff_norm]],O$1)</f>
        <v>0.4285885157378222</v>
      </c>
      <c r="N185" s="1"/>
    </row>
    <row r="186" spans="1:14" x14ac:dyDescent="0.3">
      <c r="A186">
        <v>2000</v>
      </c>
      <c r="B186">
        <v>2000</v>
      </c>
      <c r="C186">
        <f>adc_raw_good_video[[#This Row],[raw]]/MAX(B:B)</f>
        <v>0.73152889539136801</v>
      </c>
      <c r="D186">
        <f>B187-adc_raw_good_video[[#This Row],[raw]]</f>
        <v>-361</v>
      </c>
      <c r="E186">
        <f ca="1">SUM(OFFSET(adc_raw_good_video[[#This Row],[raw]],$F$1/-2,0,$F$1))/$F$1</f>
        <v>1898</v>
      </c>
      <c r="F186" s="1">
        <f ca="1">_xlfn.STDEV.P(OFFSET(adc_raw_good_video[[#This Row],[raw]],$F$1/-2,0,$F$1))</f>
        <v>184.51196889813588</v>
      </c>
      <c r="G186" s="1">
        <f ca="1">_xlfn.STDEV.P(OFFSET(adc_raw_good_video[[#This Row],[raw]],G$1/-2,0,G$1))</f>
        <v>241.63559340461413</v>
      </c>
      <c r="H186" s="1">
        <f ca="1">_xlfn.STDEV.P(OFFSET(adc_raw_good_video[[#This Row],[raw]],H$1/-2,0,H$1))</f>
        <v>321.37993282793775</v>
      </c>
      <c r="I186" s="1">
        <f>D187-adc_raw_good_video[[#This Row],[forward_diff]]</f>
        <v>154</v>
      </c>
      <c r="J186" s="1" cm="1">
        <f t="array" ref="J186">ABS(adc_raw_good_video[[#This Row],[forward_diff]])/MAX(ABS(D$3:D$201))</f>
        <v>0.27224736048265458</v>
      </c>
      <c r="K186" s="1">
        <f>-LOG(MAX(adc_raw_good_video[[#This Row],[f_diff_norm]],$M$1),K$1)</f>
        <v>0.56503632216309641</v>
      </c>
      <c r="L186" s="1">
        <f>-LOG(MAX(adc_raw_good_video[[#This Row],[f_diff_norm]],$M$1),2)</f>
        <v>1.8770100332254169</v>
      </c>
      <c r="M186" s="1">
        <f>POWER(1-adc_raw_good_video[[#This Row],[f_diff_norm]],O$1)</f>
        <v>1.7365039898628856E-3</v>
      </c>
      <c r="N186" s="1"/>
    </row>
    <row r="187" spans="1:14" x14ac:dyDescent="0.3">
      <c r="A187">
        <v>1639</v>
      </c>
      <c r="B187">
        <v>1639</v>
      </c>
      <c r="C187">
        <f>adc_raw_good_video[[#This Row],[raw]]/MAX(B:B)</f>
        <v>0.59948792977322607</v>
      </c>
      <c r="D187">
        <f>B188-adc_raw_good_video[[#This Row],[raw]]</f>
        <v>-207</v>
      </c>
      <c r="E187">
        <f ca="1">SUM(OFFSET(adc_raw_good_video[[#This Row],[raw]],$F$1/-2,0,$F$1))/$F$1</f>
        <v>1690.3333333333333</v>
      </c>
      <c r="F187" s="1">
        <f ca="1">_xlfn.STDEV.P(OFFSET(adc_raw_good_video[[#This Row],[raw]],$F$1/-2,0,$F$1))</f>
        <v>234.70880303521258</v>
      </c>
      <c r="G187" s="1">
        <f ca="1">_xlfn.STDEV.P(OFFSET(adc_raw_good_video[[#This Row],[raw]],G$1/-2,0,G$1))</f>
        <v>317.46836062826799</v>
      </c>
      <c r="H187" s="1">
        <f ca="1">_xlfn.STDEV.P(OFFSET(adc_raw_good_video[[#This Row],[raw]],H$1/-2,0,H$1))</f>
        <v>287.17029008970286</v>
      </c>
      <c r="I187" s="1">
        <f>D188-adc_raw_good_video[[#This Row],[forward_diff]]</f>
        <v>10</v>
      </c>
      <c r="J187" s="1" cm="1">
        <f t="array" ref="J187">ABS(adc_raw_good_video[[#This Row],[forward_diff]])/MAX(ABS(D$3:D$201))</f>
        <v>0.15610859728506787</v>
      </c>
      <c r="K187" s="1">
        <f>-LOG(MAX(adc_raw_good_video[[#This Row],[f_diff_norm]],$M$1),K$1)</f>
        <v>0.80657317861183653</v>
      </c>
      <c r="L187" s="1">
        <f>-LOG(MAX(adc_raw_good_video[[#This Row],[f_diff_norm]],$M$1),2)</f>
        <v>2.6793781026132626</v>
      </c>
      <c r="M187" s="1">
        <f>POWER(1-adc_raw_good_video[[#This Row],[f_diff_norm]],O$1)</f>
        <v>3.3552991682429499E-2</v>
      </c>
      <c r="N187" s="1"/>
    </row>
    <row r="188" spans="1:14" x14ac:dyDescent="0.3">
      <c r="A188">
        <v>1432</v>
      </c>
      <c r="B188">
        <v>1432</v>
      </c>
      <c r="C188">
        <f>adc_raw_good_video[[#This Row],[raw]]/MAX(B:B)</f>
        <v>0.5237746891002194</v>
      </c>
      <c r="D188">
        <f>B189-adc_raw_good_video[[#This Row],[raw]]</f>
        <v>-197</v>
      </c>
      <c r="E188">
        <f ca="1">SUM(OFFSET(adc_raw_good_video[[#This Row],[raw]],$F$1/-2,0,$F$1))/$F$1</f>
        <v>1435.3333333333333</v>
      </c>
      <c r="F188" s="1">
        <f ca="1">_xlfn.STDEV.P(OFFSET(adc_raw_good_video[[#This Row],[raw]],$F$1/-2,0,$F$1))</f>
        <v>164.94915041376305</v>
      </c>
      <c r="G188" s="1">
        <f ca="1">_xlfn.STDEV.P(OFFSET(adc_raw_good_video[[#This Row],[raw]],G$1/-2,0,G$1))</f>
        <v>264.61247136142316</v>
      </c>
      <c r="H188" s="1">
        <f ca="1">_xlfn.STDEV.P(OFFSET(adc_raw_good_video[[#This Row],[raw]],H$1/-2,0,H$1))</f>
        <v>280.72137395630989</v>
      </c>
      <c r="I188" s="1">
        <f>D189-adc_raw_good_video[[#This Row],[forward_diff]]</f>
        <v>730</v>
      </c>
      <c r="J188" s="1" cm="1">
        <f t="array" ref="J188">ABS(adc_raw_good_video[[#This Row],[forward_diff]])/MAX(ABS(D$3:D$201))</f>
        <v>0.14856711915535445</v>
      </c>
      <c r="K188" s="1">
        <f>-LOG(MAX(adc_raw_good_video[[#This Row],[f_diff_norm]],$M$1),K$1)</f>
        <v>0.82807729790716134</v>
      </c>
      <c r="L188" s="1">
        <f>-LOG(MAX(adc_raw_good_video[[#This Row],[f_diff_norm]],$M$1),2)</f>
        <v>2.7508132406562118</v>
      </c>
      <c r="M188" s="1">
        <f>POWER(1-adc_raw_good_video[[#This Row],[f_diff_norm]],O$1)</f>
        <v>4.0087443157566675E-2</v>
      </c>
      <c r="N188" s="1"/>
    </row>
    <row r="189" spans="1:14" x14ac:dyDescent="0.3">
      <c r="A189">
        <v>1235</v>
      </c>
      <c r="B189">
        <v>1235</v>
      </c>
      <c r="C189">
        <f>adc_raw_good_video[[#This Row],[raw]]/MAX(B:B)</f>
        <v>0.45171909290416973</v>
      </c>
      <c r="D189">
        <f>B190-adc_raw_good_video[[#This Row],[raw]]</f>
        <v>533</v>
      </c>
      <c r="E189">
        <f ca="1">SUM(OFFSET(adc_raw_good_video[[#This Row],[raw]],$F$1/-2,0,$F$1))/$F$1</f>
        <v>1478.3333333333333</v>
      </c>
      <c r="F189" s="1">
        <f ca="1">_xlfn.STDEV.P(OFFSET(adc_raw_good_video[[#This Row],[raw]],$F$1/-2,0,$F$1))</f>
        <v>220.04898444563554</v>
      </c>
      <c r="G189" s="1">
        <f ca="1">_xlfn.STDEV.P(OFFSET(adc_raw_good_video[[#This Row],[raw]],G$1/-2,0,G$1))</f>
        <v>182.4032894440229</v>
      </c>
      <c r="H189" s="1">
        <f ca="1">_xlfn.STDEV.P(OFFSET(adc_raw_good_video[[#This Row],[raw]],H$1/-2,0,H$1))</f>
        <v>261.19544640841229</v>
      </c>
      <c r="I189" s="1">
        <f>D190-adc_raw_good_video[[#This Row],[forward_diff]]</f>
        <v>-829</v>
      </c>
      <c r="J189" s="1" cm="1">
        <f t="array" ref="J189">ABS(adc_raw_good_video[[#This Row],[forward_diff]])/MAX(ABS(D$3:D$201))</f>
        <v>0.40196078431372551</v>
      </c>
      <c r="K189" s="1">
        <f>-LOG(MAX(adc_raw_good_video[[#This Row],[f_diff_norm]],$M$1),K$1)</f>
        <v>0.39581631504218201</v>
      </c>
      <c r="L189" s="1">
        <f>-LOG(MAX(adc_raw_good_video[[#This Row],[f_diff_norm]],$M$1),2)</f>
        <v>1.3148733373534121</v>
      </c>
      <c r="M189" s="1">
        <f>POWER(1-adc_raw_good_video[[#This Row],[f_diff_norm]],O$1)</f>
        <v>3.4244692039360163E-5</v>
      </c>
      <c r="N189" s="1"/>
    </row>
    <row r="190" spans="1:14" x14ac:dyDescent="0.3">
      <c r="A190">
        <v>1768</v>
      </c>
      <c r="B190">
        <v>1768</v>
      </c>
      <c r="C190">
        <f>adc_raw_good_video[[#This Row],[raw]]/MAX(B:B)</f>
        <v>0.64667154352596923</v>
      </c>
      <c r="D190">
        <f>B191-adc_raw_good_video[[#This Row],[raw]]</f>
        <v>-296</v>
      </c>
      <c r="E190">
        <f ca="1">SUM(OFFSET(adc_raw_good_video[[#This Row],[raw]],$F$1/-2,0,$F$1))/$F$1</f>
        <v>1491.6666666666667</v>
      </c>
      <c r="F190" s="1">
        <f ca="1">_xlfn.STDEV.P(OFFSET(adc_raw_good_video[[#This Row],[raw]],$F$1/-2,0,$F$1))</f>
        <v>218.04026131784826</v>
      </c>
      <c r="G190" s="1">
        <f ca="1">_xlfn.STDEV.P(OFFSET(adc_raw_good_video[[#This Row],[raw]],G$1/-2,0,G$1))</f>
        <v>254.74190860555316</v>
      </c>
      <c r="H190" s="1">
        <f ca="1">_xlfn.STDEV.P(OFFSET(adc_raw_good_video[[#This Row],[raw]],H$1/-2,0,H$1))</f>
        <v>226.60088080957115</v>
      </c>
      <c r="I190" s="1">
        <f>D191-adc_raw_good_video[[#This Row],[forward_diff]]</f>
        <v>774</v>
      </c>
      <c r="J190" s="1" cm="1">
        <f t="array" ref="J190">ABS(adc_raw_good_video[[#This Row],[forward_diff]])/MAX(ABS(D$3:D$201))</f>
        <v>0.22322775263951736</v>
      </c>
      <c r="K190" s="1">
        <f>-LOG(MAX(adc_raw_good_video[[#This Row],[f_diff_norm]],$M$1),K$1)</f>
        <v>0.65125181300981561</v>
      </c>
      <c r="L190" s="1">
        <f>-LOG(MAX(adc_raw_good_video[[#This Row],[f_diff_norm]],$M$1),2)</f>
        <v>2.1634116944836377</v>
      </c>
      <c r="M190" s="1">
        <f>POWER(1-adc_raw_good_video[[#This Row],[f_diff_norm]],O$1)</f>
        <v>6.3954927761736193E-3</v>
      </c>
      <c r="N190" s="1"/>
    </row>
    <row r="191" spans="1:14" x14ac:dyDescent="0.3">
      <c r="A191">
        <v>1472</v>
      </c>
      <c r="B191">
        <v>1472</v>
      </c>
      <c r="C191">
        <f>adc_raw_good_video[[#This Row],[raw]]/MAX(B:B)</f>
        <v>0.53840526700804681</v>
      </c>
      <c r="D191">
        <f>B192-adc_raw_good_video[[#This Row],[raw]]</f>
        <v>478</v>
      </c>
      <c r="E191">
        <f ca="1">SUM(OFFSET(adc_raw_good_video[[#This Row],[raw]],$F$1/-2,0,$F$1))/$F$1</f>
        <v>1730</v>
      </c>
      <c r="F191" s="1">
        <f ca="1">_xlfn.STDEV.P(OFFSET(adc_raw_good_video[[#This Row],[raw]],$F$1/-2,0,$F$1))</f>
        <v>196.98392489405489</v>
      </c>
      <c r="G191" s="1">
        <f ca="1">_xlfn.STDEV.P(OFFSET(adc_raw_good_video[[#This Row],[raw]],G$1/-2,0,G$1))</f>
        <v>259.57627010187196</v>
      </c>
      <c r="H191" s="1">
        <f ca="1">_xlfn.STDEV.P(OFFSET(adc_raw_good_video[[#This Row],[raw]],H$1/-2,0,H$1))</f>
        <v>324.39689723974783</v>
      </c>
      <c r="I191" s="1">
        <f>D192-adc_raw_good_video[[#This Row],[forward_diff]]</f>
        <v>-1036</v>
      </c>
      <c r="J191" s="1" cm="1">
        <f t="array" ref="J191">ABS(adc_raw_good_video[[#This Row],[forward_diff]])/MAX(ABS(D$3:D$201))</f>
        <v>0.36048265460030166</v>
      </c>
      <c r="K191" s="1">
        <f>-LOG(MAX(adc_raw_good_video[[#This Row],[f_diff_norm]],$M$1),K$1)</f>
        <v>0.44311562745663541</v>
      </c>
      <c r="L191" s="1">
        <f>-LOG(MAX(adc_raw_good_video[[#This Row],[f_diff_norm]],$M$1),2)</f>
        <v>1.4719982521318393</v>
      </c>
      <c r="M191" s="1">
        <f>POWER(1-adc_raw_good_video[[#This Row],[f_diff_norm]],O$1)</f>
        <v>1.3093222971060381E-4</v>
      </c>
      <c r="N191" s="1"/>
    </row>
    <row r="192" spans="1:14" x14ac:dyDescent="0.3">
      <c r="A192">
        <v>1950</v>
      </c>
      <c r="B192">
        <v>1950</v>
      </c>
      <c r="C192">
        <f>adc_raw_good_video[[#This Row],[raw]]/MAX(B:B)</f>
        <v>0.71324067300658378</v>
      </c>
      <c r="D192">
        <f>B193-adc_raw_good_video[[#This Row],[raw]]</f>
        <v>-558</v>
      </c>
      <c r="E192">
        <f ca="1">SUM(OFFSET(adc_raw_good_video[[#This Row],[raw]],$F$1/-2,0,$F$1))/$F$1</f>
        <v>1604.6666666666667</v>
      </c>
      <c r="F192" s="1">
        <f ca="1">_xlfn.STDEV.P(OFFSET(adc_raw_good_video[[#This Row],[raw]],$F$1/-2,0,$F$1))</f>
        <v>246.36197397776755</v>
      </c>
      <c r="G192" s="1">
        <f ca="1">_xlfn.STDEV.P(OFFSET(adc_raw_good_video[[#This Row],[raw]],G$1/-2,0,G$1))</f>
        <v>369.31590813286124</v>
      </c>
      <c r="H192" s="1">
        <f ca="1">_xlfn.STDEV.P(OFFSET(adc_raw_good_video[[#This Row],[raw]],H$1/-2,0,H$1))</f>
        <v>372.24640730986516</v>
      </c>
      <c r="I192" s="1">
        <f>D193-adc_raw_good_video[[#This Row],[forward_diff]]</f>
        <v>37</v>
      </c>
      <c r="J192" s="1" cm="1">
        <f t="array" ref="J192">ABS(adc_raw_good_video[[#This Row],[forward_diff]])/MAX(ABS(D$3:D$201))</f>
        <v>0.42081447963800905</v>
      </c>
      <c r="K192" s="1">
        <f>-LOG(MAX(adc_raw_good_video[[#This Row],[f_diff_norm]],$M$1),K$1)</f>
        <v>0.37590932513117553</v>
      </c>
      <c r="L192" s="1">
        <f>-LOG(MAX(adc_raw_good_video[[#This Row],[f_diff_norm]],$M$1),2)</f>
        <v>1.2487437482834001</v>
      </c>
      <c r="M192" s="1">
        <f>POWER(1-adc_raw_good_video[[#This Row],[f_diff_norm]],O$1)</f>
        <v>1.8044876715299475E-5</v>
      </c>
      <c r="N192" s="1"/>
    </row>
    <row r="193" spans="1:14" x14ac:dyDescent="0.3">
      <c r="A193">
        <v>1392</v>
      </c>
      <c r="B193">
        <v>1392</v>
      </c>
      <c r="C193">
        <f>adc_raw_good_video[[#This Row],[raw]]/MAX(B:B)</f>
        <v>0.50914411119239211</v>
      </c>
      <c r="D193">
        <f>B194-adc_raw_good_video[[#This Row],[raw]]</f>
        <v>-521</v>
      </c>
      <c r="E193">
        <f ca="1">SUM(OFFSET(adc_raw_good_video[[#This Row],[raw]],$F$1/-2,0,$F$1))/$F$1</f>
        <v>1404.3333333333333</v>
      </c>
      <c r="F193" s="1">
        <f ca="1">_xlfn.STDEV.P(OFFSET(adc_raw_good_video[[#This Row],[raw]],$F$1/-2,0,$F$1))</f>
        <v>440.58622563832182</v>
      </c>
      <c r="G193" s="1">
        <f ca="1">_xlfn.STDEV.P(OFFSET(adc_raw_good_video[[#This Row],[raw]],G$1/-2,0,G$1))</f>
        <v>395.47460095434701</v>
      </c>
      <c r="H193" s="1">
        <f ca="1">_xlfn.STDEV.P(OFFSET(adc_raw_good_video[[#This Row],[raw]],H$1/-2,0,H$1))</f>
        <v>407.1885187427543</v>
      </c>
      <c r="I193" s="1">
        <f>D194-adc_raw_good_video[[#This Row],[forward_diff]]</f>
        <v>576</v>
      </c>
      <c r="J193" s="1" cm="1">
        <f t="array" ref="J193">ABS(adc_raw_good_video[[#This Row],[forward_diff]])/MAX(ABS(D$3:D$201))</f>
        <v>0.39291101055806937</v>
      </c>
      <c r="K193" s="1">
        <f>-LOG(MAX(adc_raw_good_video[[#This Row],[f_diff_norm]],$M$1),K$1)</f>
        <v>0.40570580076922985</v>
      </c>
      <c r="L193" s="1">
        <f>-LOG(MAX(adc_raw_good_video[[#This Row],[f_diff_norm]],$M$1),2)</f>
        <v>1.3477254978340796</v>
      </c>
      <c r="M193" s="1">
        <f>POWER(1-adc_raw_good_video[[#This Row],[f_diff_norm]],O$1)</f>
        <v>4.6243119781875544E-5</v>
      </c>
      <c r="N193" s="1"/>
    </row>
    <row r="194" spans="1:14" x14ac:dyDescent="0.3">
      <c r="A194">
        <v>871</v>
      </c>
      <c r="B194">
        <v>871</v>
      </c>
      <c r="C194">
        <f>adc_raw_good_video[[#This Row],[raw]]/MAX(B:B)</f>
        <v>0.31858083394294073</v>
      </c>
      <c r="D194">
        <f>B195-adc_raw_good_video[[#This Row],[raw]]</f>
        <v>55</v>
      </c>
      <c r="E194">
        <f ca="1">SUM(OFFSET(adc_raw_good_video[[#This Row],[raw]],$F$1/-2,0,$F$1))/$F$1</f>
        <v>1063</v>
      </c>
      <c r="F194" s="1">
        <f ca="1">_xlfn.STDEV.P(OFFSET(adc_raw_good_video[[#This Row],[raw]],$F$1/-2,0,$F$1))</f>
        <v>233.71920474506726</v>
      </c>
      <c r="G194" s="1">
        <f ca="1">_xlfn.STDEV.P(OFFSET(adc_raw_good_video[[#This Row],[raw]],G$1/-2,0,G$1))</f>
        <v>417.9978947315405</v>
      </c>
      <c r="H194" s="1">
        <f ca="1">_xlfn.STDEV.P(OFFSET(adc_raw_good_video[[#This Row],[raw]],H$1/-2,0,H$1))</f>
        <v>385.27652407069911</v>
      </c>
      <c r="I194" s="1">
        <f>D195-adc_raw_good_video[[#This Row],[forward_diff]]</f>
        <v>-83</v>
      </c>
      <c r="J194" s="1" cm="1">
        <f t="array" ref="J194">ABS(adc_raw_good_video[[#This Row],[forward_diff]])/MAX(ABS(D$3:D$201))</f>
        <v>4.1478129713423829E-2</v>
      </c>
      <c r="K194" s="1">
        <f>-LOG(MAX(adc_raw_good_video[[#This Row],[f_diff_norm]],$M$1),K$1)</f>
        <v>1.3821808345745104</v>
      </c>
      <c r="L194" s="1">
        <f>-LOG(MAX(adc_raw_good_video[[#This Row],[f_diff_norm]],$M$1),2)</f>
        <v>4.5915053465879287</v>
      </c>
      <c r="M194" s="1">
        <f>POWER(1-adc_raw_good_video[[#This Row],[f_diff_norm]],O$1)</f>
        <v>0.4285885157378222</v>
      </c>
      <c r="N194" s="1"/>
    </row>
    <row r="195" spans="1:14" x14ac:dyDescent="0.3">
      <c r="A195">
        <v>926</v>
      </c>
      <c r="B195">
        <v>926</v>
      </c>
      <c r="C195">
        <f>adc_raw_good_video[[#This Row],[raw]]/MAX(B:B)</f>
        <v>0.33869787856620337</v>
      </c>
      <c r="D195">
        <f>B196-adc_raw_good_video[[#This Row],[raw]]</f>
        <v>-28</v>
      </c>
      <c r="E195">
        <f ca="1">SUM(OFFSET(adc_raw_good_video[[#This Row],[raw]],$F$1/-2,0,$F$1))/$F$1</f>
        <v>898.33333333333337</v>
      </c>
      <c r="F195" s="1">
        <f ca="1">_xlfn.STDEV.P(OFFSET(adc_raw_good_video[[#This Row],[raw]],$F$1/-2,0,$F$1))</f>
        <v>22.454893057465721</v>
      </c>
      <c r="G195" s="1">
        <f ca="1">_xlfn.STDEV.P(OFFSET(adc_raw_good_video[[#This Row],[raw]],G$1/-2,0,G$1))</f>
        <v>198.26446983763884</v>
      </c>
      <c r="H195" s="1">
        <f ca="1">_xlfn.STDEV.P(OFFSET(adc_raw_good_video[[#This Row],[raw]],H$1/-2,0,H$1))</f>
        <v>393.21235888979055</v>
      </c>
      <c r="I195" s="1">
        <f>D196-adc_raw_good_video[[#This Row],[forward_diff]]</f>
        <v>28</v>
      </c>
      <c r="J195" s="1" cm="1">
        <f t="array" ref="J195">ABS(adc_raw_good_video[[#This Row],[forward_diff]])/MAX(ABS(D$3:D$201))</f>
        <v>2.1116138763197588E-2</v>
      </c>
      <c r="K195" s="1">
        <f>-LOG(MAX(adc_raw_good_video[[#This Row],[f_diff_norm]],$M$1),K$1)</f>
        <v>1.6753854927265348</v>
      </c>
      <c r="L195" s="1">
        <f>-LOG(MAX(adc_raw_good_video[[#This Row],[f_diff_norm]],$M$1),2)</f>
        <v>5.5655101380549832</v>
      </c>
      <c r="M195" s="1">
        <f>POWER(1-adc_raw_good_video[[#This Row],[f_diff_norm]],O$1)</f>
        <v>0.65256438544917761</v>
      </c>
      <c r="N195" s="1"/>
    </row>
    <row r="196" spans="1:14" x14ac:dyDescent="0.3">
      <c r="A196">
        <v>898</v>
      </c>
      <c r="B196">
        <v>898</v>
      </c>
      <c r="C196">
        <f>adc_raw_good_video[[#This Row],[raw]]/MAX(B:B)</f>
        <v>0.3284564740307242</v>
      </c>
      <c r="D196">
        <f>B197-adc_raw_good_video[[#This Row],[raw]]</f>
        <v>0</v>
      </c>
      <c r="E196">
        <f ca="1">SUM(OFFSET(adc_raw_good_video[[#This Row],[raw]],$F$1/-2,0,$F$1))/$F$1</f>
        <v>907.33333333333337</v>
      </c>
      <c r="F196" s="1">
        <f ca="1">_xlfn.STDEV.P(OFFSET(adc_raw_good_video[[#This Row],[raw]],$F$1/-2,0,$F$1))</f>
        <v>13.199326582148888</v>
      </c>
      <c r="G196" s="1">
        <f ca="1">_xlfn.STDEV.P(OFFSET(adc_raw_good_video[[#This Row],[raw]],G$1/-2,0,G$1))</f>
        <v>54.926860460069989</v>
      </c>
      <c r="H196" s="1">
        <f ca="1">_xlfn.STDEV.P(OFFSET(adc_raw_good_video[[#This Row],[raw]],H$1/-2,0,H$1))</f>
        <v>345.03457383696656</v>
      </c>
      <c r="I196" s="1">
        <f>D197-adc_raw_good_video[[#This Row],[forward_diff]]</f>
        <v>-130</v>
      </c>
      <c r="J196" s="1" cm="1">
        <f t="array" ref="J196">ABS(adc_raw_good_video[[#This Row],[forward_diff]])/MAX(ABS(D$3:D$201))</f>
        <v>0</v>
      </c>
      <c r="K196" s="1">
        <f>-LOG(MAX(adc_raw_good_video[[#This Row],[f_diff_norm]],$M$1),K$1)</f>
        <v>3.9999999999999991</v>
      </c>
      <c r="L196" s="1">
        <f>-LOG(MAX(adc_raw_good_video[[#This Row],[f_diff_norm]],$M$1),2)</f>
        <v>13.287712379549449</v>
      </c>
      <c r="M196" s="1">
        <f>POWER(1-adc_raw_good_video[[#This Row],[f_diff_norm]],O$1)</f>
        <v>1</v>
      </c>
      <c r="N196" s="1"/>
    </row>
    <row r="197" spans="1:14" x14ac:dyDescent="0.3">
      <c r="A197">
        <v>898</v>
      </c>
      <c r="B197">
        <v>898</v>
      </c>
      <c r="C197">
        <f>adc_raw_good_video[[#This Row],[raw]]/MAX(B:B)</f>
        <v>0.3284564740307242</v>
      </c>
      <c r="D197">
        <f>B198-adc_raw_good_video[[#This Row],[raw]]</f>
        <v>-130</v>
      </c>
      <c r="E197">
        <f ca="1">SUM(OFFSET(adc_raw_good_video[[#This Row],[raw]],$F$1/-2,0,$F$1))/$F$1</f>
        <v>854.66666666666663</v>
      </c>
      <c r="F197" s="1">
        <f ca="1">_xlfn.STDEV.P(OFFSET(adc_raw_good_video[[#This Row],[raw]],$F$1/-2,0,$F$1))</f>
        <v>61.282587702834121</v>
      </c>
      <c r="G197" s="1">
        <f ca="1">_xlfn.STDEV.P(OFFSET(adc_raw_good_video[[#This Row],[raw]],G$1/-2,0,G$1))</f>
        <v>303.21583072128669</v>
      </c>
      <c r="H197" s="1">
        <f ca="1">_xlfn.STDEV.P(OFFSET(adc_raw_good_video[[#This Row],[raw]],H$1/-2,0,H$1))</f>
        <v>339.83261185712098</v>
      </c>
      <c r="I197" s="1">
        <f>D198-adc_raw_good_video[[#This Row],[forward_diff]]</f>
        <v>-511</v>
      </c>
      <c r="J197" s="1" cm="1">
        <f t="array" ref="J197">ABS(adc_raw_good_video[[#This Row],[forward_diff]])/MAX(ABS(D$3:D$201))</f>
        <v>9.8039215686274508E-2</v>
      </c>
      <c r="K197" s="1">
        <f>-LOG(MAX(adc_raw_good_video[[#This Row],[f_diff_norm]],$M$1),K$1)</f>
        <v>1.0086001717619173</v>
      </c>
      <c r="L197" s="1">
        <f>-LOG(MAX(adc_raw_good_video[[#This Row],[f_diff_norm]],$M$1),2)</f>
        <v>3.350497247084133</v>
      </c>
      <c r="M197" s="1">
        <f>POWER(1-adc_raw_good_video[[#This Row],[f_diff_norm]],O$1)</f>
        <v>0.12698520127528479</v>
      </c>
      <c r="N197" s="1"/>
    </row>
    <row r="198" spans="1:14" x14ac:dyDescent="0.3">
      <c r="A198">
        <v>768</v>
      </c>
      <c r="B198">
        <v>768</v>
      </c>
      <c r="C198">
        <f>adc_raw_good_video[[#This Row],[raw]]/MAX(B:B)</f>
        <v>0.28090709583028528</v>
      </c>
      <c r="D198">
        <f>B199-adc_raw_good_video[[#This Row],[raw]]</f>
        <v>-641</v>
      </c>
      <c r="E198">
        <f ca="1">SUM(OFFSET(adc_raw_good_video[[#This Row],[raw]],$F$1/-2,0,$F$1))/$F$1</f>
        <v>597.66666666666663</v>
      </c>
      <c r="F198" s="1">
        <f ca="1">_xlfn.STDEV.P(OFFSET(adc_raw_good_video[[#This Row],[raw]],$F$1/-2,0,$F$1))</f>
        <v>337.0166497700406</v>
      </c>
      <c r="G198" s="1">
        <f ca="1">_xlfn.STDEV.P(OFFSET(adc_raw_good_video[[#This Row],[raw]],G$1/-2,0,G$1))</f>
        <v>359.62903108620139</v>
      </c>
      <c r="H198" s="1">
        <f ca="1">_xlfn.STDEV.P(OFFSET(adc_raw_good_video[[#This Row],[raw]],H$1/-2,0,H$1))</f>
        <v>368.29779432698541</v>
      </c>
      <c r="I198" s="1">
        <f>D199-adc_raw_good_video[[#This Row],[forward_diff]]</f>
        <v>641</v>
      </c>
      <c r="J198" s="1" cm="1">
        <f t="array" ref="J198">ABS(adc_raw_good_video[[#This Row],[forward_diff]])/MAX(ABS(D$3:D$201))</f>
        <v>0.48340874811463047</v>
      </c>
      <c r="K198" s="1">
        <f>-LOG(MAX(adc_raw_good_video[[#This Row],[f_diff_norm]],$M$1),K$1)</f>
        <v>0.31568549454993688</v>
      </c>
      <c r="L198" s="1">
        <f>-LOG(MAX(adc_raw_good_video[[#This Row],[f_diff_norm]],$M$1),2)</f>
        <v>1.0486845134938467</v>
      </c>
      <c r="M198" s="1">
        <f>POWER(1-adc_raw_good_video[[#This Row],[f_diff_norm]],O$1)</f>
        <v>1.8320652973821904E-6</v>
      </c>
      <c r="N198" s="1"/>
    </row>
    <row r="199" spans="1:14" x14ac:dyDescent="0.3">
      <c r="A199">
        <v>127</v>
      </c>
      <c r="B199">
        <v>127</v>
      </c>
      <c r="C199">
        <f>adc_raw_good_video[[#This Row],[raw]]/MAX(B:B)</f>
        <v>4.6452084857351868E-2</v>
      </c>
      <c r="D199">
        <f>B200-adc_raw_good_video[[#This Row],[raw]]</f>
        <v>0</v>
      </c>
      <c r="E199">
        <f ca="1">SUM(OFFSET(adc_raw_good_video[[#This Row],[raw]],$F$1/-2,0,$F$1))/$F$1</f>
        <v>340.66666666666669</v>
      </c>
      <c r="F199" s="1">
        <f ca="1">_xlfn.STDEV.P(OFFSET(adc_raw_good_video[[#This Row],[raw]],$F$1/-2,0,$F$1))</f>
        <v>302.17029782705129</v>
      </c>
      <c r="G199" s="1">
        <f ca="1">_xlfn.STDEV.P(OFFSET(adc_raw_good_video[[#This Row],[raw]],G$1/-2,0,G$1))</f>
        <v>344.82888510100196</v>
      </c>
      <c r="H199" s="1">
        <f ca="1">_xlfn.STDEV.P(OFFSET(adc_raw_good_video[[#This Row],[raw]],H$1/-2,0,H$1))</f>
        <v>355.61673935027642</v>
      </c>
      <c r="I199" s="1">
        <f>D200-adc_raw_good_video[[#This Row],[forward_diff]]</f>
        <v>22</v>
      </c>
      <c r="J199" s="1" cm="1">
        <f t="array" ref="J199">ABS(adc_raw_good_video[[#This Row],[forward_diff]])/MAX(ABS(D$3:D$201))</f>
        <v>0</v>
      </c>
      <c r="K199" s="1">
        <f>-LOG(MAX(adc_raw_good_video[[#This Row],[f_diff_norm]],$M$1),K$1)</f>
        <v>3.9999999999999991</v>
      </c>
      <c r="L199" s="1">
        <f>-LOG(MAX(adc_raw_good_video[[#This Row],[f_diff_norm]],$M$1),2)</f>
        <v>13.287712379549449</v>
      </c>
      <c r="M199" s="1">
        <f>POWER(1-adc_raw_good_video[[#This Row],[f_diff_norm]],O$1)</f>
        <v>1</v>
      </c>
      <c r="N199" s="1"/>
    </row>
    <row r="200" spans="1:14" x14ac:dyDescent="0.3">
      <c r="A200">
        <v>127</v>
      </c>
      <c r="B200">
        <v>127</v>
      </c>
      <c r="C200">
        <f>adc_raw_good_video[[#This Row],[raw]]/MAX(B:B)</f>
        <v>4.6452084857351868E-2</v>
      </c>
      <c r="D200">
        <f>B201-adc_raw_good_video[[#This Row],[raw]]</f>
        <v>22</v>
      </c>
      <c r="E200">
        <f ca="1">SUM(OFFSET(adc_raw_good_video[[#This Row],[raw]],$F$1/-2,0,$F$1))/$F$1</f>
        <v>134.33333333333334</v>
      </c>
      <c r="F200" s="1">
        <f ca="1">_xlfn.STDEV.P(OFFSET(adc_raw_good_video[[#This Row],[raw]],$F$1/-2,0,$F$1))</f>
        <v>10.370899457402697</v>
      </c>
      <c r="G200" s="1">
        <f ca="1">_xlfn.STDEV.P(OFFSET(adc_raw_good_video[[#This Row],[raw]],G$1/-2,0,G$1))</f>
        <v>251.14107589161912</v>
      </c>
      <c r="H200" s="1">
        <f ca="1">_xlfn.STDEV.P(OFFSET(adc_raw_good_video[[#This Row],[raw]],H$1/-2,0,H$1))</f>
        <v>328.58061753886551</v>
      </c>
      <c r="I200" s="1">
        <f>D201-adc_raw_good_video[[#This Row],[forward_diff]]</f>
        <v>-10</v>
      </c>
      <c r="J200" s="1" cm="1">
        <f t="array" ref="J200">ABS(adc_raw_good_video[[#This Row],[forward_diff]])/MAX(ABS(D$3:D$201))</f>
        <v>1.6591251885369532E-2</v>
      </c>
      <c r="K200" s="1">
        <f>-LOG(MAX(adc_raw_good_video[[#This Row],[f_diff_norm]],$M$1),K$1)</f>
        <v>1.7801208432465478</v>
      </c>
      <c r="L200" s="1">
        <f>-LOG(MAX(adc_raw_good_video[[#This Row],[f_diff_norm]],$M$1),2)</f>
        <v>5.9134334414752905</v>
      </c>
      <c r="M200" s="1">
        <f>POWER(1-adc_raw_good_video[[#This Row],[f_diff_norm]],O$1)</f>
        <v>0.71561814939426882</v>
      </c>
      <c r="N200" s="1"/>
    </row>
    <row r="201" spans="1:14" x14ac:dyDescent="0.3">
      <c r="A201">
        <v>149</v>
      </c>
      <c r="B201">
        <v>149</v>
      </c>
      <c r="C201">
        <f>adc_raw_good_video[[#This Row],[raw]]/MAX(B:B)</f>
        <v>5.4498902706656915E-2</v>
      </c>
      <c r="D201">
        <f>B202-adc_raw_good_video[[#This Row],[raw]]</f>
        <v>12</v>
      </c>
      <c r="E201">
        <f ca="1">SUM(OFFSET(adc_raw_good_video[[#This Row],[raw]],$F$1/-2,0,$F$1))/$F$1</f>
        <v>145.66666666666666</v>
      </c>
      <c r="F201" s="1">
        <f ca="1">_xlfn.STDEV.P(OFFSET(adc_raw_good_video[[#This Row],[raw]],$F$1/-2,0,$F$1))</f>
        <v>14.079141387961918</v>
      </c>
      <c r="G201" s="1">
        <f ca="1">_xlfn.STDEV.P(OFFSET(adc_raw_good_video[[#This Row],[raw]],G$1/-2,0,G$1))</f>
        <v>14.628738838327793</v>
      </c>
      <c r="H201" s="1">
        <f ca="1">_xlfn.STDEV.P(OFFSET(adc_raw_good_video[[#This Row],[raw]],H$1/-2,0,H$1))</f>
        <v>251.14107589161912</v>
      </c>
      <c r="I201" s="1" t="e">
        <f>D202-adc_raw_good_video[[#This Row],[forward_diff]]</f>
        <v>#VALUE!</v>
      </c>
      <c r="J201" s="1" cm="1">
        <f t="array" ref="J201">ABS(adc_raw_good_video[[#This Row],[forward_diff]])/MAX(ABS(D$3:D$201))</f>
        <v>9.0497737556561094E-3</v>
      </c>
      <c r="K201" s="1">
        <f>-LOG(MAX(adc_raw_good_video[[#This Row],[f_diff_norm]],$M$1),K$1)</f>
        <v>2.0433622780211289</v>
      </c>
      <c r="L201" s="1">
        <f>-LOG(MAX(adc_raw_good_video[[#This Row],[f_diff_norm]],$M$1),2)</f>
        <v>6.7879025593914308</v>
      </c>
      <c r="M201" s="1">
        <f>POWER(1-adc_raw_good_video[[#This Row],[f_diff_norm]],O$1)</f>
        <v>0.83375187404471318</v>
      </c>
      <c r="N201" s="1"/>
    </row>
    <row r="202" spans="1:14" x14ac:dyDescent="0.3">
      <c r="A202">
        <v>161</v>
      </c>
      <c r="B202">
        <v>161</v>
      </c>
      <c r="C202">
        <f>adc_raw_good_video[[#This Row],[raw]]/MAX(B:B)</f>
        <v>5.8888076079005119E-2</v>
      </c>
      <c r="D202" t="e">
        <f>B203-adc_raw_good_video[[#This Row],[raw]]</f>
        <v>#VALUE!</v>
      </c>
      <c r="E202">
        <f ca="1">SUM(OFFSET(adc_raw_good_video[[#This Row],[raw]],$F$1/-2,0,$F$1))/$F$1</f>
        <v>103.33333333333333</v>
      </c>
      <c r="F202" s="1">
        <f ca="1">_xlfn.STDEV.P(OFFSET(adc_raw_good_video[[#This Row],[raw]],$F$1/-2,0,$F$1))</f>
        <v>6</v>
      </c>
      <c r="G202" s="1">
        <f ca="1">_xlfn.STDEV.P(OFFSET(adc_raw_good_video[[#This Row],[raw]],G$1/-2,0,G$1))</f>
        <v>14.079141387961918</v>
      </c>
      <c r="H202" s="1">
        <f ca="1">_xlfn.STDEV.P(OFFSET(adc_raw_good_video[[#This Row],[raw]],H$1/-2,0,H$1))</f>
        <v>14.628738838327793</v>
      </c>
      <c r="I202" s="1" t="e">
        <f>D203-adc_raw_good_video[[#This Row],[forward_diff]]</f>
        <v>#VALUE!</v>
      </c>
      <c r="J202" s="1" t="e" cm="1">
        <f t="array" ref="J202">ABS(adc_raw_good_video[[#This Row],[forward_diff]])/MAX(ABS(D$3:D$201))</f>
        <v>#VALUE!</v>
      </c>
      <c r="K202" s="1" t="e">
        <f>-LOG(MAX(adc_raw_good_video[[#This Row],[f_diff_norm]],$M$1),K$1)</f>
        <v>#VALUE!</v>
      </c>
      <c r="L202" s="1" t="e">
        <f>-LOG(MAX(adc_raw_good_video[[#This Row],[f_diff_norm]],$M$1),2)</f>
        <v>#VALUE!</v>
      </c>
      <c r="M202" s="1" t="e">
        <f>POWER(1-adc_raw_good_video[[#This Row],[f_diff_norm]],O$1)</f>
        <v>#VALUE!</v>
      </c>
      <c r="N202" s="1"/>
    </row>
    <row r="203" spans="1:14" x14ac:dyDescent="0.3">
      <c r="A203" t="s">
        <v>0</v>
      </c>
      <c r="B203" t="s">
        <v>0</v>
      </c>
      <c r="C203" t="e">
        <f>adc_raw_good_video[[#This Row],[raw]]/MAX(B:B)</f>
        <v>#VALUE!</v>
      </c>
      <c r="D203" t="e">
        <f>B204-adc_raw_good_video[[#This Row],[raw]]</f>
        <v>#VALUE!</v>
      </c>
      <c r="E203">
        <f ca="1">SUM(OFFSET(adc_raw_good_video[[#This Row],[raw]],$F$1/-2,0,$F$1))/$F$1</f>
        <v>53.666666666666664</v>
      </c>
      <c r="F203" s="1">
        <f ca="1">_xlfn.STDEV.P(OFFSET(adc_raw_good_video[[#This Row],[raw]],$F$1/-2,0,$F$1))</f>
        <v>0</v>
      </c>
      <c r="G203" s="1">
        <f ca="1">_xlfn.STDEV.P(OFFSET(adc_raw_good_video[[#This Row],[raw]],G$1/-2,0,G$1))</f>
        <v>6</v>
      </c>
      <c r="H203" s="1">
        <f ca="1">_xlfn.STDEV.P(OFFSET(adc_raw_good_video[[#This Row],[raw]],H$1/-2,0,H$1))</f>
        <v>14.079141387961918</v>
      </c>
      <c r="I203" s="1" t="e">
        <f>D204-adc_raw_good_video[[#This Row],[forward_diff]]</f>
        <v>#VALUE!</v>
      </c>
      <c r="J203" s="1" t="e" cm="1">
        <f t="array" ref="J203">ABS(adc_raw_good_video[[#This Row],[forward_diff]])/MAX(ABS(D$3:D$201))</f>
        <v>#VALUE!</v>
      </c>
      <c r="K203" s="1" t="e">
        <f>-LOG(MAX(adc_raw_good_video[[#This Row],[f_diff_norm]],$M$1),K$1)</f>
        <v>#VALUE!</v>
      </c>
      <c r="L203" s="1" t="e">
        <f>-LOG(MAX(adc_raw_good_video[[#This Row],[f_diff_norm]],$M$1),2)</f>
        <v>#VALUE!</v>
      </c>
      <c r="M203" s="1" t="e">
        <f>POWER(1-adc_raw_good_video[[#This Row],[f_diff_norm]],O$1)</f>
        <v>#VALUE!</v>
      </c>
      <c r="N203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DDE7-7F39-4787-BB79-D95F3C63EE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A924D4-1C60-4FA7-A0BB-A3501990E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adc_raw_good_video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 Kharchenko</dc:creator>
  <cp:lastModifiedBy>Evgen Kharchenko</cp:lastModifiedBy>
  <dcterms:created xsi:type="dcterms:W3CDTF">2025-06-14T21:40:25Z</dcterms:created>
  <dcterms:modified xsi:type="dcterms:W3CDTF">2025-06-15T00:50:43Z</dcterms:modified>
</cp:coreProperties>
</file>