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Programming2025\VRX-reverse-for-UA\CvbsAnalyzer_esp32_adc_submodule\dataset_logs\"/>
    </mc:Choice>
  </mc:AlternateContent>
  <xr:revisionPtr revIDLastSave="0" documentId="13_ncr:1_{8180F0E7-D913-4CA0-A190-75989AF3178B}" xr6:coauthVersionLast="47" xr6:coauthVersionMax="47" xr10:uidLastSave="{00000000-0000-0000-0000-000000000000}"/>
  <bookViews>
    <workbookView xWindow="-103" yWindow="-103" windowWidth="22149" windowHeight="11829" xr2:uid="{FCF48473-5AFD-4E0D-AAE2-30BF2C91B528}"/>
  </bookViews>
  <sheets>
    <sheet name="adc_raw_good_video" sheetId="2" r:id="rId1"/>
    <sheet name="Аркуш1" sheetId="1" r:id="rId2"/>
  </sheets>
  <definedNames>
    <definedName name="ExternalData_1" localSheetId="0" hidden="1">adc_raw_good_video!$B$2:$B$203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3" i="2" l="1" a="1"/>
  <c r="J203" i="2" s="1"/>
  <c r="M203" i="2" s="1"/>
  <c r="J202" i="2" a="1"/>
  <c r="J202" i="2"/>
  <c r="J201" i="2" a="1"/>
  <c r="J201" i="2" s="1"/>
  <c r="M201" i="2" s="1"/>
  <c r="J200" i="2" a="1"/>
  <c r="J200" i="2" s="1"/>
  <c r="J199" i="2" a="1"/>
  <c r="J199" i="2" s="1"/>
  <c r="M199" i="2" s="1"/>
  <c r="J198" i="2" a="1"/>
  <c r="J198" i="2" s="1"/>
  <c r="J197" i="2" a="1"/>
  <c r="J197" i="2" s="1"/>
  <c r="M197" i="2" s="1"/>
  <c r="J196" i="2" a="1"/>
  <c r="J196" i="2" s="1"/>
  <c r="J195" i="2" a="1"/>
  <c r="J195" i="2" s="1"/>
  <c r="M195" i="2" s="1"/>
  <c r="J194" i="2" a="1"/>
  <c r="J194" i="2" s="1"/>
  <c r="J193" i="2" a="1"/>
  <c r="J193" i="2" s="1"/>
  <c r="M193" i="2" s="1"/>
  <c r="T46" i="2" s="1"/>
  <c r="J192" i="2" a="1"/>
  <c r="J192" i="2" s="1"/>
  <c r="J191" i="2" a="1"/>
  <c r="J191" i="2" s="1"/>
  <c r="J190" i="2" a="1"/>
  <c r="J190" i="2" s="1"/>
  <c r="M190" i="2" s="1"/>
  <c r="T58" i="2" s="1"/>
  <c r="J189" i="2" a="1"/>
  <c r="J189" i="2" s="1"/>
  <c r="J188" i="2" a="1"/>
  <c r="J188" i="2" s="1"/>
  <c r="M188" i="2" s="1"/>
  <c r="J187" i="2" a="1"/>
  <c r="J187" i="2" s="1"/>
  <c r="J186" i="2" a="1"/>
  <c r="J186" i="2" s="1"/>
  <c r="M186" i="2" s="1"/>
  <c r="J185" i="2" a="1"/>
  <c r="J185" i="2" s="1"/>
  <c r="M185" i="2" s="1"/>
  <c r="J184" i="2" a="1"/>
  <c r="J184" i="2" s="1"/>
  <c r="M184" i="2" s="1"/>
  <c r="J183" i="2" a="1"/>
  <c r="J183" i="2" s="1"/>
  <c r="J182" i="2" a="1"/>
  <c r="J182" i="2" s="1"/>
  <c r="M182" i="2" s="1"/>
  <c r="J181" i="2" a="1"/>
  <c r="J181" i="2" s="1"/>
  <c r="J180" i="2" a="1"/>
  <c r="J180" i="2" s="1"/>
  <c r="M180" i="2" s="1"/>
  <c r="J179" i="2" a="1"/>
  <c r="J179" i="2" s="1"/>
  <c r="J178" i="2" a="1"/>
  <c r="J178" i="2" s="1"/>
  <c r="M178" i="2" s="1"/>
  <c r="J177" i="2" a="1"/>
  <c r="J177" i="2" s="1"/>
  <c r="J176" i="2" a="1"/>
  <c r="J176" i="2" s="1"/>
  <c r="M176" i="2" s="1"/>
  <c r="J175" i="2" a="1"/>
  <c r="J175" i="2" s="1"/>
  <c r="J174" i="2" a="1"/>
  <c r="J174" i="2" s="1"/>
  <c r="M174" i="2" s="1"/>
  <c r="J173" i="2" a="1"/>
  <c r="J173" i="2" s="1"/>
  <c r="J172" i="2" a="1"/>
  <c r="J172" i="2" s="1"/>
  <c r="M172" i="2" s="1"/>
  <c r="J171" i="2" a="1"/>
  <c r="J171" i="2" s="1"/>
  <c r="J170" i="2" a="1"/>
  <c r="J170" i="2" s="1"/>
  <c r="M170" i="2" s="1"/>
  <c r="J169" i="2" a="1"/>
  <c r="J169" i="2" s="1"/>
  <c r="M169" i="2" s="1"/>
  <c r="J168" i="2" a="1"/>
  <c r="J168" i="2" s="1"/>
  <c r="M168" i="2" s="1"/>
  <c r="J167" i="2" a="1"/>
  <c r="J167" i="2" s="1"/>
  <c r="J166" i="2" a="1"/>
  <c r="J166" i="2" s="1"/>
  <c r="M166" i="2" s="1"/>
  <c r="J165" i="2" a="1"/>
  <c r="J165" i="2" s="1"/>
  <c r="J164" i="2" a="1"/>
  <c r="J164" i="2" s="1"/>
  <c r="J163" i="2" a="1"/>
  <c r="J163" i="2" s="1"/>
  <c r="M163" i="2" s="1"/>
  <c r="J162" i="2" a="1"/>
  <c r="J162" i="2" s="1"/>
  <c r="J161" i="2" a="1"/>
  <c r="J161" i="2" s="1"/>
  <c r="M161" i="2" s="1"/>
  <c r="J160" i="2" a="1"/>
  <c r="J160" i="2" s="1"/>
  <c r="J159" i="2" a="1"/>
  <c r="J159" i="2" s="1"/>
  <c r="J158" i="2" a="1"/>
  <c r="J158" i="2" s="1"/>
  <c r="J157" i="2" a="1"/>
  <c r="J157" i="2" s="1"/>
  <c r="M157" i="2" s="1"/>
  <c r="J156" i="2" a="1"/>
  <c r="J156" i="2" s="1"/>
  <c r="J155" i="2" a="1"/>
  <c r="J155" i="2" s="1"/>
  <c r="M155" i="2" s="1"/>
  <c r="J154" i="2" a="1"/>
  <c r="J154" i="2" s="1"/>
  <c r="J153" i="2" a="1"/>
  <c r="J153" i="2" s="1"/>
  <c r="M153" i="2" s="1"/>
  <c r="J152" i="2" a="1"/>
  <c r="J152" i="2" s="1"/>
  <c r="J151" i="2" a="1"/>
  <c r="J151" i="2" s="1"/>
  <c r="J150" i="2" a="1"/>
  <c r="J150" i="2" s="1"/>
  <c r="M150" i="2" s="1"/>
  <c r="J149" i="2" a="1"/>
  <c r="J149" i="2" s="1"/>
  <c r="J148" i="2" a="1"/>
  <c r="J148" i="2" s="1"/>
  <c r="M148" i="2" s="1"/>
  <c r="J147" i="2" a="1"/>
  <c r="J147" i="2" s="1"/>
  <c r="J146" i="2" a="1"/>
  <c r="J146" i="2" s="1"/>
  <c r="M146" i="2" s="1"/>
  <c r="J145" i="2" a="1"/>
  <c r="J145" i="2" s="1"/>
  <c r="M145" i="2" s="1"/>
  <c r="J144" i="2" a="1"/>
  <c r="J144" i="2" s="1"/>
  <c r="J143" i="2" a="1"/>
  <c r="J143" i="2" s="1"/>
  <c r="M143" i="2" s="1"/>
  <c r="J142" i="2" a="1"/>
  <c r="J142" i="2" s="1"/>
  <c r="J141" i="2" a="1"/>
  <c r="J141" i="2" s="1"/>
  <c r="M141" i="2" s="1"/>
  <c r="J140" i="2" a="1"/>
  <c r="J140" i="2" s="1"/>
  <c r="J139" i="2" a="1"/>
  <c r="J139" i="2" s="1"/>
  <c r="M139" i="2" s="1"/>
  <c r="J138" i="2" a="1"/>
  <c r="J138" i="2" s="1"/>
  <c r="J137" i="2" a="1"/>
  <c r="J137" i="2" s="1"/>
  <c r="M137" i="2" s="1"/>
  <c r="J136" i="2" a="1"/>
  <c r="J136" i="2" s="1"/>
  <c r="J135" i="2" a="1"/>
  <c r="J135" i="2" s="1"/>
  <c r="M135" i="2" s="1"/>
  <c r="J134" i="2" a="1"/>
  <c r="J134" i="2" s="1"/>
  <c r="J133" i="2" a="1"/>
  <c r="J133" i="2" s="1"/>
  <c r="M133" i="2" s="1"/>
  <c r="J132" i="2" a="1"/>
  <c r="J132" i="2" s="1"/>
  <c r="J131" i="2" a="1"/>
  <c r="J131" i="2" s="1"/>
  <c r="M131" i="2" s="1"/>
  <c r="J130" i="2" a="1"/>
  <c r="J130" i="2" s="1"/>
  <c r="J129" i="2" a="1"/>
  <c r="J129" i="2" s="1"/>
  <c r="J128" i="2" a="1"/>
  <c r="J128" i="2" s="1"/>
  <c r="M128" i="2" s="1"/>
  <c r="J127" i="2" a="1"/>
  <c r="J127" i="2" s="1"/>
  <c r="J126" i="2" a="1"/>
  <c r="J126" i="2" s="1"/>
  <c r="M126" i="2" s="1"/>
  <c r="J125" i="2" a="1"/>
  <c r="J125" i="2" s="1"/>
  <c r="J124" i="2" a="1"/>
  <c r="J124" i="2" s="1"/>
  <c r="M124" i="2" s="1"/>
  <c r="J123" i="2" a="1"/>
  <c r="J123" i="2" s="1"/>
  <c r="J122" i="2" a="1"/>
  <c r="J122" i="2" s="1"/>
  <c r="M122" i="2" s="1"/>
  <c r="J121" i="2" a="1"/>
  <c r="J121" i="2" s="1"/>
  <c r="J120" i="2" a="1"/>
  <c r="J120" i="2" s="1"/>
  <c r="M120" i="2" s="1"/>
  <c r="J119" i="2" a="1"/>
  <c r="J119" i="2" s="1"/>
  <c r="M119" i="2" s="1"/>
  <c r="J118" i="2" a="1"/>
  <c r="J118" i="2" s="1"/>
  <c r="J117" i="2" a="1"/>
  <c r="J117" i="2" s="1"/>
  <c r="M117" i="2" s="1"/>
  <c r="J116" i="2" a="1"/>
  <c r="J116" i="2" s="1"/>
  <c r="J115" i="2" a="1"/>
  <c r="J115" i="2" s="1"/>
  <c r="J114" i="2" a="1"/>
  <c r="J114" i="2" s="1"/>
  <c r="M114" i="2" s="1"/>
  <c r="J113" i="2" a="1"/>
  <c r="J113" i="2" s="1"/>
  <c r="M113" i="2" s="1"/>
  <c r="J112" i="2" a="1"/>
  <c r="J112" i="2" s="1"/>
  <c r="M112" i="2" s="1"/>
  <c r="J111" i="2" a="1"/>
  <c r="J111" i="2" s="1"/>
  <c r="J110" i="2" a="1"/>
  <c r="J110" i="2" s="1"/>
  <c r="M110" i="2" s="1"/>
  <c r="J109" i="2" a="1"/>
  <c r="J109" i="2" s="1"/>
  <c r="J108" i="2" a="1"/>
  <c r="J108" i="2" s="1"/>
  <c r="J107" i="2" a="1"/>
  <c r="J107" i="2" s="1"/>
  <c r="M107" i="2" s="1"/>
  <c r="J106" i="2" a="1"/>
  <c r="J106" i="2" s="1"/>
  <c r="J105" i="2" a="1"/>
  <c r="J105" i="2" s="1"/>
  <c r="M105" i="2" s="1"/>
  <c r="J104" i="2" a="1"/>
  <c r="J104" i="2" s="1"/>
  <c r="J103" i="2" a="1"/>
  <c r="J103" i="2" s="1"/>
  <c r="M103" i="2" s="1"/>
  <c r="J102" i="2" a="1"/>
  <c r="J102" i="2" s="1"/>
  <c r="J101" i="2" a="1"/>
  <c r="J101" i="2" s="1"/>
  <c r="M101" i="2" s="1"/>
  <c r="J100" i="2" a="1"/>
  <c r="J100" i="2" s="1"/>
  <c r="J99" i="2" a="1"/>
  <c r="J99" i="2" s="1"/>
  <c r="M99" i="2" s="1"/>
  <c r="J98" i="2" a="1"/>
  <c r="J98" i="2" s="1"/>
  <c r="J97" i="2" a="1"/>
  <c r="J97" i="2" s="1"/>
  <c r="M97" i="2" s="1"/>
  <c r="J96" i="2" a="1"/>
  <c r="J96" i="2" s="1"/>
  <c r="J95" i="2" a="1"/>
  <c r="J95" i="2" s="1"/>
  <c r="M95" i="2" s="1"/>
  <c r="J94" i="2" a="1"/>
  <c r="J94" i="2" s="1"/>
  <c r="J93" i="2" a="1"/>
  <c r="J93" i="2" s="1"/>
  <c r="M93" i="2" s="1"/>
  <c r="J92" i="2" a="1"/>
  <c r="J92" i="2" s="1"/>
  <c r="M92" i="2" s="1"/>
  <c r="J91" i="2" a="1"/>
  <c r="J91" i="2" s="1"/>
  <c r="M91" i="2" s="1"/>
  <c r="J90" i="2" a="1"/>
  <c r="J90" i="2" s="1"/>
  <c r="J89" i="2" a="1"/>
  <c r="J89" i="2" s="1"/>
  <c r="M89" i="2" s="1"/>
  <c r="J88" i="2" a="1"/>
  <c r="J88" i="2" s="1"/>
  <c r="J87" i="2" a="1"/>
  <c r="J87" i="2" s="1"/>
  <c r="M87" i="2" s="1"/>
  <c r="T85" i="2" s="1"/>
  <c r="J86" i="2" a="1"/>
  <c r="J86" i="2" s="1"/>
  <c r="J85" i="2" a="1"/>
  <c r="J85" i="2" s="1"/>
  <c r="M85" i="2" s="1"/>
  <c r="J84" i="2" a="1"/>
  <c r="J84" i="2" s="1"/>
  <c r="M84" i="2" s="1"/>
  <c r="J83" i="2" a="1"/>
  <c r="J83" i="2" s="1"/>
  <c r="M83" i="2" s="1"/>
  <c r="J82" i="2" a="1"/>
  <c r="J82" i="2" s="1"/>
  <c r="J81" i="2" a="1"/>
  <c r="J81" i="2" s="1"/>
  <c r="M81" i="2" s="1"/>
  <c r="J80" i="2" a="1"/>
  <c r="J80" i="2" s="1"/>
  <c r="J79" i="2" a="1"/>
  <c r="J79" i="2" s="1"/>
  <c r="M79" i="2" s="1"/>
  <c r="J78" i="2" a="1"/>
  <c r="J78" i="2" s="1"/>
  <c r="J77" i="2" a="1"/>
  <c r="J77" i="2" s="1"/>
  <c r="M77" i="2" s="1"/>
  <c r="J76" i="2" a="1"/>
  <c r="J76" i="2" s="1"/>
  <c r="M76" i="2" s="1"/>
  <c r="J75" i="2" a="1"/>
  <c r="J75" i="2" s="1"/>
  <c r="M75" i="2" s="1"/>
  <c r="J74" i="2" a="1"/>
  <c r="J74" i="2" s="1"/>
  <c r="J73" i="2" a="1"/>
  <c r="J73" i="2" s="1"/>
  <c r="M73" i="2" s="1"/>
  <c r="J72" i="2" a="1"/>
  <c r="J72" i="2" s="1"/>
  <c r="M72" i="2" s="1"/>
  <c r="J71" i="2" a="1"/>
  <c r="J71" i="2" s="1"/>
  <c r="M71" i="2" s="1"/>
  <c r="J70" i="2" a="1"/>
  <c r="J70" i="2" s="1"/>
  <c r="J69" i="2" a="1"/>
  <c r="J69" i="2" s="1"/>
  <c r="M69" i="2" s="1"/>
  <c r="J68" i="2" a="1"/>
  <c r="J68" i="2" s="1"/>
  <c r="M68" i="2" s="1"/>
  <c r="J67" i="2" a="1"/>
  <c r="J67" i="2" s="1"/>
  <c r="M67" i="2" s="1"/>
  <c r="J66" i="2" a="1"/>
  <c r="J66" i="2" s="1"/>
  <c r="M66" i="2" s="1"/>
  <c r="T29" i="2" s="1"/>
  <c r="J65" i="2" a="1"/>
  <c r="J65" i="2" s="1"/>
  <c r="M65" i="2" s="1"/>
  <c r="J64" i="2" a="1"/>
  <c r="J64" i="2" s="1"/>
  <c r="M64" i="2" s="1"/>
  <c r="J63" i="2" a="1"/>
  <c r="J63" i="2" s="1"/>
  <c r="M63" i="2" s="1"/>
  <c r="J62" i="2" a="1"/>
  <c r="J62" i="2" s="1"/>
  <c r="J61" i="2" a="1"/>
  <c r="J61" i="2" s="1"/>
  <c r="J60" i="2" a="1"/>
  <c r="J60" i="2" s="1"/>
  <c r="M60" i="2" s="1"/>
  <c r="J59" i="2" a="1"/>
  <c r="J59" i="2" s="1"/>
  <c r="J58" i="2" a="1"/>
  <c r="J58" i="2" s="1"/>
  <c r="M58" i="2" s="1"/>
  <c r="J57" i="2" a="1"/>
  <c r="J57" i="2" s="1"/>
  <c r="M57" i="2" s="1"/>
  <c r="J56" i="2" a="1"/>
  <c r="J56" i="2" s="1"/>
  <c r="M56" i="2" s="1"/>
  <c r="J55" i="2" a="1"/>
  <c r="J55" i="2" s="1"/>
  <c r="J54" i="2" a="1"/>
  <c r="J54" i="2" s="1"/>
  <c r="M54" i="2" s="1"/>
  <c r="J53" i="2" a="1"/>
  <c r="J53" i="2" s="1"/>
  <c r="J52" i="2" a="1"/>
  <c r="J52" i="2" s="1"/>
  <c r="M52" i="2" s="1"/>
  <c r="J51" i="2" a="1"/>
  <c r="J51" i="2" s="1"/>
  <c r="J50" i="2" a="1"/>
  <c r="J50" i="2" s="1"/>
  <c r="M50" i="2" s="1"/>
  <c r="J49" i="2" a="1"/>
  <c r="J49" i="2" s="1"/>
  <c r="M49" i="2" s="1"/>
  <c r="J48" i="2" a="1"/>
  <c r="J48" i="2" s="1"/>
  <c r="M48" i="2" s="1"/>
  <c r="J47" i="2" a="1"/>
  <c r="J47" i="2" s="1"/>
  <c r="J46" i="2" a="1"/>
  <c r="J46" i="2" s="1"/>
  <c r="M46" i="2" s="1"/>
  <c r="J45" i="2" a="1"/>
  <c r="J45" i="2" s="1"/>
  <c r="J44" i="2" a="1"/>
  <c r="J44" i="2" s="1"/>
  <c r="M44" i="2" s="1"/>
  <c r="J43" i="2" a="1"/>
  <c r="J43" i="2" s="1"/>
  <c r="J42" i="2" a="1"/>
  <c r="J42" i="2" s="1"/>
  <c r="M42" i="2" s="1"/>
  <c r="J41" i="2" a="1"/>
  <c r="J41" i="2" s="1"/>
  <c r="J40" i="2" a="1"/>
  <c r="J40" i="2" s="1"/>
  <c r="M40" i="2" s="1"/>
  <c r="J39" i="2" a="1"/>
  <c r="J39" i="2" s="1"/>
  <c r="M39" i="2" s="1"/>
  <c r="J38" i="2" a="1"/>
  <c r="J38" i="2" s="1"/>
  <c r="J37" i="2" a="1"/>
  <c r="J37" i="2" s="1"/>
  <c r="M37" i="2" s="1"/>
  <c r="J36" i="2" a="1"/>
  <c r="J36" i="2" s="1"/>
  <c r="J35" i="2" a="1"/>
  <c r="J35" i="2" s="1"/>
  <c r="M35" i="2" s="1"/>
  <c r="J34" i="2" a="1"/>
  <c r="J34" i="2" s="1"/>
  <c r="J33" i="2" a="1"/>
  <c r="J33" i="2" s="1"/>
  <c r="J32" i="2" a="1"/>
  <c r="J32" i="2" s="1"/>
  <c r="M32" i="2" s="1"/>
  <c r="J31" i="2" a="1"/>
  <c r="J31" i="2" s="1"/>
  <c r="M31" i="2" s="1"/>
  <c r="J30" i="2" a="1"/>
  <c r="J30" i="2" s="1"/>
  <c r="M30" i="2" s="1"/>
  <c r="J29" i="2" a="1"/>
  <c r="J29" i="2" s="1"/>
  <c r="M29" i="2" s="1"/>
  <c r="J28" i="2" a="1"/>
  <c r="J28" i="2" s="1"/>
  <c r="M28" i="2" s="1"/>
  <c r="J27" i="2" a="1"/>
  <c r="J27" i="2" s="1"/>
  <c r="J26" i="2" a="1"/>
  <c r="J26" i="2" s="1"/>
  <c r="M26" i="2" s="1"/>
  <c r="J25" i="2" a="1"/>
  <c r="J25" i="2" s="1"/>
  <c r="J24" i="2" a="1"/>
  <c r="J24" i="2" s="1"/>
  <c r="M24" i="2" s="1"/>
  <c r="T82" i="2" s="1"/>
  <c r="J23" i="2" a="1"/>
  <c r="J23" i="2" s="1"/>
  <c r="M23" i="2" s="1"/>
  <c r="T88" i="2" s="1"/>
  <c r="J22" i="2" a="1"/>
  <c r="J22" i="2" s="1"/>
  <c r="J21" i="2" a="1"/>
  <c r="J21" i="2" s="1"/>
  <c r="M21" i="2" s="1"/>
  <c r="J20" i="2" a="1"/>
  <c r="J20" i="2" s="1"/>
  <c r="M20" i="2" s="1"/>
  <c r="T45" i="2" s="1"/>
  <c r="J19" i="2" a="1"/>
  <c r="J19" i="2" s="1"/>
  <c r="M19" i="2" s="1"/>
  <c r="J18" i="2" a="1"/>
  <c r="J18" i="2" s="1"/>
  <c r="M18" i="2" s="1"/>
  <c r="J17" i="2" a="1"/>
  <c r="J17" i="2" s="1"/>
  <c r="M17" i="2" s="1"/>
  <c r="J16" i="2" a="1"/>
  <c r="J16" i="2" s="1"/>
  <c r="M16" i="2" s="1"/>
  <c r="J15" i="2" a="1"/>
  <c r="J15" i="2" s="1"/>
  <c r="J14" i="2" a="1"/>
  <c r="J14" i="2" s="1"/>
  <c r="M14" i="2" s="1"/>
  <c r="J13" i="2" a="1"/>
  <c r="J13" i="2" s="1"/>
  <c r="J12" i="2" a="1"/>
  <c r="J12" i="2" s="1"/>
  <c r="M12" i="2" s="1"/>
  <c r="T22" i="2" s="1"/>
  <c r="J11" i="2" a="1"/>
  <c r="J11" i="2" s="1"/>
  <c r="M11" i="2" s="1"/>
  <c r="J10" i="2" a="1"/>
  <c r="J10" i="2" s="1"/>
  <c r="M10" i="2" s="1"/>
  <c r="J9" i="2" a="1"/>
  <c r="J9" i="2" s="1"/>
  <c r="J8" i="2" a="1"/>
  <c r="J8" i="2" s="1"/>
  <c r="M8" i="2" s="1"/>
  <c r="J7" i="2" a="1"/>
  <c r="J7" i="2" s="1"/>
  <c r="J6" i="2" a="1"/>
  <c r="J6" i="2" s="1"/>
  <c r="M6" i="2" s="1"/>
  <c r="J5" i="2" a="1"/>
  <c r="J5" i="2" s="1"/>
  <c r="J4" i="2" a="1"/>
  <c r="J4" i="2" s="1"/>
  <c r="M4" i="2" s="1"/>
  <c r="T32" i="2" s="1"/>
  <c r="J3" i="2" a="1"/>
  <c r="J3" i="2" s="1"/>
  <c r="M3" i="2" s="1"/>
  <c r="M5" i="2"/>
  <c r="M7" i="2"/>
  <c r="M9" i="2"/>
  <c r="M13" i="2"/>
  <c r="T35" i="2" s="1"/>
  <c r="M15" i="2"/>
  <c r="M22" i="2"/>
  <c r="M27" i="2"/>
  <c r="M34" i="2"/>
  <c r="M36" i="2"/>
  <c r="M38" i="2"/>
  <c r="M43" i="2"/>
  <c r="M45" i="2"/>
  <c r="M47" i="2"/>
  <c r="M51" i="2"/>
  <c r="M53" i="2"/>
  <c r="M55" i="2"/>
  <c r="M59" i="2"/>
  <c r="M62" i="2"/>
  <c r="M70" i="2"/>
  <c r="M78" i="2"/>
  <c r="M80" i="2"/>
  <c r="M82" i="2"/>
  <c r="M86" i="2"/>
  <c r="M88" i="2"/>
  <c r="M90" i="2"/>
  <c r="M94" i="2"/>
  <c r="M96" i="2"/>
  <c r="M98" i="2"/>
  <c r="M100" i="2"/>
  <c r="M102" i="2"/>
  <c r="M104" i="2"/>
  <c r="M106" i="2"/>
  <c r="M108" i="2"/>
  <c r="M111" i="2"/>
  <c r="M115" i="2"/>
  <c r="M118" i="2"/>
  <c r="M121" i="2"/>
  <c r="M123" i="2"/>
  <c r="M125" i="2"/>
  <c r="T44" i="2" s="1"/>
  <c r="M127" i="2"/>
  <c r="M129" i="2"/>
  <c r="M132" i="2"/>
  <c r="M134" i="2"/>
  <c r="M136" i="2"/>
  <c r="M138" i="2"/>
  <c r="M140" i="2"/>
  <c r="T39" i="2" s="1"/>
  <c r="M142" i="2"/>
  <c r="M147" i="2"/>
  <c r="T34" i="2" s="1"/>
  <c r="M149" i="2"/>
  <c r="M152" i="2"/>
  <c r="M154" i="2"/>
  <c r="M156" i="2"/>
  <c r="M159" i="2"/>
  <c r="M162" i="2"/>
  <c r="M164" i="2"/>
  <c r="T66" i="2" s="1"/>
  <c r="M167" i="2"/>
  <c r="M171" i="2"/>
  <c r="M173" i="2"/>
  <c r="M175" i="2"/>
  <c r="M177" i="2"/>
  <c r="M179" i="2"/>
  <c r="M181" i="2"/>
  <c r="M183" i="2"/>
  <c r="M187" i="2"/>
  <c r="M189" i="2"/>
  <c r="T41" i="2" s="1"/>
  <c r="M191" i="2"/>
  <c r="M194" i="2"/>
  <c r="M196" i="2"/>
  <c r="M198" i="2"/>
  <c r="M200" i="2"/>
  <c r="M202" i="2"/>
  <c r="M33" i="2"/>
  <c r="M25" i="2"/>
  <c r="T80" i="2" s="1"/>
  <c r="M160" i="2"/>
  <c r="T4" i="2"/>
  <c r="T5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3" i="2"/>
  <c r="T24" i="2"/>
  <c r="T25" i="2"/>
  <c r="T28" i="2"/>
  <c r="T33" i="2"/>
  <c r="T36" i="2"/>
  <c r="T37" i="2"/>
  <c r="T40" i="2"/>
  <c r="T43" i="2"/>
  <c r="T48" i="2"/>
  <c r="T50" i="2"/>
  <c r="T53" i="2"/>
  <c r="T56" i="2"/>
  <c r="T68" i="2"/>
  <c r="T71" i="2"/>
  <c r="T75" i="2"/>
  <c r="T77" i="2"/>
  <c r="T78" i="2"/>
  <c r="T79" i="2"/>
  <c r="T81" i="2"/>
  <c r="T84" i="2"/>
  <c r="T87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I3" i="2"/>
  <c r="I4" i="2"/>
  <c r="I5" i="2"/>
  <c r="I6" i="2"/>
  <c r="I9" i="2"/>
  <c r="I10" i="2"/>
  <c r="I11" i="2"/>
  <c r="I12" i="2"/>
  <c r="I13" i="2"/>
  <c r="I14" i="2"/>
  <c r="I17" i="2"/>
  <c r="I18" i="2"/>
  <c r="I19" i="2"/>
  <c r="I20" i="2"/>
  <c r="I21" i="2"/>
  <c r="I22" i="2"/>
  <c r="I25" i="2"/>
  <c r="I26" i="2"/>
  <c r="I27" i="2"/>
  <c r="I28" i="2"/>
  <c r="I29" i="2"/>
  <c r="I30" i="2"/>
  <c r="I33" i="2"/>
  <c r="I34" i="2"/>
  <c r="I35" i="2"/>
  <c r="I36" i="2"/>
  <c r="I37" i="2"/>
  <c r="I38" i="2"/>
  <c r="I41" i="2"/>
  <c r="I42" i="2"/>
  <c r="I43" i="2"/>
  <c r="I44" i="2"/>
  <c r="I45" i="2"/>
  <c r="I46" i="2"/>
  <c r="I49" i="2"/>
  <c r="I50" i="2"/>
  <c r="I51" i="2"/>
  <c r="I52" i="2"/>
  <c r="I53" i="2"/>
  <c r="I54" i="2"/>
  <c r="I57" i="2"/>
  <c r="I58" i="2"/>
  <c r="I59" i="2"/>
  <c r="I60" i="2"/>
  <c r="I61" i="2"/>
  <c r="I62" i="2"/>
  <c r="I65" i="2"/>
  <c r="I66" i="2"/>
  <c r="I67" i="2"/>
  <c r="I68" i="2"/>
  <c r="I69" i="2"/>
  <c r="I70" i="2"/>
  <c r="I73" i="2"/>
  <c r="I74" i="2"/>
  <c r="I75" i="2"/>
  <c r="I76" i="2"/>
  <c r="I77" i="2"/>
  <c r="I78" i="2"/>
  <c r="I81" i="2"/>
  <c r="I82" i="2"/>
  <c r="I83" i="2"/>
  <c r="I84" i="2"/>
  <c r="I85" i="2"/>
  <c r="I86" i="2"/>
  <c r="I89" i="2"/>
  <c r="I90" i="2"/>
  <c r="I91" i="2"/>
  <c r="I92" i="2"/>
  <c r="I93" i="2"/>
  <c r="I94" i="2"/>
  <c r="I97" i="2"/>
  <c r="I98" i="2"/>
  <c r="I99" i="2"/>
  <c r="I100" i="2"/>
  <c r="I101" i="2"/>
  <c r="I102" i="2"/>
  <c r="I105" i="2"/>
  <c r="I106" i="2"/>
  <c r="I107" i="2"/>
  <c r="I108" i="2"/>
  <c r="I109" i="2"/>
  <c r="I110" i="2"/>
  <c r="I113" i="2"/>
  <c r="I114" i="2"/>
  <c r="I115" i="2"/>
  <c r="I116" i="2"/>
  <c r="I117" i="2"/>
  <c r="I118" i="2"/>
  <c r="I121" i="2"/>
  <c r="I122" i="2"/>
  <c r="I123" i="2"/>
  <c r="I124" i="2"/>
  <c r="I125" i="2"/>
  <c r="I126" i="2"/>
  <c r="I129" i="2"/>
  <c r="I130" i="2"/>
  <c r="I131" i="2"/>
  <c r="I132" i="2"/>
  <c r="I133" i="2"/>
  <c r="I134" i="2"/>
  <c r="I137" i="2"/>
  <c r="I138" i="2"/>
  <c r="I139" i="2"/>
  <c r="I140" i="2"/>
  <c r="I141" i="2"/>
  <c r="I142" i="2"/>
  <c r="I145" i="2"/>
  <c r="I146" i="2"/>
  <c r="I147" i="2"/>
  <c r="I148" i="2"/>
  <c r="I149" i="2"/>
  <c r="I150" i="2"/>
  <c r="I153" i="2"/>
  <c r="I154" i="2"/>
  <c r="I155" i="2"/>
  <c r="I156" i="2"/>
  <c r="I157" i="2"/>
  <c r="I158" i="2"/>
  <c r="I161" i="2"/>
  <c r="I162" i="2"/>
  <c r="I163" i="2"/>
  <c r="I164" i="2"/>
  <c r="I165" i="2"/>
  <c r="I166" i="2"/>
  <c r="I169" i="2"/>
  <c r="I170" i="2"/>
  <c r="I171" i="2"/>
  <c r="I172" i="2"/>
  <c r="I173" i="2"/>
  <c r="I174" i="2"/>
  <c r="I177" i="2"/>
  <c r="I178" i="2"/>
  <c r="I179" i="2"/>
  <c r="I180" i="2"/>
  <c r="I181" i="2"/>
  <c r="I182" i="2"/>
  <c r="I185" i="2"/>
  <c r="I186" i="2"/>
  <c r="I187" i="2"/>
  <c r="I188" i="2"/>
  <c r="I189" i="2"/>
  <c r="I190" i="2"/>
  <c r="I193" i="2"/>
  <c r="I194" i="2"/>
  <c r="I195" i="2"/>
  <c r="I196" i="2"/>
  <c r="I197" i="2"/>
  <c r="I198" i="2"/>
  <c r="I201" i="2"/>
  <c r="I202" i="2"/>
  <c r="I203" i="2"/>
  <c r="L101" i="2"/>
  <c r="Q7" i="2"/>
  <c r="Q8" i="2"/>
  <c r="Q15" i="2"/>
  <c r="Q16" i="2"/>
  <c r="Q23" i="2"/>
  <c r="Q24" i="2"/>
  <c r="Q31" i="2"/>
  <c r="Q32" i="2"/>
  <c r="Q39" i="2"/>
  <c r="Q40" i="2"/>
  <c r="Q47" i="2"/>
  <c r="Q48" i="2"/>
  <c r="Q55" i="2"/>
  <c r="Q56" i="2"/>
  <c r="Q63" i="2"/>
  <c r="Q64" i="2"/>
  <c r="Q71" i="2"/>
  <c r="Q72" i="2"/>
  <c r="Q79" i="2"/>
  <c r="Q80" i="2"/>
  <c r="Q87" i="2"/>
  <c r="Q88" i="2"/>
  <c r="Q90" i="2"/>
  <c r="Q95" i="2"/>
  <c r="Q96" i="2"/>
  <c r="Q98" i="2"/>
  <c r="Q103" i="2"/>
  <c r="Q104" i="2"/>
  <c r="Q106" i="2"/>
  <c r="Q111" i="2"/>
  <c r="Q112" i="2"/>
  <c r="Q114" i="2"/>
  <c r="Q119" i="2"/>
  <c r="Q120" i="2"/>
  <c r="Q122" i="2"/>
  <c r="Q127" i="2"/>
  <c r="Q128" i="2"/>
  <c r="Q130" i="2"/>
  <c r="P8" i="2"/>
  <c r="P9" i="2"/>
  <c r="P11" i="2"/>
  <c r="P16" i="2"/>
  <c r="P17" i="2"/>
  <c r="P19" i="2"/>
  <c r="P24" i="2"/>
  <c r="P25" i="2"/>
  <c r="P27" i="2"/>
  <c r="P32" i="2"/>
  <c r="P33" i="2"/>
  <c r="P35" i="2"/>
  <c r="P40" i="2"/>
  <c r="P41" i="2"/>
  <c r="P43" i="2"/>
  <c r="P48" i="2"/>
  <c r="P49" i="2"/>
  <c r="P51" i="2"/>
  <c r="P56" i="2"/>
  <c r="P57" i="2"/>
  <c r="P59" i="2"/>
  <c r="P64" i="2"/>
  <c r="P65" i="2"/>
  <c r="P67" i="2"/>
  <c r="P72" i="2"/>
  <c r="P73" i="2"/>
  <c r="P75" i="2"/>
  <c r="P80" i="2"/>
  <c r="P81" i="2"/>
  <c r="P83" i="2"/>
  <c r="P88" i="2"/>
  <c r="P89" i="2"/>
  <c r="P91" i="2"/>
  <c r="P96" i="2"/>
  <c r="P97" i="2"/>
  <c r="P99" i="2"/>
  <c r="P104" i="2"/>
  <c r="P105" i="2"/>
  <c r="P107" i="2"/>
  <c r="P112" i="2"/>
  <c r="P113" i="2"/>
  <c r="P115" i="2"/>
  <c r="P120" i="2"/>
  <c r="P121" i="2"/>
  <c r="P123" i="2"/>
  <c r="P128" i="2"/>
  <c r="P129" i="2"/>
  <c r="P4" i="2"/>
  <c r="R1" i="2"/>
  <c r="Q9" i="2" s="1"/>
  <c r="M165" i="2" l="1"/>
  <c r="L165" i="2"/>
  <c r="T38" i="2"/>
  <c r="T61" i="2"/>
  <c r="T49" i="2"/>
  <c r="M116" i="2"/>
  <c r="K116" i="2"/>
  <c r="T59" i="2"/>
  <c r="M41" i="2"/>
  <c r="L41" i="2"/>
  <c r="T51" i="2"/>
  <c r="L192" i="2"/>
  <c r="M192" i="2"/>
  <c r="T69" i="2"/>
  <c r="M130" i="2"/>
  <c r="K130" i="2"/>
  <c r="T27" i="2"/>
  <c r="M109" i="2"/>
  <c r="L109" i="2"/>
  <c r="M61" i="2"/>
  <c r="L61" i="2"/>
  <c r="T30" i="2"/>
  <c r="T65" i="2"/>
  <c r="L74" i="2"/>
  <c r="M74" i="2"/>
  <c r="T6" i="2" s="1"/>
  <c r="T67" i="2"/>
  <c r="T55" i="2"/>
  <c r="T73" i="2"/>
  <c r="T7" i="2"/>
  <c r="T76" i="2"/>
  <c r="T62" i="2"/>
  <c r="T70" i="2"/>
  <c r="L144" i="2"/>
  <c r="M144" i="2"/>
  <c r="T86" i="2"/>
  <c r="T54" i="2"/>
  <c r="M151" i="2"/>
  <c r="T83" i="2" s="1"/>
  <c r="L151" i="2"/>
  <c r="M158" i="2"/>
  <c r="T72" i="2" s="1"/>
  <c r="K158" i="2"/>
  <c r="T74" i="2"/>
  <c r="T47" i="2"/>
  <c r="T60" i="2"/>
  <c r="T26" i="2"/>
  <c r="T57" i="2"/>
  <c r="T64" i="2"/>
  <c r="T42" i="2"/>
  <c r="T52" i="2"/>
  <c r="L128" i="2"/>
  <c r="K128" i="2"/>
  <c r="K63" i="2"/>
  <c r="L63" i="2"/>
  <c r="K185" i="2"/>
  <c r="L185" i="2"/>
  <c r="L160" i="2"/>
  <c r="K160" i="2"/>
  <c r="L112" i="2"/>
  <c r="K112" i="2"/>
  <c r="L176" i="2"/>
  <c r="L96" i="2"/>
  <c r="K96" i="2"/>
  <c r="L199" i="2"/>
  <c r="L123" i="2"/>
  <c r="K109" i="2"/>
  <c r="L138" i="2"/>
  <c r="L110" i="2"/>
  <c r="K129" i="2"/>
  <c r="K151" i="2"/>
  <c r="K123" i="2"/>
  <c r="K61" i="2"/>
  <c r="L130" i="2"/>
  <c r="K199" i="2"/>
  <c r="L122" i="2"/>
  <c r="K144" i="2"/>
  <c r="K41" i="2"/>
  <c r="K189" i="2"/>
  <c r="K188" i="2"/>
  <c r="K161" i="2"/>
  <c r="L147" i="2"/>
  <c r="L202" i="2"/>
  <c r="K140" i="2"/>
  <c r="K192" i="2"/>
  <c r="L159" i="2"/>
  <c r="K198" i="2"/>
  <c r="L198" i="2"/>
  <c r="K34" i="2"/>
  <c r="L34" i="2"/>
  <c r="K190" i="2"/>
  <c r="L190" i="2"/>
  <c r="K149" i="2"/>
  <c r="L149" i="2"/>
  <c r="K134" i="2"/>
  <c r="L134" i="2"/>
  <c r="L55" i="2"/>
  <c r="K55" i="2"/>
  <c r="K183" i="2"/>
  <c r="K150" i="2"/>
  <c r="L150" i="2"/>
  <c r="K92" i="2"/>
  <c r="K169" i="2"/>
  <c r="L169" i="2"/>
  <c r="K113" i="2"/>
  <c r="L113" i="2"/>
  <c r="K106" i="2"/>
  <c r="L106" i="2"/>
  <c r="K68" i="2"/>
  <c r="L68" i="2"/>
  <c r="L196" i="2"/>
  <c r="K196" i="2"/>
  <c r="K141" i="2"/>
  <c r="L141" i="2"/>
  <c r="K80" i="2"/>
  <c r="L80" i="2"/>
  <c r="K105" i="2"/>
  <c r="L105" i="2"/>
  <c r="L92" i="2"/>
  <c r="K195" i="2"/>
  <c r="L195" i="2"/>
  <c r="K89" i="2"/>
  <c r="L89" i="2"/>
  <c r="K181" i="2"/>
  <c r="L181" i="2"/>
  <c r="K147" i="2"/>
  <c r="R34" i="2" s="1"/>
  <c r="K186" i="2"/>
  <c r="L186" i="2"/>
  <c r="K159" i="2"/>
  <c r="K153" i="2"/>
  <c r="L153" i="2"/>
  <c r="K118" i="2"/>
  <c r="L118" i="2"/>
  <c r="K110" i="2"/>
  <c r="L129" i="2"/>
  <c r="K165" i="2"/>
  <c r="K138" i="2"/>
  <c r="K117" i="2"/>
  <c r="L117" i="2"/>
  <c r="K86" i="2"/>
  <c r="L86" i="2"/>
  <c r="K62" i="2"/>
  <c r="L62" i="2"/>
  <c r="K42" i="2"/>
  <c r="L42" i="2"/>
  <c r="L183" i="2"/>
  <c r="K177" i="2"/>
  <c r="L177" i="2"/>
  <c r="K171" i="2"/>
  <c r="L171" i="2"/>
  <c r="K137" i="2"/>
  <c r="L137" i="2"/>
  <c r="K101" i="2"/>
  <c r="K94" i="2"/>
  <c r="L94" i="2"/>
  <c r="K74" i="2"/>
  <c r="K48" i="2"/>
  <c r="L48" i="2"/>
  <c r="I199" i="2"/>
  <c r="I200" i="2"/>
  <c r="I191" i="2"/>
  <c r="I192" i="2"/>
  <c r="I183" i="2"/>
  <c r="I184" i="2"/>
  <c r="I175" i="2"/>
  <c r="I176" i="2"/>
  <c r="I167" i="2"/>
  <c r="I168" i="2"/>
  <c r="I159" i="2"/>
  <c r="I160" i="2"/>
  <c r="I151" i="2"/>
  <c r="I152" i="2"/>
  <c r="I143" i="2"/>
  <c r="I144" i="2"/>
  <c r="I135" i="2"/>
  <c r="I136" i="2"/>
  <c r="I127" i="2"/>
  <c r="I128" i="2"/>
  <c r="I119" i="2"/>
  <c r="I120" i="2"/>
  <c r="I111" i="2"/>
  <c r="I112" i="2"/>
  <c r="I103" i="2"/>
  <c r="I104" i="2"/>
  <c r="I95" i="2"/>
  <c r="I96" i="2"/>
  <c r="I87" i="2"/>
  <c r="I88" i="2"/>
  <c r="I79" i="2"/>
  <c r="I80" i="2"/>
  <c r="I71" i="2"/>
  <c r="I72" i="2"/>
  <c r="I63" i="2"/>
  <c r="I64" i="2"/>
  <c r="I55" i="2"/>
  <c r="I56" i="2"/>
  <c r="I47" i="2"/>
  <c r="I48" i="2"/>
  <c r="I39" i="2"/>
  <c r="I40" i="2"/>
  <c r="I31" i="2"/>
  <c r="I32" i="2"/>
  <c r="I23" i="2"/>
  <c r="I24" i="2"/>
  <c r="I15" i="2"/>
  <c r="I16" i="2"/>
  <c r="I7" i="2"/>
  <c r="I8" i="2"/>
  <c r="L182" i="2"/>
  <c r="K182" i="2"/>
  <c r="L146" i="2"/>
  <c r="L189" i="2"/>
  <c r="L116" i="2"/>
  <c r="L188" i="2"/>
  <c r="L170" i="2"/>
  <c r="K170" i="2"/>
  <c r="K146" i="2"/>
  <c r="L158" i="2"/>
  <c r="L140" i="2"/>
  <c r="L103" i="2"/>
  <c r="K176" i="2"/>
  <c r="S56" i="2"/>
  <c r="P127" i="2"/>
  <c r="P119" i="2"/>
  <c r="S119" i="2" s="1"/>
  <c r="P111" i="2"/>
  <c r="P103" i="2"/>
  <c r="P95" i="2"/>
  <c r="P87" i="2"/>
  <c r="R87" i="2" s="1"/>
  <c r="P79" i="2"/>
  <c r="P71" i="2"/>
  <c r="P63" i="2"/>
  <c r="P55" i="2"/>
  <c r="P47" i="2"/>
  <c r="P39" i="2"/>
  <c r="P31" i="2"/>
  <c r="P23" i="2"/>
  <c r="P15" i="2"/>
  <c r="P7" i="2"/>
  <c r="Q126" i="2"/>
  <c r="Q118" i="2"/>
  <c r="Q110" i="2"/>
  <c r="Q102" i="2"/>
  <c r="Q94" i="2"/>
  <c r="Q86" i="2"/>
  <c r="Q78" i="2"/>
  <c r="Q70" i="2"/>
  <c r="Q62" i="2"/>
  <c r="Q54" i="2"/>
  <c r="Q46" i="2"/>
  <c r="Q38" i="2"/>
  <c r="Q30" i="2"/>
  <c r="Q22" i="2"/>
  <c r="Q14" i="2"/>
  <c r="Q6" i="2"/>
  <c r="P126" i="2"/>
  <c r="P118" i="2"/>
  <c r="P110" i="2"/>
  <c r="S110" i="2" s="1"/>
  <c r="P102" i="2"/>
  <c r="P94" i="2"/>
  <c r="P86" i="2"/>
  <c r="P78" i="2"/>
  <c r="P70" i="2"/>
  <c r="P62" i="2"/>
  <c r="P54" i="2"/>
  <c r="P46" i="2"/>
  <c r="P38" i="2"/>
  <c r="P30" i="2"/>
  <c r="P22" i="2"/>
  <c r="P14" i="2"/>
  <c r="P6" i="2"/>
  <c r="Q125" i="2"/>
  <c r="Q117" i="2"/>
  <c r="Q109" i="2"/>
  <c r="Q101" i="2"/>
  <c r="Q93" i="2"/>
  <c r="Q85" i="2"/>
  <c r="Q77" i="2"/>
  <c r="Q69" i="2"/>
  <c r="Q61" i="2"/>
  <c r="Q53" i="2"/>
  <c r="Q45" i="2"/>
  <c r="Q37" i="2"/>
  <c r="Q29" i="2"/>
  <c r="Q21" i="2"/>
  <c r="Q13" i="2"/>
  <c r="Q5" i="2"/>
  <c r="P125" i="2"/>
  <c r="P117" i="2"/>
  <c r="P109" i="2"/>
  <c r="S109" i="2" s="1"/>
  <c r="P101" i="2"/>
  <c r="P93" i="2"/>
  <c r="P85" i="2"/>
  <c r="P77" i="2"/>
  <c r="P69" i="2"/>
  <c r="P61" i="2"/>
  <c r="P53" i="2"/>
  <c r="P45" i="2"/>
  <c r="P37" i="2"/>
  <c r="P29" i="2"/>
  <c r="P21" i="2"/>
  <c r="P13" i="2"/>
  <c r="P5" i="2"/>
  <c r="S5" i="2" s="1"/>
  <c r="Q124" i="2"/>
  <c r="R124" i="2" s="1"/>
  <c r="Q116" i="2"/>
  <c r="Q108" i="2"/>
  <c r="Q100" i="2"/>
  <c r="Q92" i="2"/>
  <c r="Q84" i="2"/>
  <c r="Q76" i="2"/>
  <c r="Q68" i="2"/>
  <c r="Q60" i="2"/>
  <c r="Q52" i="2"/>
  <c r="Q44" i="2"/>
  <c r="Q36" i="2"/>
  <c r="Q28" i="2"/>
  <c r="Q20" i="2"/>
  <c r="R20" i="2" s="1"/>
  <c r="Q12" i="2"/>
  <c r="Q4" i="2"/>
  <c r="P3" i="2"/>
  <c r="P124" i="2"/>
  <c r="P116" i="2"/>
  <c r="S116" i="2" s="1"/>
  <c r="P108" i="2"/>
  <c r="P100" i="2"/>
  <c r="P92" i="2"/>
  <c r="P84" i="2"/>
  <c r="P76" i="2"/>
  <c r="P68" i="2"/>
  <c r="P60" i="2"/>
  <c r="P52" i="2"/>
  <c r="P44" i="2"/>
  <c r="P36" i="2"/>
  <c r="P28" i="2"/>
  <c r="P20" i="2"/>
  <c r="P12" i="2"/>
  <c r="R12" i="2" s="1"/>
  <c r="Q3" i="2"/>
  <c r="Q123" i="2"/>
  <c r="R123" i="2" s="1"/>
  <c r="Q115" i="2"/>
  <c r="S115" i="2" s="1"/>
  <c r="Q107" i="2"/>
  <c r="Q99" i="2"/>
  <c r="S99" i="2" s="1"/>
  <c r="Q91" i="2"/>
  <c r="Q83" i="2"/>
  <c r="Q75" i="2"/>
  <c r="R75" i="2" s="1"/>
  <c r="Q67" i="2"/>
  <c r="Q59" i="2"/>
  <c r="Q51" i="2"/>
  <c r="Q43" i="2"/>
  <c r="S43" i="2" s="1"/>
  <c r="Q35" i="2"/>
  <c r="Q27" i="2"/>
  <c r="Q19" i="2"/>
  <c r="R19" i="2" s="1"/>
  <c r="Q11" i="2"/>
  <c r="R11" i="2" s="1"/>
  <c r="S83" i="2"/>
  <c r="Q82" i="2"/>
  <c r="Q74" i="2"/>
  <c r="Q66" i="2"/>
  <c r="Q58" i="2"/>
  <c r="Q50" i="2"/>
  <c r="Q42" i="2"/>
  <c r="Q34" i="2"/>
  <c r="Q26" i="2"/>
  <c r="Q18" i="2"/>
  <c r="Q10" i="2"/>
  <c r="P130" i="2"/>
  <c r="P122" i="2"/>
  <c r="S122" i="2" s="1"/>
  <c r="P114" i="2"/>
  <c r="S114" i="2" s="1"/>
  <c r="P106" i="2"/>
  <c r="P98" i="2"/>
  <c r="P90" i="2"/>
  <c r="P82" i="2"/>
  <c r="P74" i="2"/>
  <c r="P66" i="2"/>
  <c r="P58" i="2"/>
  <c r="P50" i="2"/>
  <c r="S50" i="2" s="1"/>
  <c r="P42" i="2"/>
  <c r="P34" i="2"/>
  <c r="P26" i="2"/>
  <c r="P18" i="2"/>
  <c r="S18" i="2" s="1"/>
  <c r="P10" i="2"/>
  <c r="Q129" i="2"/>
  <c r="Q121" i="2"/>
  <c r="R121" i="2" s="1"/>
  <c r="Q113" i="2"/>
  <c r="R113" i="2" s="1"/>
  <c r="Q105" i="2"/>
  <c r="R105" i="2" s="1"/>
  <c r="Q97" i="2"/>
  <c r="S97" i="2" s="1"/>
  <c r="Q89" i="2"/>
  <c r="Q81" i="2"/>
  <c r="Q73" i="2"/>
  <c r="Q65" i="2"/>
  <c r="Q57" i="2"/>
  <c r="Q49" i="2"/>
  <c r="Q41" i="2"/>
  <c r="Q33" i="2"/>
  <c r="Q25" i="2"/>
  <c r="S25" i="2" s="1"/>
  <c r="Q17" i="2"/>
  <c r="S12" i="2"/>
  <c r="R116" i="2"/>
  <c r="R37" i="2"/>
  <c r="R4" i="2"/>
  <c r="S100" i="2"/>
  <c r="S36" i="2"/>
  <c r="S19" i="2"/>
  <c r="R122" i="2"/>
  <c r="R99" i="2"/>
  <c r="R83" i="2"/>
  <c r="R56" i="2"/>
  <c r="R43" i="2"/>
  <c r="R18" i="2"/>
  <c r="S4" i="2"/>
  <c r="S17" i="2"/>
  <c r="S9" i="2"/>
  <c r="S10" i="2"/>
  <c r="R3" i="2"/>
  <c r="R97" i="2"/>
  <c r="R25" i="2"/>
  <c r="R17" i="2"/>
  <c r="R9" i="2"/>
  <c r="S130" i="2"/>
  <c r="S120" i="2"/>
  <c r="S112" i="2"/>
  <c r="S96" i="2"/>
  <c r="S77" i="2"/>
  <c r="S33" i="2"/>
  <c r="S24" i="2"/>
  <c r="S16" i="2"/>
  <c r="S8" i="2"/>
  <c r="R130" i="2"/>
  <c r="R120" i="2"/>
  <c r="R112" i="2"/>
  <c r="R96" i="2"/>
  <c r="R77" i="2"/>
  <c r="R41" i="2"/>
  <c r="R33" i="2"/>
  <c r="R24" i="2"/>
  <c r="R16" i="2"/>
  <c r="R8" i="2"/>
  <c r="S129" i="2"/>
  <c r="S93" i="2"/>
  <c r="S75" i="2"/>
  <c r="S40" i="2"/>
  <c r="S23" i="2"/>
  <c r="S15" i="2"/>
  <c r="R129" i="2"/>
  <c r="R119" i="2"/>
  <c r="R93" i="2"/>
  <c r="R40" i="2"/>
  <c r="R23" i="2"/>
  <c r="R15" i="2"/>
  <c r="S128" i="2"/>
  <c r="S118" i="2"/>
  <c r="S92" i="2"/>
  <c r="S14" i="2"/>
  <c r="R128" i="2"/>
  <c r="R118" i="2"/>
  <c r="R109" i="2"/>
  <c r="R92" i="2"/>
  <c r="R14" i="2"/>
  <c r="S125" i="2"/>
  <c r="S117" i="2"/>
  <c r="S90" i="2"/>
  <c r="S21" i="2"/>
  <c r="S13" i="2"/>
  <c r="R125" i="2"/>
  <c r="R117" i="2"/>
  <c r="R90" i="2"/>
  <c r="R21" i="2"/>
  <c r="R13" i="2"/>
  <c r="R5" i="2"/>
  <c r="S124" i="2"/>
  <c r="S105" i="2"/>
  <c r="S87" i="2"/>
  <c r="S37" i="2"/>
  <c r="S28" i="2"/>
  <c r="S20" i="2"/>
  <c r="T31" i="2" l="1"/>
  <c r="T63" i="2"/>
  <c r="K122" i="2"/>
  <c r="L166" i="2"/>
  <c r="K166" i="2"/>
  <c r="K119" i="2"/>
  <c r="L119" i="2"/>
  <c r="L187" i="2"/>
  <c r="K187" i="2"/>
  <c r="K82" i="2"/>
  <c r="L82" i="2"/>
  <c r="L155" i="2"/>
  <c r="K155" i="2"/>
  <c r="K114" i="2"/>
  <c r="L114" i="2"/>
  <c r="K157" i="2"/>
  <c r="L157" i="2"/>
  <c r="K75" i="2"/>
  <c r="L75" i="2"/>
  <c r="K76" i="2"/>
  <c r="L76" i="2"/>
  <c r="K173" i="2"/>
  <c r="L173" i="2"/>
  <c r="K126" i="2"/>
  <c r="L126" i="2"/>
  <c r="K162" i="2"/>
  <c r="L162" i="2"/>
  <c r="K100" i="2"/>
  <c r="L100" i="2"/>
  <c r="K164" i="2"/>
  <c r="L164" i="2"/>
  <c r="K145" i="2"/>
  <c r="L145" i="2"/>
  <c r="K202" i="2"/>
  <c r="L98" i="2"/>
  <c r="K87" i="2"/>
  <c r="L87" i="2"/>
  <c r="K179" i="2"/>
  <c r="L179" i="2"/>
  <c r="K66" i="2"/>
  <c r="L66" i="2"/>
  <c r="K133" i="2"/>
  <c r="L133" i="2"/>
  <c r="K54" i="2"/>
  <c r="L54" i="2"/>
  <c r="L167" i="2"/>
  <c r="K167" i="2"/>
  <c r="K108" i="2"/>
  <c r="L108" i="2"/>
  <c r="K95" i="2"/>
  <c r="L95" i="2"/>
  <c r="L49" i="2"/>
  <c r="K98" i="2"/>
  <c r="L79" i="2"/>
  <c r="K79" i="2"/>
  <c r="L67" i="2"/>
  <c r="K67" i="2"/>
  <c r="K175" i="2"/>
  <c r="L175" i="2"/>
  <c r="K73" i="2"/>
  <c r="L73" i="2"/>
  <c r="K156" i="2"/>
  <c r="L156" i="2"/>
  <c r="K115" i="2"/>
  <c r="L115" i="2"/>
  <c r="K102" i="2"/>
  <c r="L102" i="2"/>
  <c r="K172" i="2"/>
  <c r="L172" i="2"/>
  <c r="K49" i="2"/>
  <c r="L125" i="2"/>
  <c r="K125" i="2"/>
  <c r="K194" i="2"/>
  <c r="L194" i="2"/>
  <c r="K90" i="2"/>
  <c r="L90" i="2"/>
  <c r="K127" i="2"/>
  <c r="L127" i="2"/>
  <c r="K83" i="2"/>
  <c r="L83" i="2"/>
  <c r="K163" i="2"/>
  <c r="L163" i="2"/>
  <c r="K191" i="2"/>
  <c r="L191" i="2"/>
  <c r="L178" i="2"/>
  <c r="K178" i="2"/>
  <c r="R28" i="2"/>
  <c r="L132" i="2"/>
  <c r="K132" i="2"/>
  <c r="K97" i="2"/>
  <c r="L97" i="2"/>
  <c r="L154" i="2"/>
  <c r="K154" i="2"/>
  <c r="K91" i="2"/>
  <c r="L91" i="2"/>
  <c r="L135" i="2"/>
  <c r="K135" i="2"/>
  <c r="K193" i="2"/>
  <c r="R46" i="2" s="1"/>
  <c r="L193" i="2"/>
  <c r="S46" i="2" s="1"/>
  <c r="S41" i="2"/>
  <c r="L161" i="2"/>
  <c r="K139" i="2"/>
  <c r="L139" i="2"/>
  <c r="K103" i="2"/>
  <c r="K174" i="2"/>
  <c r="L174" i="2"/>
  <c r="K121" i="2"/>
  <c r="L121" i="2"/>
  <c r="L203" i="2"/>
  <c r="K203" i="2"/>
  <c r="K142" i="2"/>
  <c r="L142" i="2"/>
  <c r="L197" i="2"/>
  <c r="K197" i="2"/>
  <c r="K99" i="2"/>
  <c r="L99" i="2"/>
  <c r="K60" i="2"/>
  <c r="L60" i="2"/>
  <c r="K143" i="2"/>
  <c r="L143" i="2"/>
  <c r="L124" i="2"/>
  <c r="K124" i="2"/>
  <c r="K201" i="2"/>
  <c r="L201" i="2"/>
  <c r="S108" i="2"/>
  <c r="K111" i="2"/>
  <c r="L111" i="2"/>
  <c r="L180" i="2"/>
  <c r="K180" i="2"/>
  <c r="K148" i="2"/>
  <c r="L148" i="2"/>
  <c r="L107" i="2"/>
  <c r="K107" i="2"/>
  <c r="K85" i="2"/>
  <c r="L85" i="2"/>
  <c r="K131" i="2"/>
  <c r="L131" i="2"/>
  <c r="L45" i="2"/>
  <c r="K45" i="2"/>
  <c r="L32" i="2"/>
  <c r="K32" i="2"/>
  <c r="K20" i="2"/>
  <c r="L20" i="2"/>
  <c r="K29" i="2"/>
  <c r="L29" i="2"/>
  <c r="L5" i="2"/>
  <c r="K5" i="2"/>
  <c r="L24" i="2"/>
  <c r="K24" i="2"/>
  <c r="L152" i="2"/>
  <c r="K152" i="2"/>
  <c r="K15" i="2"/>
  <c r="L15" i="2"/>
  <c r="K53" i="2"/>
  <c r="L53" i="2"/>
  <c r="K46" i="2"/>
  <c r="L46" i="2"/>
  <c r="K4" i="2"/>
  <c r="L4" i="2"/>
  <c r="L9" i="2"/>
  <c r="K9" i="2"/>
  <c r="L23" i="2"/>
  <c r="K23" i="2"/>
  <c r="L3" i="2"/>
  <c r="K3" i="2"/>
  <c r="L104" i="2"/>
  <c r="K104" i="2"/>
  <c r="K26" i="2"/>
  <c r="L26" i="2"/>
  <c r="K28" i="2"/>
  <c r="L28" i="2"/>
  <c r="K65" i="2"/>
  <c r="L65" i="2"/>
  <c r="K59" i="2"/>
  <c r="L59" i="2"/>
  <c r="L21" i="2"/>
  <c r="K21" i="2"/>
  <c r="L30" i="2"/>
  <c r="K30" i="2"/>
  <c r="K18" i="2"/>
  <c r="L18" i="2"/>
  <c r="K10" i="2"/>
  <c r="L10" i="2"/>
  <c r="L56" i="2"/>
  <c r="K56" i="2"/>
  <c r="L184" i="2"/>
  <c r="K184" i="2"/>
  <c r="L35" i="2"/>
  <c r="K35" i="2"/>
  <c r="K44" i="2"/>
  <c r="L44" i="2"/>
  <c r="L77" i="2"/>
  <c r="K77" i="2"/>
  <c r="L71" i="2"/>
  <c r="K71" i="2"/>
  <c r="L33" i="2"/>
  <c r="K33" i="2"/>
  <c r="K25" i="2"/>
  <c r="L25" i="2"/>
  <c r="K13" i="2"/>
  <c r="L13" i="2"/>
  <c r="K6" i="2"/>
  <c r="L6" i="2"/>
  <c r="L136" i="2"/>
  <c r="K136" i="2"/>
  <c r="K57" i="2"/>
  <c r="L57" i="2"/>
  <c r="K12" i="2"/>
  <c r="L12" i="2"/>
  <c r="K51" i="2"/>
  <c r="L51" i="2"/>
  <c r="L78" i="2"/>
  <c r="K78" i="2"/>
  <c r="L39" i="2"/>
  <c r="K39" i="2"/>
  <c r="K19" i="2"/>
  <c r="L19" i="2"/>
  <c r="K27" i="2"/>
  <c r="L27" i="2"/>
  <c r="L88" i="2"/>
  <c r="K88" i="2"/>
  <c r="K37" i="2"/>
  <c r="L37" i="2"/>
  <c r="K58" i="2"/>
  <c r="L58" i="2"/>
  <c r="K16" i="2"/>
  <c r="L16" i="2"/>
  <c r="K84" i="2"/>
  <c r="L84" i="2"/>
  <c r="K47" i="2"/>
  <c r="L47" i="2"/>
  <c r="K14" i="2"/>
  <c r="L14" i="2"/>
  <c r="L22" i="2"/>
  <c r="K22" i="2"/>
  <c r="L40" i="2"/>
  <c r="K40" i="2"/>
  <c r="L168" i="2"/>
  <c r="K168" i="2"/>
  <c r="L81" i="2"/>
  <c r="K81" i="2"/>
  <c r="L43" i="2"/>
  <c r="K43" i="2"/>
  <c r="L64" i="2"/>
  <c r="K64" i="2"/>
  <c r="L31" i="2"/>
  <c r="K31" i="2"/>
  <c r="K52" i="2"/>
  <c r="L52" i="2"/>
  <c r="L8" i="2"/>
  <c r="K8" i="2"/>
  <c r="K17" i="2"/>
  <c r="L17" i="2"/>
  <c r="L120" i="2"/>
  <c r="K120" i="2"/>
  <c r="L69" i="2"/>
  <c r="K69" i="2"/>
  <c r="K93" i="2"/>
  <c r="L93" i="2"/>
  <c r="K50" i="2"/>
  <c r="L50" i="2"/>
  <c r="K70" i="2"/>
  <c r="L70" i="2"/>
  <c r="K38" i="2"/>
  <c r="L38" i="2"/>
  <c r="K36" i="2"/>
  <c r="L36" i="2"/>
  <c r="K7" i="2"/>
  <c r="L7" i="2"/>
  <c r="L11" i="2"/>
  <c r="K11" i="2"/>
  <c r="L72" i="2"/>
  <c r="K72" i="2"/>
  <c r="K200" i="2"/>
  <c r="L200" i="2"/>
  <c r="R58" i="2"/>
  <c r="S34" i="2"/>
  <c r="R10" i="2"/>
  <c r="R108" i="2"/>
  <c r="R110" i="2"/>
  <c r="S113" i="2"/>
  <c r="S11" i="2"/>
  <c r="S121" i="2"/>
  <c r="R114" i="2"/>
  <c r="R115" i="2"/>
  <c r="S3" i="2"/>
  <c r="S58" i="2"/>
  <c r="R50" i="2"/>
  <c r="R36" i="2"/>
  <c r="R100" i="2"/>
  <c r="S123" i="2"/>
  <c r="R74" i="2" l="1"/>
  <c r="R76" i="2"/>
  <c r="S76" i="2"/>
  <c r="S30" i="2"/>
  <c r="R70" i="2"/>
  <c r="R45" i="2"/>
  <c r="S45" i="2"/>
  <c r="R86" i="2"/>
  <c r="R82" i="2"/>
  <c r="S82" i="2"/>
  <c r="R62" i="2" l="1"/>
  <c r="S54" i="2"/>
  <c r="R64" i="2"/>
  <c r="S55" i="2"/>
  <c r="S126" i="2"/>
  <c r="S7" i="2"/>
  <c r="S52" i="2"/>
  <c r="S89" i="2"/>
  <c r="S44" i="2"/>
  <c r="S67" i="2"/>
  <c r="S74" i="2"/>
  <c r="S84" i="2"/>
  <c r="S49" i="2"/>
  <c r="S65" i="2"/>
  <c r="S48" i="2"/>
  <c r="S85" i="2"/>
  <c r="R55" i="2"/>
  <c r="R89" i="2"/>
  <c r="R44" i="2"/>
  <c r="R84" i="2"/>
  <c r="R49" i="2"/>
  <c r="R65" i="2"/>
  <c r="R48" i="2"/>
  <c r="R85" i="2"/>
  <c r="S71" i="2"/>
  <c r="S62" i="2"/>
  <c r="S64" i="2"/>
  <c r="S107" i="2"/>
  <c r="S26" i="2"/>
  <c r="S38" i="2"/>
  <c r="S47" i="2"/>
  <c r="S60" i="2"/>
  <c r="S88" i="2"/>
  <c r="S53" i="2"/>
  <c r="S80" i="2"/>
  <c r="S51" i="2"/>
  <c r="S98" i="2"/>
  <c r="S35" i="2"/>
  <c r="R26" i="2"/>
  <c r="R38" i="2"/>
  <c r="R47" i="2"/>
  <c r="R60" i="2"/>
  <c r="R88" i="2"/>
  <c r="R53" i="2"/>
  <c r="R80" i="2"/>
  <c r="R51" i="2"/>
  <c r="R98" i="2"/>
  <c r="R35" i="2"/>
  <c r="S6" i="2"/>
  <c r="S106" i="2"/>
  <c r="S27" i="2"/>
  <c r="S31" i="2"/>
  <c r="S72" i="2"/>
  <c r="S101" i="2"/>
  <c r="S32" i="2"/>
  <c r="S94" i="2"/>
  <c r="S39" i="2"/>
  <c r="R126" i="2"/>
  <c r="R7" i="2"/>
  <c r="R81" i="2"/>
  <c r="R52" i="2"/>
  <c r="R6" i="2"/>
  <c r="R27" i="2"/>
  <c r="R31" i="2"/>
  <c r="R101" i="2"/>
  <c r="R32" i="2"/>
  <c r="R94" i="2"/>
  <c r="R39" i="2"/>
  <c r="S104" i="2"/>
  <c r="S29" i="2"/>
  <c r="S57" i="2"/>
  <c r="R67" i="2"/>
  <c r="S111" i="2"/>
  <c r="S22" i="2"/>
  <c r="S91" i="2"/>
  <c r="S42" i="2"/>
  <c r="R111" i="2"/>
  <c r="R22" i="2"/>
  <c r="R42" i="2"/>
  <c r="R54" i="2"/>
  <c r="R103" i="2"/>
  <c r="R30" i="2"/>
  <c r="R104" i="2"/>
  <c r="R29" i="2"/>
  <c r="R57" i="2"/>
  <c r="R71" i="2"/>
  <c r="S86" i="2"/>
  <c r="S70" i="2"/>
  <c r="S78" i="2"/>
  <c r="S81" i="2"/>
  <c r="S66" i="2"/>
  <c r="S68" i="2"/>
  <c r="S63" i="2"/>
  <c r="S95" i="2"/>
  <c r="S69" i="2"/>
  <c r="S61" i="2"/>
  <c r="R107" i="2"/>
  <c r="R95" i="2"/>
  <c r="R69" i="2"/>
  <c r="R61" i="2"/>
  <c r="R78" i="2"/>
  <c r="R66" i="2"/>
  <c r="R127" i="2"/>
  <c r="R106" i="2"/>
  <c r="R59" i="2"/>
  <c r="R72" i="2"/>
  <c r="R68" i="2"/>
  <c r="R63" i="2"/>
  <c r="S127" i="2"/>
  <c r="S79" i="2"/>
  <c r="S73" i="2"/>
  <c r="S103" i="2"/>
  <c r="S102" i="2"/>
  <c r="S59" i="2"/>
  <c r="R91" i="2"/>
  <c r="R79" i="2"/>
  <c r="R73" i="2"/>
  <c r="R10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15C82F-6117-43F1-87E9-8CC7D1A086C0}" keepAlive="1" name="Query - adc_raw_good_video" description="Connection to the 'adc_raw_good_video' query in the workbook." type="5" refreshedVersion="8" background="1" saveData="1">
    <dbPr connection="Provider=Microsoft.Mashup.OleDb.1;Data Source=$Workbook$;Location=adc_raw_good_video;Extended Properties=&quot;&quot;" command="SELECT * FROM [adc_raw_good_vide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<sst xmlns="http://schemas.openxmlformats.org/spreadsheetml/2006/main" count="26" uniqueCount="25">
  <si>
    <t/>
  </si>
  <si>
    <t>forward_diff</t>
  </si>
  <si>
    <t>mean</t>
  </si>
  <si>
    <t>mean_window-&gt;</t>
  </si>
  <si>
    <t>raw</t>
  </si>
  <si>
    <t>st_dev_3</t>
  </si>
  <si>
    <t>st_dev5</t>
  </si>
  <si>
    <t>st_dev_7</t>
  </si>
  <si>
    <t>forward_diff2</t>
  </si>
  <si>
    <t>f_diff_norm</t>
  </si>
  <si>
    <t>log_base-&gt;</t>
  </si>
  <si>
    <t>raw_norm</t>
  </si>
  <si>
    <t>epsilon-&gt;</t>
  </si>
  <si>
    <t>minus_log10_of_norm_diff</t>
  </si>
  <si>
    <t>minus_log2_of_norm_diff</t>
  </si>
  <si>
    <t>bin_num</t>
  </si>
  <si>
    <t>bin_min</t>
  </si>
  <si>
    <t>bin_max</t>
  </si>
  <si>
    <t>bin_width-&gt;</t>
  </si>
  <si>
    <t>sum_log10</t>
  </si>
  <si>
    <t>sum_log2</t>
  </si>
  <si>
    <t>pow_of_diffnorm</t>
  </si>
  <si>
    <t>power-&gt;</t>
  </si>
  <si>
    <t>raw1</t>
  </si>
  <si>
    <t>sum_pow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</si>
</sst>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adc_raw_good_video!$D$2</c:f>
              <c:strCache>
                <c:ptCount val="1"/>
                <c:pt idx="0">
                  <c:v>forward_diff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adc_raw_good_video!$D$3:$D$203</c:f>
              <c:numCache>
                <c:formatCode>General</c:formatCode>
                <c:ptCount val="201"/>
                <c:pt idx="0">
                  <c:v>18</c:v>
                </c:pt>
                <c:pt idx="1">
                  <c:v>-33</c:v>
                </c:pt>
                <c:pt idx="2">
                  <c:v>-114</c:v>
                </c:pt>
                <c:pt idx="3">
                  <c:v>-655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769</c:v>
                </c:pt>
                <c:pt idx="8">
                  <c:v>-272</c:v>
                </c:pt>
                <c:pt idx="9">
                  <c:v>415</c:v>
                </c:pt>
                <c:pt idx="10">
                  <c:v>-114</c:v>
                </c:pt>
                <c:pt idx="11">
                  <c:v>-19</c:v>
                </c:pt>
                <c:pt idx="12">
                  <c:v>2</c:v>
                </c:pt>
                <c:pt idx="13">
                  <c:v>19</c:v>
                </c:pt>
                <c:pt idx="14">
                  <c:v>-8</c:v>
                </c:pt>
                <c:pt idx="15">
                  <c:v>617</c:v>
                </c:pt>
                <c:pt idx="16">
                  <c:v>-175</c:v>
                </c:pt>
                <c:pt idx="17">
                  <c:v>333</c:v>
                </c:pt>
                <c:pt idx="18">
                  <c:v>-286</c:v>
                </c:pt>
                <c:pt idx="19">
                  <c:v>1326</c:v>
                </c:pt>
                <c:pt idx="20">
                  <c:v>-175</c:v>
                </c:pt>
                <c:pt idx="21">
                  <c:v>-78</c:v>
                </c:pt>
                <c:pt idx="22">
                  <c:v>-318</c:v>
                </c:pt>
                <c:pt idx="23">
                  <c:v>-19</c:v>
                </c:pt>
                <c:pt idx="24">
                  <c:v>3</c:v>
                </c:pt>
                <c:pt idx="25">
                  <c:v>94</c:v>
                </c:pt>
                <c:pt idx="26">
                  <c:v>62</c:v>
                </c:pt>
                <c:pt idx="27">
                  <c:v>-63</c:v>
                </c:pt>
                <c:pt idx="28">
                  <c:v>63</c:v>
                </c:pt>
                <c:pt idx="29">
                  <c:v>-79</c:v>
                </c:pt>
                <c:pt idx="30">
                  <c:v>-50</c:v>
                </c:pt>
                <c:pt idx="31">
                  <c:v>-101</c:v>
                </c:pt>
                <c:pt idx="32">
                  <c:v>-105</c:v>
                </c:pt>
                <c:pt idx="33">
                  <c:v>-113</c:v>
                </c:pt>
                <c:pt idx="34">
                  <c:v>29</c:v>
                </c:pt>
                <c:pt idx="35">
                  <c:v>-38</c:v>
                </c:pt>
                <c:pt idx="36">
                  <c:v>-152</c:v>
                </c:pt>
                <c:pt idx="37">
                  <c:v>195</c:v>
                </c:pt>
                <c:pt idx="38">
                  <c:v>121</c:v>
                </c:pt>
                <c:pt idx="39">
                  <c:v>-112</c:v>
                </c:pt>
                <c:pt idx="40">
                  <c:v>37</c:v>
                </c:pt>
                <c:pt idx="41">
                  <c:v>49</c:v>
                </c:pt>
                <c:pt idx="42">
                  <c:v>-64</c:v>
                </c:pt>
                <c:pt idx="43">
                  <c:v>128</c:v>
                </c:pt>
                <c:pt idx="44">
                  <c:v>-160</c:v>
                </c:pt>
                <c:pt idx="45">
                  <c:v>6</c:v>
                </c:pt>
                <c:pt idx="46">
                  <c:v>-350</c:v>
                </c:pt>
                <c:pt idx="47">
                  <c:v>39</c:v>
                </c:pt>
                <c:pt idx="48">
                  <c:v>250</c:v>
                </c:pt>
                <c:pt idx="49">
                  <c:v>18</c:v>
                </c:pt>
                <c:pt idx="50">
                  <c:v>212</c:v>
                </c:pt>
                <c:pt idx="51">
                  <c:v>-79</c:v>
                </c:pt>
                <c:pt idx="52">
                  <c:v>152</c:v>
                </c:pt>
                <c:pt idx="53">
                  <c:v>-232</c:v>
                </c:pt>
                <c:pt idx="54">
                  <c:v>-161</c:v>
                </c:pt>
                <c:pt idx="55">
                  <c:v>-467</c:v>
                </c:pt>
                <c:pt idx="56">
                  <c:v>3</c:v>
                </c:pt>
                <c:pt idx="57">
                  <c:v>576</c:v>
                </c:pt>
                <c:pt idx="58">
                  <c:v>-380</c:v>
                </c:pt>
                <c:pt idx="59">
                  <c:v>573</c:v>
                </c:pt>
                <c:pt idx="60">
                  <c:v>-391</c:v>
                </c:pt>
                <c:pt idx="61">
                  <c:v>294</c:v>
                </c:pt>
                <c:pt idx="62">
                  <c:v>-1103</c:v>
                </c:pt>
                <c:pt idx="63">
                  <c:v>48</c:v>
                </c:pt>
                <c:pt idx="64">
                  <c:v>28</c:v>
                </c:pt>
                <c:pt idx="65">
                  <c:v>-44</c:v>
                </c:pt>
                <c:pt idx="66">
                  <c:v>-111</c:v>
                </c:pt>
                <c:pt idx="67">
                  <c:v>-642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753</c:v>
                </c:pt>
                <c:pt idx="72">
                  <c:v>271</c:v>
                </c:pt>
                <c:pt idx="73">
                  <c:v>-399</c:v>
                </c:pt>
                <c:pt idx="74">
                  <c:v>144</c:v>
                </c:pt>
                <c:pt idx="75">
                  <c:v>0</c:v>
                </c:pt>
                <c:pt idx="76">
                  <c:v>0</c:v>
                </c:pt>
                <c:pt idx="77">
                  <c:v>7</c:v>
                </c:pt>
                <c:pt idx="78">
                  <c:v>8</c:v>
                </c:pt>
                <c:pt idx="79">
                  <c:v>240</c:v>
                </c:pt>
                <c:pt idx="80">
                  <c:v>408</c:v>
                </c:pt>
                <c:pt idx="81">
                  <c:v>-23</c:v>
                </c:pt>
                <c:pt idx="82">
                  <c:v>-97</c:v>
                </c:pt>
                <c:pt idx="83">
                  <c:v>1208</c:v>
                </c:pt>
                <c:pt idx="84">
                  <c:v>21</c:v>
                </c:pt>
                <c:pt idx="85">
                  <c:v>-301</c:v>
                </c:pt>
                <c:pt idx="86">
                  <c:v>-192</c:v>
                </c:pt>
                <c:pt idx="87">
                  <c:v>-127</c:v>
                </c:pt>
                <c:pt idx="88">
                  <c:v>98</c:v>
                </c:pt>
                <c:pt idx="89">
                  <c:v>69</c:v>
                </c:pt>
                <c:pt idx="90">
                  <c:v>88</c:v>
                </c:pt>
                <c:pt idx="91">
                  <c:v>-31</c:v>
                </c:pt>
                <c:pt idx="92">
                  <c:v>-15</c:v>
                </c:pt>
                <c:pt idx="93">
                  <c:v>2</c:v>
                </c:pt>
                <c:pt idx="94">
                  <c:v>-95</c:v>
                </c:pt>
                <c:pt idx="95">
                  <c:v>-116</c:v>
                </c:pt>
                <c:pt idx="96">
                  <c:v>-77</c:v>
                </c:pt>
                <c:pt idx="97">
                  <c:v>-65</c:v>
                </c:pt>
                <c:pt idx="98">
                  <c:v>-95</c:v>
                </c:pt>
                <c:pt idx="99">
                  <c:v>93</c:v>
                </c:pt>
                <c:pt idx="100">
                  <c:v>-253</c:v>
                </c:pt>
                <c:pt idx="101">
                  <c:v>240</c:v>
                </c:pt>
                <c:pt idx="102">
                  <c:v>77</c:v>
                </c:pt>
                <c:pt idx="103">
                  <c:v>-67</c:v>
                </c:pt>
                <c:pt idx="104">
                  <c:v>3</c:v>
                </c:pt>
                <c:pt idx="105">
                  <c:v>35</c:v>
                </c:pt>
                <c:pt idx="106">
                  <c:v>33</c:v>
                </c:pt>
                <c:pt idx="107">
                  <c:v>-93</c:v>
                </c:pt>
                <c:pt idx="108">
                  <c:v>169</c:v>
                </c:pt>
                <c:pt idx="109">
                  <c:v>-385</c:v>
                </c:pt>
                <c:pt idx="110">
                  <c:v>-64</c:v>
                </c:pt>
                <c:pt idx="111">
                  <c:v>-32</c:v>
                </c:pt>
                <c:pt idx="112">
                  <c:v>288</c:v>
                </c:pt>
                <c:pt idx="113">
                  <c:v>83</c:v>
                </c:pt>
                <c:pt idx="114">
                  <c:v>-1</c:v>
                </c:pt>
                <c:pt idx="115">
                  <c:v>189</c:v>
                </c:pt>
                <c:pt idx="116">
                  <c:v>-167</c:v>
                </c:pt>
                <c:pt idx="117">
                  <c:v>104</c:v>
                </c:pt>
                <c:pt idx="118">
                  <c:v>-335</c:v>
                </c:pt>
                <c:pt idx="119">
                  <c:v>-305</c:v>
                </c:pt>
                <c:pt idx="120">
                  <c:v>129</c:v>
                </c:pt>
                <c:pt idx="121">
                  <c:v>-223</c:v>
                </c:pt>
                <c:pt idx="122">
                  <c:v>719</c:v>
                </c:pt>
                <c:pt idx="123">
                  <c:v>-487</c:v>
                </c:pt>
                <c:pt idx="124">
                  <c:v>502</c:v>
                </c:pt>
                <c:pt idx="125">
                  <c:v>-631</c:v>
                </c:pt>
                <c:pt idx="126">
                  <c:v>-536</c:v>
                </c:pt>
                <c:pt idx="127">
                  <c:v>31</c:v>
                </c:pt>
                <c:pt idx="128">
                  <c:v>-13</c:v>
                </c:pt>
                <c:pt idx="129">
                  <c:v>-18</c:v>
                </c:pt>
                <c:pt idx="130">
                  <c:v>-125</c:v>
                </c:pt>
                <c:pt idx="131">
                  <c:v>-644</c:v>
                </c:pt>
                <c:pt idx="132">
                  <c:v>0</c:v>
                </c:pt>
                <c:pt idx="133">
                  <c:v>19</c:v>
                </c:pt>
                <c:pt idx="134">
                  <c:v>-19</c:v>
                </c:pt>
                <c:pt idx="135">
                  <c:v>769</c:v>
                </c:pt>
                <c:pt idx="136">
                  <c:v>287</c:v>
                </c:pt>
                <c:pt idx="137">
                  <c:v>-447</c:v>
                </c:pt>
                <c:pt idx="138">
                  <c:v>166</c:v>
                </c:pt>
                <c:pt idx="139">
                  <c:v>-6</c:v>
                </c:pt>
                <c:pt idx="140">
                  <c:v>7</c:v>
                </c:pt>
                <c:pt idx="141">
                  <c:v>0</c:v>
                </c:pt>
                <c:pt idx="142">
                  <c:v>24</c:v>
                </c:pt>
                <c:pt idx="143">
                  <c:v>84</c:v>
                </c:pt>
                <c:pt idx="144">
                  <c:v>923</c:v>
                </c:pt>
                <c:pt idx="145">
                  <c:v>-655</c:v>
                </c:pt>
                <c:pt idx="146">
                  <c:v>695</c:v>
                </c:pt>
                <c:pt idx="147">
                  <c:v>605</c:v>
                </c:pt>
                <c:pt idx="148">
                  <c:v>108</c:v>
                </c:pt>
                <c:pt idx="149">
                  <c:v>-332</c:v>
                </c:pt>
                <c:pt idx="150">
                  <c:v>-211</c:v>
                </c:pt>
                <c:pt idx="151">
                  <c:v>-96</c:v>
                </c:pt>
                <c:pt idx="152">
                  <c:v>15</c:v>
                </c:pt>
                <c:pt idx="153">
                  <c:v>169</c:v>
                </c:pt>
                <c:pt idx="154">
                  <c:v>-7</c:v>
                </c:pt>
                <c:pt idx="155">
                  <c:v>77</c:v>
                </c:pt>
                <c:pt idx="156">
                  <c:v>-30</c:v>
                </c:pt>
                <c:pt idx="157">
                  <c:v>29</c:v>
                </c:pt>
                <c:pt idx="158">
                  <c:v>-126</c:v>
                </c:pt>
                <c:pt idx="159">
                  <c:v>-106</c:v>
                </c:pt>
                <c:pt idx="160">
                  <c:v>-53</c:v>
                </c:pt>
                <c:pt idx="161">
                  <c:v>-96</c:v>
                </c:pt>
                <c:pt idx="162">
                  <c:v>-97</c:v>
                </c:pt>
                <c:pt idx="163">
                  <c:v>85</c:v>
                </c:pt>
                <c:pt idx="164">
                  <c:v>-254</c:v>
                </c:pt>
                <c:pt idx="165">
                  <c:v>201</c:v>
                </c:pt>
                <c:pt idx="166">
                  <c:v>79</c:v>
                </c:pt>
                <c:pt idx="167">
                  <c:v>-14</c:v>
                </c:pt>
                <c:pt idx="168">
                  <c:v>-80</c:v>
                </c:pt>
                <c:pt idx="169">
                  <c:v>64</c:v>
                </c:pt>
                <c:pt idx="170">
                  <c:v>72</c:v>
                </c:pt>
                <c:pt idx="171">
                  <c:v>-121</c:v>
                </c:pt>
                <c:pt idx="172">
                  <c:v>144</c:v>
                </c:pt>
                <c:pt idx="173">
                  <c:v>-362</c:v>
                </c:pt>
                <c:pt idx="174">
                  <c:v>-70</c:v>
                </c:pt>
                <c:pt idx="175">
                  <c:v>66</c:v>
                </c:pt>
                <c:pt idx="176">
                  <c:v>222</c:v>
                </c:pt>
                <c:pt idx="177">
                  <c:v>117</c:v>
                </c:pt>
                <c:pt idx="178">
                  <c:v>-50</c:v>
                </c:pt>
                <c:pt idx="179">
                  <c:v>214</c:v>
                </c:pt>
                <c:pt idx="180">
                  <c:v>-171</c:v>
                </c:pt>
                <c:pt idx="181">
                  <c:v>90</c:v>
                </c:pt>
                <c:pt idx="182">
                  <c:v>-55</c:v>
                </c:pt>
                <c:pt idx="183">
                  <c:v>-361</c:v>
                </c:pt>
                <c:pt idx="184">
                  <c:v>-207</c:v>
                </c:pt>
                <c:pt idx="185">
                  <c:v>-197</c:v>
                </c:pt>
                <c:pt idx="186">
                  <c:v>533</c:v>
                </c:pt>
                <c:pt idx="187">
                  <c:v>-296</c:v>
                </c:pt>
                <c:pt idx="188">
                  <c:v>478</c:v>
                </c:pt>
                <c:pt idx="189">
                  <c:v>-558</c:v>
                </c:pt>
                <c:pt idx="190">
                  <c:v>-521</c:v>
                </c:pt>
                <c:pt idx="191">
                  <c:v>55</c:v>
                </c:pt>
                <c:pt idx="192">
                  <c:v>-28</c:v>
                </c:pt>
                <c:pt idx="193">
                  <c:v>0</c:v>
                </c:pt>
                <c:pt idx="194">
                  <c:v>-130</c:v>
                </c:pt>
                <c:pt idx="195">
                  <c:v>-641</c:v>
                </c:pt>
                <c:pt idx="196">
                  <c:v>0</c:v>
                </c:pt>
                <c:pt idx="197">
                  <c:v>22</c:v>
                </c:pt>
                <c:pt idx="198">
                  <c:v>12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48-4151-9B77-BE62F9E32F28}"/>
            </c:ext>
          </c:extLst>
        </c:ser>
        <c:ser>
          <c:idx val="1"/>
          <c:order val="1"/>
          <c:tx>
            <c:strRef>
              <c:f>adc_raw_good_video!$E$2</c:f>
              <c:strCache>
                <c:ptCount val="1"/>
                <c:pt idx="0">
                  <c:v>mean</c:v>
                </c:pt>
              </c:strCache>
            </c:strRef>
          </c:tx>
          <c:spPr>
            <a:ln w="12700" cap="rnd">
              <a:solidFill>
                <a:schemeClr val="accent2">
                  <a:alpha val="39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adc_raw_good_video!$E$3:$E$203</c:f>
              <c:numCache>
                <c:formatCode>General</c:formatCode>
                <c:ptCount val="201"/>
                <c:pt idx="0">
                  <c:v>613.33333333333337</c:v>
                </c:pt>
                <c:pt idx="1">
                  <c:v>912</c:v>
                </c:pt>
                <c:pt idx="2">
                  <c:v>869</c:v>
                </c:pt>
                <c:pt idx="3">
                  <c:v>601.66666666666663</c:v>
                </c:pt>
                <c:pt idx="4">
                  <c:v>345.33333333333331</c:v>
                </c:pt>
                <c:pt idx="5">
                  <c:v>127</c:v>
                </c:pt>
                <c:pt idx="6">
                  <c:v>127</c:v>
                </c:pt>
                <c:pt idx="7">
                  <c:v>383.33333333333331</c:v>
                </c:pt>
                <c:pt idx="8">
                  <c:v>549</c:v>
                </c:pt>
                <c:pt idx="9">
                  <c:v>853</c:v>
                </c:pt>
                <c:pt idx="10">
                  <c:v>862.66666666666663</c:v>
                </c:pt>
                <c:pt idx="11">
                  <c:v>956.66666666666663</c:v>
                </c:pt>
                <c:pt idx="12">
                  <c:v>913</c:v>
                </c:pt>
                <c:pt idx="13">
                  <c:v>913.66666666666663</c:v>
                </c:pt>
                <c:pt idx="14">
                  <c:v>918</c:v>
                </c:pt>
                <c:pt idx="15">
                  <c:v>1127.3333333333333</c:v>
                </c:pt>
                <c:pt idx="16">
                  <c:v>1272</c:v>
                </c:pt>
                <c:pt idx="17">
                  <c:v>1530.3333333333333</c:v>
                </c:pt>
                <c:pt idx="18">
                  <c:v>1487.6666666666667</c:v>
                </c:pt>
                <c:pt idx="19">
                  <c:v>1945.3333333333333</c:v>
                </c:pt>
                <c:pt idx="20">
                  <c:v>2233.6666666666665</c:v>
                </c:pt>
                <c:pt idx="21">
                  <c:v>2591.3333333333335</c:v>
                </c:pt>
                <c:pt idx="22">
                  <c:v>2401</c:v>
                </c:pt>
                <c:pt idx="23">
                  <c:v>2262.6666666666665</c:v>
                </c:pt>
                <c:pt idx="24">
                  <c:v>2151.3333333333335</c:v>
                </c:pt>
                <c:pt idx="25">
                  <c:v>2177.3333333333335</c:v>
                </c:pt>
                <c:pt idx="26">
                  <c:v>2230.3333333333335</c:v>
                </c:pt>
                <c:pt idx="27">
                  <c:v>2261.3333333333335</c:v>
                </c:pt>
                <c:pt idx="28">
                  <c:v>2282</c:v>
                </c:pt>
                <c:pt idx="29">
                  <c:v>2255.6666666666665</c:v>
                </c:pt>
                <c:pt idx="30">
                  <c:v>2233.6666666666665</c:v>
                </c:pt>
                <c:pt idx="31">
                  <c:v>2157</c:v>
                </c:pt>
                <c:pt idx="32">
                  <c:v>2071.6666666666665</c:v>
                </c:pt>
                <c:pt idx="33">
                  <c:v>1965.3333333333333</c:v>
                </c:pt>
                <c:pt idx="34">
                  <c:v>1902.3333333333333</c:v>
                </c:pt>
                <c:pt idx="35">
                  <c:v>1861.6666666666667</c:v>
                </c:pt>
                <c:pt idx="36">
                  <c:v>1808</c:v>
                </c:pt>
                <c:pt idx="37">
                  <c:v>1809.6666666666667</c:v>
                </c:pt>
                <c:pt idx="38">
                  <c:v>1864.3333333333333</c:v>
                </c:pt>
                <c:pt idx="39">
                  <c:v>1932.3333333333333</c:v>
                </c:pt>
                <c:pt idx="40">
                  <c:v>1947.6666666666667</c:v>
                </c:pt>
                <c:pt idx="41">
                  <c:v>1939</c:v>
                </c:pt>
                <c:pt idx="42">
                  <c:v>1946.3333333333333</c:v>
                </c:pt>
                <c:pt idx="43">
                  <c:v>1984</c:v>
                </c:pt>
                <c:pt idx="44">
                  <c:v>1952</c:v>
                </c:pt>
                <c:pt idx="45">
                  <c:v>1943.3333333333333</c:v>
                </c:pt>
                <c:pt idx="46">
                  <c:v>1775.3333333333333</c:v>
                </c:pt>
                <c:pt idx="47">
                  <c:v>1673.6666666666667</c:v>
                </c:pt>
                <c:pt idx="48">
                  <c:v>1653.3333333333333</c:v>
                </c:pt>
                <c:pt idx="49">
                  <c:v>1755.6666666666667</c:v>
                </c:pt>
                <c:pt idx="50">
                  <c:v>1915.6666666666667</c:v>
                </c:pt>
                <c:pt idx="51">
                  <c:v>1966</c:v>
                </c:pt>
                <c:pt idx="52">
                  <c:v>2061</c:v>
                </c:pt>
                <c:pt idx="53">
                  <c:v>2008</c:v>
                </c:pt>
                <c:pt idx="54">
                  <c:v>1927.6666666666667</c:v>
                </c:pt>
                <c:pt idx="55">
                  <c:v>1641</c:v>
                </c:pt>
                <c:pt idx="56">
                  <c:v>1432.6666666666667</c:v>
                </c:pt>
                <c:pt idx="57">
                  <c:v>1470</c:v>
                </c:pt>
                <c:pt idx="58">
                  <c:v>1536.3333333333333</c:v>
                </c:pt>
                <c:pt idx="59">
                  <c:v>1792.6666666666667</c:v>
                </c:pt>
                <c:pt idx="60">
                  <c:v>1726.6666666666667</c:v>
                </c:pt>
                <c:pt idx="61">
                  <c:v>1885.3333333333333</c:v>
                </c:pt>
                <c:pt idx="62">
                  <c:v>1485.3333333333333</c:v>
                </c:pt>
                <c:pt idx="63">
                  <c:v>1231.6666666666667</c:v>
                </c:pt>
                <c:pt idx="64">
                  <c:v>889.33333333333337</c:v>
                </c:pt>
                <c:pt idx="65">
                  <c:v>900</c:v>
                </c:pt>
                <c:pt idx="66">
                  <c:v>857.66666666666663</c:v>
                </c:pt>
                <c:pt idx="67">
                  <c:v>592</c:v>
                </c:pt>
                <c:pt idx="68">
                  <c:v>341</c:v>
                </c:pt>
                <c:pt idx="69">
                  <c:v>127</c:v>
                </c:pt>
                <c:pt idx="70">
                  <c:v>127</c:v>
                </c:pt>
                <c:pt idx="71">
                  <c:v>378</c:v>
                </c:pt>
                <c:pt idx="72">
                  <c:v>719.33333333333337</c:v>
                </c:pt>
                <c:pt idx="73">
                  <c:v>927.66666666666663</c:v>
                </c:pt>
                <c:pt idx="74">
                  <c:v>933</c:v>
                </c:pt>
                <c:pt idx="75">
                  <c:v>848</c:v>
                </c:pt>
                <c:pt idx="76">
                  <c:v>896</c:v>
                </c:pt>
                <c:pt idx="77">
                  <c:v>898.33333333333337</c:v>
                </c:pt>
                <c:pt idx="78">
                  <c:v>903.33333333333337</c:v>
                </c:pt>
                <c:pt idx="79">
                  <c:v>988.33333333333337</c:v>
                </c:pt>
                <c:pt idx="80">
                  <c:v>1207</c:v>
                </c:pt>
                <c:pt idx="81">
                  <c:v>1415.3333333333333</c:v>
                </c:pt>
                <c:pt idx="82">
                  <c:v>1511.3333333333333</c:v>
                </c:pt>
                <c:pt idx="83">
                  <c:v>1874</c:v>
                </c:pt>
                <c:pt idx="84">
                  <c:v>2251.3333333333335</c:v>
                </c:pt>
                <c:pt idx="85">
                  <c:v>2560.6666666666665</c:v>
                </c:pt>
                <c:pt idx="86">
                  <c:v>2403.3333333333335</c:v>
                </c:pt>
                <c:pt idx="87">
                  <c:v>2196.6666666666665</c:v>
                </c:pt>
                <c:pt idx="88">
                  <c:v>2123</c:v>
                </c:pt>
                <c:pt idx="89">
                  <c:v>2136.3333333333335</c:v>
                </c:pt>
                <c:pt idx="90">
                  <c:v>2221.3333333333335</c:v>
                </c:pt>
                <c:pt idx="91">
                  <c:v>2263.3333333333335</c:v>
                </c:pt>
                <c:pt idx="92">
                  <c:v>2277.3333333333335</c:v>
                </c:pt>
                <c:pt idx="93">
                  <c:v>2262.6666666666665</c:v>
                </c:pt>
                <c:pt idx="94">
                  <c:v>2226.6666666666665</c:v>
                </c:pt>
                <c:pt idx="95">
                  <c:v>2157</c:v>
                </c:pt>
                <c:pt idx="96">
                  <c:v>2061</c:v>
                </c:pt>
                <c:pt idx="97">
                  <c:v>1975</c:v>
                </c:pt>
                <c:pt idx="98">
                  <c:v>1896</c:v>
                </c:pt>
                <c:pt idx="99">
                  <c:v>1873.6666666666667</c:v>
                </c:pt>
                <c:pt idx="100">
                  <c:v>1788.6666666666667</c:v>
                </c:pt>
                <c:pt idx="101">
                  <c:v>1815.3333333333333</c:v>
                </c:pt>
                <c:pt idx="102">
                  <c:v>1836.6666666666667</c:v>
                </c:pt>
                <c:pt idx="103">
                  <c:v>1920</c:v>
                </c:pt>
                <c:pt idx="104">
                  <c:v>1924.3333333333333</c:v>
                </c:pt>
                <c:pt idx="105">
                  <c:v>1914.6666666666667</c:v>
                </c:pt>
                <c:pt idx="106">
                  <c:v>1938.3333333333333</c:v>
                </c:pt>
                <c:pt idx="107">
                  <c:v>1930</c:v>
                </c:pt>
                <c:pt idx="108">
                  <c:v>1966.3333333333333</c:v>
                </c:pt>
                <c:pt idx="109">
                  <c:v>1863.3333333333333</c:v>
                </c:pt>
                <c:pt idx="110">
                  <c:v>1770</c:v>
                </c:pt>
                <c:pt idx="111">
                  <c:v>1609.6666666666667</c:v>
                </c:pt>
                <c:pt idx="112">
                  <c:v>1673.6666666666667</c:v>
                </c:pt>
                <c:pt idx="113">
                  <c:v>1786.6666666666667</c:v>
                </c:pt>
                <c:pt idx="114">
                  <c:v>1910</c:v>
                </c:pt>
                <c:pt idx="115">
                  <c:v>2000.3333333333333</c:v>
                </c:pt>
                <c:pt idx="116">
                  <c:v>2007.3333333333333</c:v>
                </c:pt>
                <c:pt idx="117">
                  <c:v>2049.3333333333335</c:v>
                </c:pt>
                <c:pt idx="118">
                  <c:v>1916.6666666666667</c:v>
                </c:pt>
                <c:pt idx="119">
                  <c:v>1738</c:v>
                </c:pt>
                <c:pt idx="120">
                  <c:v>1567.6666666666667</c:v>
                </c:pt>
                <c:pt idx="121">
                  <c:v>1434.6666666666667</c:v>
                </c:pt>
                <c:pt idx="122">
                  <c:v>1643</c:v>
                </c:pt>
                <c:pt idx="123">
                  <c:v>1646</c:v>
                </c:pt>
                <c:pt idx="124">
                  <c:v>1890.6666666666667</c:v>
                </c:pt>
                <c:pt idx="125">
                  <c:v>1685.3333333333333</c:v>
                </c:pt>
                <c:pt idx="126">
                  <c:v>1463.6666666666667</c:v>
                </c:pt>
                <c:pt idx="127">
                  <c:v>1085</c:v>
                </c:pt>
                <c:pt idx="128">
                  <c:v>912.33333333333337</c:v>
                </c:pt>
                <c:pt idx="129">
                  <c:v>912.33333333333337</c:v>
                </c:pt>
                <c:pt idx="130">
                  <c:v>860.33333333333337</c:v>
                </c:pt>
                <c:pt idx="131">
                  <c:v>598</c:v>
                </c:pt>
                <c:pt idx="132">
                  <c:v>341.66666666666669</c:v>
                </c:pt>
                <c:pt idx="133">
                  <c:v>133.33333333333334</c:v>
                </c:pt>
                <c:pt idx="134">
                  <c:v>133.33333333333334</c:v>
                </c:pt>
                <c:pt idx="135">
                  <c:v>389.66666666666669</c:v>
                </c:pt>
                <c:pt idx="136">
                  <c:v>735.33333333333337</c:v>
                </c:pt>
                <c:pt idx="137">
                  <c:v>938.33333333333337</c:v>
                </c:pt>
                <c:pt idx="138">
                  <c:v>940.33333333333337</c:v>
                </c:pt>
                <c:pt idx="139">
                  <c:v>844.66666666666663</c:v>
                </c:pt>
                <c:pt idx="140">
                  <c:v>900.33333333333337</c:v>
                </c:pt>
                <c:pt idx="141">
                  <c:v>900.66666666666663</c:v>
                </c:pt>
                <c:pt idx="142">
                  <c:v>911</c:v>
                </c:pt>
                <c:pt idx="143">
                  <c:v>947</c:v>
                </c:pt>
                <c:pt idx="144">
                  <c:v>1290.6666666666667</c:v>
                </c:pt>
                <c:pt idx="145">
                  <c:v>1408</c:v>
                </c:pt>
                <c:pt idx="146">
                  <c:v>1729</c:v>
                </c:pt>
                <c:pt idx="147">
                  <c:v>1944</c:v>
                </c:pt>
                <c:pt idx="148">
                  <c:v>2413.3333333333335</c:v>
                </c:pt>
                <c:pt idx="149">
                  <c:v>2540.3333333333335</c:v>
                </c:pt>
                <c:pt idx="150">
                  <c:v>2395.3333333333335</c:v>
                </c:pt>
                <c:pt idx="151">
                  <c:v>2182.3333333333335</c:v>
                </c:pt>
                <c:pt idx="152">
                  <c:v>2085</c:v>
                </c:pt>
                <c:pt idx="153">
                  <c:v>2114.3333333333335</c:v>
                </c:pt>
                <c:pt idx="154">
                  <c:v>2173.3333333333335</c:v>
                </c:pt>
                <c:pt idx="155">
                  <c:v>2253</c:v>
                </c:pt>
                <c:pt idx="156">
                  <c:v>2266.3333333333335</c:v>
                </c:pt>
                <c:pt idx="157">
                  <c:v>2291.6666666666665</c:v>
                </c:pt>
                <c:pt idx="158">
                  <c:v>2249.3333333333335</c:v>
                </c:pt>
                <c:pt idx="159">
                  <c:v>2181.6666666666665</c:v>
                </c:pt>
                <c:pt idx="160">
                  <c:v>2086.6666666666665</c:v>
                </c:pt>
                <c:pt idx="161">
                  <c:v>2001.6666666666667</c:v>
                </c:pt>
                <c:pt idx="162">
                  <c:v>1919.6666666666667</c:v>
                </c:pt>
                <c:pt idx="163">
                  <c:v>1883.6666666666667</c:v>
                </c:pt>
                <c:pt idx="164">
                  <c:v>1795</c:v>
                </c:pt>
                <c:pt idx="165">
                  <c:v>1805.6666666666667</c:v>
                </c:pt>
                <c:pt idx="166">
                  <c:v>1814.3333333333333</c:v>
                </c:pt>
                <c:pt idx="167">
                  <c:v>1903</c:v>
                </c:pt>
                <c:pt idx="168">
                  <c:v>1898</c:v>
                </c:pt>
                <c:pt idx="169">
                  <c:v>1888</c:v>
                </c:pt>
                <c:pt idx="170">
                  <c:v>1906.6666666666667</c:v>
                </c:pt>
                <c:pt idx="171">
                  <c:v>1911.6666666666667</c:v>
                </c:pt>
                <c:pt idx="172">
                  <c:v>1943.3333333333333</c:v>
                </c:pt>
                <c:pt idx="173">
                  <c:v>1830.3333333333333</c:v>
                </c:pt>
                <c:pt idx="174">
                  <c:v>1734.3333333333333</c:v>
                </c:pt>
                <c:pt idx="175">
                  <c:v>1612.3333333333333</c:v>
                </c:pt>
                <c:pt idx="176">
                  <c:v>1685</c:v>
                </c:pt>
                <c:pt idx="177">
                  <c:v>1820</c:v>
                </c:pt>
                <c:pt idx="178">
                  <c:v>1916.3333333333333</c:v>
                </c:pt>
                <c:pt idx="179">
                  <c:v>2010</c:v>
                </c:pt>
                <c:pt idx="180">
                  <c:v>2007.6666666666667</c:v>
                </c:pt>
                <c:pt idx="181">
                  <c:v>2052</c:v>
                </c:pt>
                <c:pt idx="182">
                  <c:v>2006.6666666666667</c:v>
                </c:pt>
                <c:pt idx="183">
                  <c:v>1898</c:v>
                </c:pt>
                <c:pt idx="184">
                  <c:v>1690.3333333333333</c:v>
                </c:pt>
                <c:pt idx="185">
                  <c:v>1435.3333333333333</c:v>
                </c:pt>
                <c:pt idx="186">
                  <c:v>1478.3333333333333</c:v>
                </c:pt>
                <c:pt idx="187">
                  <c:v>1491.6666666666667</c:v>
                </c:pt>
                <c:pt idx="188">
                  <c:v>1730</c:v>
                </c:pt>
                <c:pt idx="189">
                  <c:v>1604.6666666666667</c:v>
                </c:pt>
                <c:pt idx="190">
                  <c:v>1404.3333333333333</c:v>
                </c:pt>
                <c:pt idx="191">
                  <c:v>1063</c:v>
                </c:pt>
                <c:pt idx="192">
                  <c:v>898.33333333333337</c:v>
                </c:pt>
                <c:pt idx="193">
                  <c:v>907.33333333333337</c:v>
                </c:pt>
                <c:pt idx="194">
                  <c:v>854.66666666666663</c:v>
                </c:pt>
                <c:pt idx="195">
                  <c:v>597.66666666666663</c:v>
                </c:pt>
                <c:pt idx="196">
                  <c:v>340.66666666666669</c:v>
                </c:pt>
                <c:pt idx="197">
                  <c:v>134.33333333333334</c:v>
                </c:pt>
                <c:pt idx="198">
                  <c:v>145.66666666666666</c:v>
                </c:pt>
                <c:pt idx="199">
                  <c:v>103.33333333333333</c:v>
                </c:pt>
                <c:pt idx="200">
                  <c:v>53.666666666666664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48-4151-9B77-BE62F9E32F28}"/>
            </c:ext>
          </c:extLst>
        </c:ser>
        <c:ser>
          <c:idx val="2"/>
          <c:order val="2"/>
          <c:tx>
            <c:strRef>
              <c:f>adc_raw_good_video!$F$2</c:f>
              <c:strCache>
                <c:ptCount val="1"/>
                <c:pt idx="0">
                  <c:v>st_dev_3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adc_raw_good_video!$F$3:$F$203</c:f>
              <c:numCache>
                <c:formatCode>General</c:formatCode>
                <c:ptCount val="201"/>
                <c:pt idx="0">
                  <c:v>9</c:v>
                </c:pt>
                <c:pt idx="1">
                  <c:v>13.490737563232042</c:v>
                </c:pt>
                <c:pt idx="2">
                  <c:v>62.976185975335156</c:v>
                </c:pt>
                <c:pt idx="3">
                  <c:v>338.85132760876445</c:v>
                </c:pt>
                <c:pt idx="4">
                  <c:v>308.76996111812576</c:v>
                </c:pt>
                <c:pt idx="5">
                  <c:v>0</c:v>
                </c:pt>
                <c:pt idx="6">
                  <c:v>0</c:v>
                </c:pt>
                <c:pt idx="7">
                  <c:v>362.51007648830335</c:v>
                </c:pt>
                <c:pt idx="8">
                  <c:v>318.39074525913384</c:v>
                </c:pt>
                <c:pt idx="9">
                  <c:v>172.1297959874079</c:v>
                </c:pt>
                <c:pt idx="10">
                  <c:v>175.06252851164035</c:v>
                </c:pt>
                <c:pt idx="11">
                  <c:v>58.732917138139456</c:v>
                </c:pt>
                <c:pt idx="12">
                  <c:v>8.5244745683629475</c:v>
                </c:pt>
                <c:pt idx="13">
                  <c:v>9.4633797110522604</c:v>
                </c:pt>
                <c:pt idx="14">
                  <c:v>7.7888809636986149</c:v>
                </c:pt>
                <c:pt idx="15">
                  <c:v>288.98942694999914</c:v>
                </c:pt>
                <c:pt idx="16">
                  <c:v>259.63179055475211</c:v>
                </c:pt>
                <c:pt idx="17">
                  <c:v>136.00571883400917</c:v>
                </c:pt>
                <c:pt idx="18">
                  <c:v>147.15600187858084</c:v>
                </c:pt>
                <c:pt idx="19">
                  <c:v>569.76330368164486</c:v>
                </c:pt>
                <c:pt idx="20">
                  <c:v>588.18950083190782</c:v>
                </c:pt>
                <c:pt idx="21">
                  <c:v>105.78699773076505</c:v>
                </c:pt>
                <c:pt idx="22">
                  <c:v>171.27755252805312</c:v>
                </c:pt>
                <c:pt idx="23">
                  <c:v>154.57971693883027</c:v>
                </c:pt>
                <c:pt idx="24">
                  <c:v>8.3399973354645347</c:v>
                </c:pt>
                <c:pt idx="25">
                  <c:v>45.035788238047111</c:v>
                </c:pt>
                <c:pt idx="26">
                  <c:v>64.13180871368661</c:v>
                </c:pt>
                <c:pt idx="27">
                  <c:v>29.465610840812758</c:v>
                </c:pt>
                <c:pt idx="28">
                  <c:v>29.698484809834994</c:v>
                </c:pt>
                <c:pt idx="29">
                  <c:v>34.101156708957674</c:v>
                </c:pt>
                <c:pt idx="30">
                  <c:v>53.105764491458203</c:v>
                </c:pt>
                <c:pt idx="31">
                  <c:v>62.806581396113785</c:v>
                </c:pt>
                <c:pt idx="32">
                  <c:v>84.104432437033637</c:v>
                </c:pt>
                <c:pt idx="33">
                  <c:v>89.018100531421254</c:v>
                </c:pt>
                <c:pt idx="34">
                  <c:v>47.918912990824637</c:v>
                </c:pt>
                <c:pt idx="35">
                  <c:v>16.213848676020412</c:v>
                </c:pt>
                <c:pt idx="36">
                  <c:v>82.089382179832896</c:v>
                </c:pt>
                <c:pt idx="37">
                  <c:v>83.65139302818308</c:v>
                </c:pt>
                <c:pt idx="38">
                  <c:v>130.18021696436404</c:v>
                </c:pt>
                <c:pt idx="39">
                  <c:v>55.041398561042719</c:v>
                </c:pt>
                <c:pt idx="40">
                  <c:v>46.592798680578191</c:v>
                </c:pt>
                <c:pt idx="41">
                  <c:v>35.223098481914775</c:v>
                </c:pt>
                <c:pt idx="42">
                  <c:v>27.329267990359511</c:v>
                </c:pt>
                <c:pt idx="43">
                  <c:v>52.255781179374466</c:v>
                </c:pt>
                <c:pt idx="44">
                  <c:v>69.127900783017182</c:v>
                </c:pt>
                <c:pt idx="45">
                  <c:v>74.051033453663266</c:v>
                </c:pt>
                <c:pt idx="46">
                  <c:v>163.59570763181884</c:v>
                </c:pt>
                <c:pt idx="47">
                  <c:v>156.61062827563424</c:v>
                </c:pt>
                <c:pt idx="48">
                  <c:v>128.03732094805622</c:v>
                </c:pt>
                <c:pt idx="49">
                  <c:v>122.31471247927982</c:v>
                </c:pt>
                <c:pt idx="50">
                  <c:v>104.43924336931762</c:v>
                </c:pt>
                <c:pt idx="51">
                  <c:v>87.47952141310941</c:v>
                </c:pt>
                <c:pt idx="52">
                  <c:v>62.069853122644545</c:v>
                </c:pt>
                <c:pt idx="53">
                  <c:v>96.221965614233142</c:v>
                </c:pt>
                <c:pt idx="54">
                  <c:v>161.31198205823259</c:v>
                </c:pt>
                <c:pt idx="55">
                  <c:v>266.33187317079921</c:v>
                </c:pt>
                <c:pt idx="56">
                  <c:v>219.44222221097036</c:v>
                </c:pt>
                <c:pt idx="57">
                  <c:v>272.23886570436633</c:v>
                </c:pt>
                <c:pt idx="58">
                  <c:v>239.11689377559438</c:v>
                </c:pt>
                <c:pt idx="59">
                  <c:v>238.0424798690818</c:v>
                </c:pt>
                <c:pt idx="60">
                  <c:v>239.05694347209877</c:v>
                </c:pt>
                <c:pt idx="61">
                  <c:v>166.24145759172777</c:v>
                </c:pt>
                <c:pt idx="62">
                  <c:v>466.37204985814583</c:v>
                </c:pt>
                <c:pt idx="63">
                  <c:v>509.02281110203916</c:v>
                </c:pt>
                <c:pt idx="64">
                  <c:v>31.382939455839519</c:v>
                </c:pt>
                <c:pt idx="65">
                  <c:v>18.184242262647807</c:v>
                </c:pt>
                <c:pt idx="66">
                  <c:v>65.219288217179709</c:v>
                </c:pt>
                <c:pt idx="67">
                  <c:v>331.91263910854616</c:v>
                </c:pt>
                <c:pt idx="68">
                  <c:v>302.64170234784234</c:v>
                </c:pt>
                <c:pt idx="69">
                  <c:v>0</c:v>
                </c:pt>
                <c:pt idx="70">
                  <c:v>0</c:v>
                </c:pt>
                <c:pt idx="71">
                  <c:v>354.96760415564688</c:v>
                </c:pt>
                <c:pt idx="72">
                  <c:v>433.20844354139217</c:v>
                </c:pt>
                <c:pt idx="73">
                  <c:v>166.34168315715564</c:v>
                </c:pt>
                <c:pt idx="74">
                  <c:v>164.97878651511533</c:v>
                </c:pt>
                <c:pt idx="75">
                  <c:v>67.882250993908556</c:v>
                </c:pt>
                <c:pt idx="76">
                  <c:v>0</c:v>
                </c:pt>
                <c:pt idx="77">
                  <c:v>3.2998316455372216</c:v>
                </c:pt>
                <c:pt idx="78">
                  <c:v>6.128258770283411</c:v>
                </c:pt>
                <c:pt idx="79">
                  <c:v>115.06906138875422</c:v>
                </c:pt>
                <c:pt idx="80">
                  <c:v>267.4920559568078</c:v>
                </c:pt>
                <c:pt idx="81">
                  <c:v>187.14759475403957</c:v>
                </c:pt>
                <c:pt idx="82">
                  <c:v>52.002136708237501</c:v>
                </c:pt>
                <c:pt idx="83">
                  <c:v>548.02615509359282</c:v>
                </c:pt>
                <c:pt idx="84">
                  <c:v>574.47038411237725</c:v>
                </c:pt>
                <c:pt idx="85">
                  <c:v>137.21111066123211</c:v>
                </c:pt>
                <c:pt idx="86">
                  <c:v>202.89953726468235</c:v>
                </c:pt>
                <c:pt idx="87">
                  <c:v>131.12928310979547</c:v>
                </c:pt>
                <c:pt idx="88">
                  <c:v>54.338445567265417</c:v>
                </c:pt>
                <c:pt idx="89">
                  <c:v>68.519259255255307</c:v>
                </c:pt>
                <c:pt idx="90">
                  <c:v>64.251242962469007</c:v>
                </c:pt>
                <c:pt idx="91">
                  <c:v>36.444783196257632</c:v>
                </c:pt>
                <c:pt idx="92">
                  <c:v>19.154343864744856</c:v>
                </c:pt>
                <c:pt idx="93">
                  <c:v>6.6499791144200007</c:v>
                </c:pt>
                <c:pt idx="94">
                  <c:v>44.319546728528515</c:v>
                </c:pt>
                <c:pt idx="95">
                  <c:v>86.282481806370555</c:v>
                </c:pt>
                <c:pt idx="96">
                  <c:v>79.326330223114866</c:v>
                </c:pt>
                <c:pt idx="97">
                  <c:v>58.040215942626077</c:v>
                </c:pt>
                <c:pt idx="98">
                  <c:v>65.701344481423419</c:v>
                </c:pt>
                <c:pt idx="99">
                  <c:v>44.319546728528515</c:v>
                </c:pt>
                <c:pt idx="100">
                  <c:v>104.48710712597777</c:v>
                </c:pt>
                <c:pt idx="101">
                  <c:v>116.32234905162846</c:v>
                </c:pt>
                <c:pt idx="102">
                  <c:v>134.99711931082908</c:v>
                </c:pt>
                <c:pt idx="103">
                  <c:v>34.185767018843777</c:v>
                </c:pt>
                <c:pt idx="104">
                  <c:v>30.901276492871439</c:v>
                </c:pt>
                <c:pt idx="105">
                  <c:v>17.249798710580816</c:v>
                </c:pt>
                <c:pt idx="106">
                  <c:v>27.764885897278401</c:v>
                </c:pt>
                <c:pt idx="107">
                  <c:v>38.496753109840313</c:v>
                </c:pt>
                <c:pt idx="108">
                  <c:v>69.110217929205106</c:v>
                </c:pt>
                <c:pt idx="109">
                  <c:v>157.56550665957599</c:v>
                </c:pt>
                <c:pt idx="110">
                  <c:v>198.30447969389564</c:v>
                </c:pt>
                <c:pt idx="111">
                  <c:v>39.911012125588705</c:v>
                </c:pt>
                <c:pt idx="112">
                  <c:v>128.88582371834212</c:v>
                </c:pt>
                <c:pt idx="113">
                  <c:v>158.98078150798256</c:v>
                </c:pt>
                <c:pt idx="114">
                  <c:v>38.893015654056278</c:v>
                </c:pt>
                <c:pt idx="115">
                  <c:v>88.86068997156292</c:v>
                </c:pt>
                <c:pt idx="116">
                  <c:v>84.389309486187614</c:v>
                </c:pt>
                <c:pt idx="117">
                  <c:v>68.858954069572945</c:v>
                </c:pt>
                <c:pt idx="118">
                  <c:v>140.00079364854409</c:v>
                </c:pt>
                <c:pt idx="119">
                  <c:v>261.37457157624704</c:v>
                </c:pt>
                <c:pt idx="120">
                  <c:v>125.00755532722367</c:v>
                </c:pt>
                <c:pt idx="121">
                  <c:v>91.412374557399076</c:v>
                </c:pt>
                <c:pt idx="122">
                  <c:v>300.50069328816312</c:v>
                </c:pt>
                <c:pt idx="123">
                  <c:v>299.62087154713817</c:v>
                </c:pt>
                <c:pt idx="124">
                  <c:v>233.1899559491265</c:v>
                </c:pt>
                <c:pt idx="125">
                  <c:v>272.19396678757516</c:v>
                </c:pt>
                <c:pt idx="126">
                  <c:v>476.95166305286</c:v>
                </c:pt>
                <c:pt idx="127">
                  <c:v>245.69221938569129</c:v>
                </c:pt>
                <c:pt idx="128">
                  <c:v>12.710450643291747</c:v>
                </c:pt>
                <c:pt idx="129">
                  <c:v>12.710450643291747</c:v>
                </c:pt>
                <c:pt idx="130">
                  <c:v>63.594199595735326</c:v>
                </c:pt>
                <c:pt idx="131">
                  <c:v>336.93421712059268</c:v>
                </c:pt>
                <c:pt idx="132">
                  <c:v>303.58451138942439</c:v>
                </c:pt>
                <c:pt idx="133">
                  <c:v>8.9566858950296009</c:v>
                </c:pt>
                <c:pt idx="134">
                  <c:v>8.9566858950296009</c:v>
                </c:pt>
                <c:pt idx="135">
                  <c:v>358.11574789289688</c:v>
                </c:pt>
                <c:pt idx="136">
                  <c:v>445.82831772879666</c:v>
                </c:pt>
                <c:pt idx="137">
                  <c:v>184.92581095010928</c:v>
                </c:pt>
                <c:pt idx="138">
                  <c:v>184.48908429016123</c:v>
                </c:pt>
                <c:pt idx="139">
                  <c:v>76.877969680671342</c:v>
                </c:pt>
                <c:pt idx="140">
                  <c:v>3.0912061651652345</c:v>
                </c:pt>
                <c:pt idx="141">
                  <c:v>3.2998316455372216</c:v>
                </c:pt>
                <c:pt idx="142">
                  <c:v>11.313708498984761</c:v>
                </c:pt>
                <c:pt idx="143">
                  <c:v>46.303347611160902</c:v>
                </c:pt>
                <c:pt idx="144">
                  <c:v>456.19610792825586</c:v>
                </c:pt>
                <c:pt idx="145">
                  <c:v>387.69661678516962</c:v>
                </c:pt>
                <c:pt idx="146">
                  <c:v>318.61680223532886</c:v>
                </c:pt>
                <c:pt idx="147">
                  <c:v>531.14655855673834</c:v>
                </c:pt>
                <c:pt idx="148">
                  <c:v>313.76884626885584</c:v>
                </c:pt>
                <c:pt idx="149">
                  <c:v>138.26865958062305</c:v>
                </c:pt>
                <c:pt idx="150">
                  <c:v>223.50590347659474</c:v>
                </c:pt>
                <c:pt idx="151">
                  <c:v>128.22982838984419</c:v>
                </c:pt>
                <c:pt idx="152">
                  <c:v>42.166337284616027</c:v>
                </c:pt>
                <c:pt idx="153">
                  <c:v>83.427946290330212</c:v>
                </c:pt>
                <c:pt idx="154">
                  <c:v>78.069769366182243</c:v>
                </c:pt>
                <c:pt idx="155">
                  <c:v>34.765883660086459</c:v>
                </c:pt>
                <c:pt idx="156">
                  <c:v>31.689465477067017</c:v>
                </c:pt>
                <c:pt idx="157">
                  <c:v>13.912424503139471</c:v>
                </c:pt>
                <c:pt idx="158">
                  <c:v>53.878464054656284</c:v>
                </c:pt>
                <c:pt idx="159">
                  <c:v>94.83084355255356</c:v>
                </c:pt>
                <c:pt idx="160">
                  <c:v>66.102613833006302</c:v>
                </c:pt>
                <c:pt idx="161">
                  <c:v>61.667567560986946</c:v>
                </c:pt>
                <c:pt idx="162">
                  <c:v>78.792272604756249</c:v>
                </c:pt>
                <c:pt idx="163">
                  <c:v>43.176639774561224</c:v>
                </c:pt>
                <c:pt idx="164">
                  <c:v>105.5683033238039</c:v>
                </c:pt>
                <c:pt idx="165">
                  <c:v>109.40546401142656</c:v>
                </c:pt>
                <c:pt idx="166">
                  <c:v>117.87092752479533</c:v>
                </c:pt>
                <c:pt idx="167">
                  <c:v>34.418987008142274</c:v>
                </c:pt>
                <c:pt idx="168">
                  <c:v>41.408533742052093</c:v>
                </c:pt>
                <c:pt idx="169">
                  <c:v>34.563950391508591</c:v>
                </c:pt>
                <c:pt idx="170">
                  <c:v>55.553777749332426</c:v>
                </c:pt>
                <c:pt idx="171">
                  <c:v>49.694623004461512</c:v>
                </c:pt>
                <c:pt idx="172">
                  <c:v>63.162928649292034</c:v>
                </c:pt>
                <c:pt idx="173">
                  <c:v>148.81158855710427</c:v>
                </c:pt>
                <c:pt idx="174">
                  <c:v>189.31690069533911</c:v>
                </c:pt>
                <c:pt idx="175">
                  <c:v>32.097074979228587</c:v>
                </c:pt>
                <c:pt idx="176">
                  <c:v>123.19090875547595</c:v>
                </c:pt>
                <c:pt idx="177">
                  <c:v>140.59160714637272</c:v>
                </c:pt>
                <c:pt idx="178">
                  <c:v>47.932823363072991</c:v>
                </c:pt>
                <c:pt idx="179">
                  <c:v>91.40386570964418</c:v>
                </c:pt>
                <c:pt idx="180">
                  <c:v>92.427749560880727</c:v>
                </c:pt>
                <c:pt idx="181">
                  <c:v>69.842680360936896</c:v>
                </c:pt>
                <c:pt idx="182">
                  <c:v>37.043517951488113</c:v>
                </c:pt>
                <c:pt idx="183">
                  <c:v>184.51196889813588</c:v>
                </c:pt>
                <c:pt idx="184">
                  <c:v>234.70880303521258</c:v>
                </c:pt>
                <c:pt idx="185">
                  <c:v>164.94915041376305</c:v>
                </c:pt>
                <c:pt idx="186">
                  <c:v>220.04898444563554</c:v>
                </c:pt>
                <c:pt idx="187">
                  <c:v>218.04026131784826</c:v>
                </c:pt>
                <c:pt idx="188">
                  <c:v>196.98392489405489</c:v>
                </c:pt>
                <c:pt idx="189">
                  <c:v>246.36197397776755</c:v>
                </c:pt>
                <c:pt idx="190">
                  <c:v>440.58622563832182</c:v>
                </c:pt>
                <c:pt idx="191">
                  <c:v>233.71920474506726</c:v>
                </c:pt>
                <c:pt idx="192">
                  <c:v>22.454893057465721</c:v>
                </c:pt>
                <c:pt idx="193">
                  <c:v>13.199326582148888</c:v>
                </c:pt>
                <c:pt idx="194">
                  <c:v>61.282587702834121</c:v>
                </c:pt>
                <c:pt idx="195">
                  <c:v>337.0166497700406</c:v>
                </c:pt>
                <c:pt idx="196">
                  <c:v>302.17029782705129</c:v>
                </c:pt>
                <c:pt idx="197">
                  <c:v>10.370899457402697</c:v>
                </c:pt>
                <c:pt idx="198">
                  <c:v>14.079141387961918</c:v>
                </c:pt>
                <c:pt idx="199">
                  <c:v>6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48-4151-9B77-BE62F9E32F28}"/>
            </c:ext>
          </c:extLst>
        </c:ser>
        <c:ser>
          <c:idx val="3"/>
          <c:order val="3"/>
          <c:tx>
            <c:strRef>
              <c:f>adc_raw_good_video!$G$2</c:f>
              <c:strCache>
                <c:ptCount val="1"/>
                <c:pt idx="0">
                  <c:v>st_dev5</c:v>
                </c:pt>
              </c:strCache>
            </c:strRef>
          </c:tx>
          <c:spPr>
            <a:ln w="12700" cap="rnd">
              <a:solidFill>
                <a:schemeClr val="accent4">
                  <a:alpha val="31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adc_raw_good_video!$G$3:$G$203</c:f>
              <c:numCache>
                <c:formatCode>General</c:formatCode>
                <c:ptCount val="201"/>
                <c:pt idx="0">
                  <c:v>13.490737563232042</c:v>
                </c:pt>
                <c:pt idx="1">
                  <c:v>57.491303690210401</c:v>
                </c:pt>
                <c:pt idx="2">
                  <c:v>305.3607702374357</c:v>
                </c:pt>
                <c:pt idx="3">
                  <c:v>366.76281163716692</c:v>
                </c:pt>
                <c:pt idx="4">
                  <c:v>350.66531051702276</c:v>
                </c:pt>
                <c:pt idx="5">
                  <c:v>262</c:v>
                </c:pt>
                <c:pt idx="6">
                  <c:v>307.59999999999997</c:v>
                </c:pt>
                <c:pt idx="7">
                  <c:v>321.81323776376883</c:v>
                </c:pt>
                <c:pt idx="8">
                  <c:v>379.83606990384681</c:v>
                </c:pt>
                <c:pt idx="9">
                  <c:v>327.29277413349655</c:v>
                </c:pt>
                <c:pt idx="10">
                  <c:v>136.93356053210621</c:v>
                </c:pt>
                <c:pt idx="11">
                  <c:v>137.33258899474663</c:v>
                </c:pt>
                <c:pt idx="12">
                  <c:v>49.739320461783549</c:v>
                </c:pt>
                <c:pt idx="13">
                  <c:v>8.6023252670426267</c:v>
                </c:pt>
                <c:pt idx="14">
                  <c:v>248.51671975945601</c:v>
                </c:pt>
                <c:pt idx="15">
                  <c:v>265.78592889767509</c:v>
                </c:pt>
                <c:pt idx="16">
                  <c:v>315.64194904986886</c:v>
                </c:pt>
                <c:pt idx="17">
                  <c:v>259.43523276532818</c:v>
                </c:pt>
                <c:pt idx="18">
                  <c:v>507.03356890841064</c:v>
                </c:pt>
                <c:pt idx="19">
                  <c:v>581.67874295009267</c:v>
                </c:pt>
                <c:pt idx="20">
                  <c:v>524.06541576410098</c:v>
                </c:pt>
                <c:pt idx="21">
                  <c:v>468.57784838807737</c:v>
                </c:pt>
                <c:pt idx="22">
                  <c:v>229.69144520421304</c:v>
                </c:pt>
                <c:pt idx="23">
                  <c:v>182.39999999999998</c:v>
                </c:pt>
                <c:pt idx="24">
                  <c:v>127.87556451488297</c:v>
                </c:pt>
                <c:pt idx="25">
                  <c:v>62.615014173918382</c:v>
                </c:pt>
                <c:pt idx="26">
                  <c:v>61.171888968708494</c:v>
                </c:pt>
                <c:pt idx="27">
                  <c:v>57.195804041905028</c:v>
                </c:pt>
                <c:pt idx="28">
                  <c:v>33.85498486190771</c:v>
                </c:pt>
                <c:pt idx="29">
                  <c:v>49.32098944668487</c:v>
                </c:pt>
                <c:pt idx="30">
                  <c:v>76.877564997858769</c:v>
                </c:pt>
                <c:pt idx="31">
                  <c:v>117.04802433189549</c:v>
                </c:pt>
                <c:pt idx="32">
                  <c:v>134.56804969977085</c:v>
                </c:pt>
                <c:pt idx="33">
                  <c:v>118.90063078049671</c:v>
                </c:pt>
                <c:pt idx="34">
                  <c:v>85.527539424445038</c:v>
                </c:pt>
                <c:pt idx="35">
                  <c:v>88.831525935334469</c:v>
                </c:pt>
                <c:pt idx="36">
                  <c:v>71.706624519635568</c:v>
                </c:pt>
                <c:pt idx="37">
                  <c:v>101.55116936795952</c:v>
                </c:pt>
                <c:pt idx="38">
                  <c:v>102.23815334795518</c:v>
                </c:pt>
                <c:pt idx="39">
                  <c:v>104.68123040927634</c:v>
                </c:pt>
                <c:pt idx="40">
                  <c:v>47.275363562853748</c:v>
                </c:pt>
                <c:pt idx="41">
                  <c:v>41.432354507075743</c:v>
                </c:pt>
                <c:pt idx="42">
                  <c:v>53.561179972065588</c:v>
                </c:pt>
                <c:pt idx="43">
                  <c:v>55.864120864827008</c:v>
                </c:pt>
                <c:pt idx="44">
                  <c:v>60.973436839331931</c:v>
                </c:pt>
                <c:pt idx="45">
                  <c:v>167.76936549918759</c:v>
                </c:pt>
                <c:pt idx="46">
                  <c:v>195.10981523234548</c:v>
                </c:pt>
                <c:pt idx="47">
                  <c:v>152.9582949695766</c:v>
                </c:pt>
                <c:pt idx="48">
                  <c:v>146.79645772293009</c:v>
                </c:pt>
                <c:pt idx="49">
                  <c:v>190.94962686530707</c:v>
                </c:pt>
                <c:pt idx="50">
                  <c:v>163.75884708924889</c:v>
                </c:pt>
                <c:pt idx="51">
                  <c:v>117.70573477957647</c:v>
                </c:pt>
                <c:pt idx="52">
                  <c:v>103.31427781289477</c:v>
                </c:pt>
                <c:pt idx="53">
                  <c:v>135.7983799608817</c:v>
                </c:pt>
                <c:pt idx="54">
                  <c:v>294.96548950682347</c:v>
                </c:pt>
                <c:pt idx="55">
                  <c:v>342.14885649377817</c:v>
                </c:pt>
                <c:pt idx="56">
                  <c:v>277.58141148138867</c:v>
                </c:pt>
                <c:pt idx="57">
                  <c:v>237.25058482541195</c:v>
                </c:pt>
                <c:pt idx="58">
                  <c:v>312.5614179645338</c:v>
                </c:pt>
                <c:pt idx="59">
                  <c:v>271.26547882102506</c:v>
                </c:pt>
                <c:pt idx="60">
                  <c:v>206.57434497052145</c:v>
                </c:pt>
                <c:pt idx="61">
                  <c:v>426.1912246867596</c:v>
                </c:pt>
                <c:pt idx="62">
                  <c:v>513.08361891605932</c:v>
                </c:pt>
                <c:pt idx="63">
                  <c:v>458.28174740000281</c:v>
                </c:pt>
                <c:pt idx="64">
                  <c:v>426.30899591728064</c:v>
                </c:pt>
                <c:pt idx="65">
                  <c:v>53.215035469310742</c:v>
                </c:pt>
                <c:pt idx="66">
                  <c:v>300.74534077853974</c:v>
                </c:pt>
                <c:pt idx="67">
                  <c:v>361.4994329179508</c:v>
                </c:pt>
                <c:pt idx="68">
                  <c:v>343.50196505988146</c:v>
                </c:pt>
                <c:pt idx="69">
                  <c:v>256.8</c:v>
                </c:pt>
                <c:pt idx="70">
                  <c:v>301.2</c:v>
                </c:pt>
                <c:pt idx="71">
                  <c:v>443.63029653079377</c:v>
                </c:pt>
                <c:pt idx="72">
                  <c:v>412.86540179579106</c:v>
                </c:pt>
                <c:pt idx="73">
                  <c:v>342.49753283782934</c:v>
                </c:pt>
                <c:pt idx="74">
                  <c:v>129.77827244958996</c:v>
                </c:pt>
                <c:pt idx="75">
                  <c:v>129.07114317305786</c:v>
                </c:pt>
                <c:pt idx="76">
                  <c:v>58.363001978993502</c:v>
                </c:pt>
                <c:pt idx="77">
                  <c:v>5.9531504264548865</c:v>
                </c:pt>
                <c:pt idx="78">
                  <c:v>99.953189043671841</c:v>
                </c:pt>
                <c:pt idx="79">
                  <c:v>256.1827472723329</c:v>
                </c:pt>
                <c:pt idx="80">
                  <c:v>288.16245418166471</c:v>
                </c:pt>
                <c:pt idx="81">
                  <c:v>250.51019939315844</c:v>
                </c:pt>
                <c:pt idx="82">
                  <c:v>511.3635106262472</c:v>
                </c:pt>
                <c:pt idx="83">
                  <c:v>562.98682044964426</c:v>
                </c:pt>
                <c:pt idx="84">
                  <c:v>537.25398090660997</c:v>
                </c:pt>
                <c:pt idx="85">
                  <c:v>449.20926081281982</c:v>
                </c:pt>
                <c:pt idx="86">
                  <c:v>247.64732988667575</c:v>
                </c:pt>
                <c:pt idx="87">
                  <c:v>219.5061730339263</c:v>
                </c:pt>
                <c:pt idx="88">
                  <c:v>104.19097849622106</c:v>
                </c:pt>
                <c:pt idx="89">
                  <c:v>83.576551735519701</c:v>
                </c:pt>
                <c:pt idx="90">
                  <c:v>91.637110386567727</c:v>
                </c:pt>
                <c:pt idx="91">
                  <c:v>54.282962336261647</c:v>
                </c:pt>
                <c:pt idx="92">
                  <c:v>28.357714999625763</c:v>
                </c:pt>
                <c:pt idx="93">
                  <c:v>46.505913602465654</c:v>
                </c:pt>
                <c:pt idx="94">
                  <c:v>85.222062871066441</c:v>
                </c:pt>
                <c:pt idx="95">
                  <c:v>114.41223710774997</c:v>
                </c:pt>
                <c:pt idx="96">
                  <c:v>127.85710774141577</c:v>
                </c:pt>
                <c:pt idx="97">
                  <c:v>120.49730287437973</c:v>
                </c:pt>
                <c:pt idx="98">
                  <c:v>78.737538696609008</c:v>
                </c:pt>
                <c:pt idx="99">
                  <c:v>111.18021406707221</c:v>
                </c:pt>
                <c:pt idx="100">
                  <c:v>97.304881686377897</c:v>
                </c:pt>
                <c:pt idx="101">
                  <c:v>109.10362047154989</c:v>
                </c:pt>
                <c:pt idx="102">
                  <c:v>109.4330845768317</c:v>
                </c:pt>
                <c:pt idx="103">
                  <c:v>109.4330845768317</c:v>
                </c:pt>
                <c:pt idx="104">
                  <c:v>28.709580282546796</c:v>
                </c:pt>
                <c:pt idx="105">
                  <c:v>30.248305737677274</c:v>
                </c:pt>
                <c:pt idx="106">
                  <c:v>32.735302045345477</c:v>
                </c:pt>
                <c:pt idx="107">
                  <c:v>58.91213796833383</c:v>
                </c:pt>
                <c:pt idx="108">
                  <c:v>130.55175219046276</c:v>
                </c:pt>
                <c:pt idx="109">
                  <c:v>173.96252470000542</c:v>
                </c:pt>
                <c:pt idx="110">
                  <c:v>184.00913020825897</c:v>
                </c:pt>
                <c:pt idx="111">
                  <c:v>180.89953012653183</c:v>
                </c:pt>
                <c:pt idx="112">
                  <c:v>146.25402558562277</c:v>
                </c:pt>
                <c:pt idx="113">
                  <c:v>163.31858436809941</c:v>
                </c:pt>
                <c:pt idx="114">
                  <c:v>181.99846153195909</c:v>
                </c:pt>
                <c:pt idx="115">
                  <c:v>88.938180777436642</c:v>
                </c:pt>
                <c:pt idx="116">
                  <c:v>76.463324541900491</c:v>
                </c:pt>
                <c:pt idx="117">
                  <c:v>136.00382347566557</c:v>
                </c:pt>
                <c:pt idx="118">
                  <c:v>256.96645695498859</c:v>
                </c:pt>
                <c:pt idx="119">
                  <c:v>240.05915937535065</c:v>
                </c:pt>
                <c:pt idx="120">
                  <c:v>259.23811448164793</c:v>
                </c:pt>
                <c:pt idx="121">
                  <c:v>254.11886982276621</c:v>
                </c:pt>
                <c:pt idx="122">
                  <c:v>248.10691243897256</c:v>
                </c:pt>
                <c:pt idx="123">
                  <c:v>293.65871347535392</c:v>
                </c:pt>
                <c:pt idx="124">
                  <c:v>310.08424661694767</c:v>
                </c:pt>
                <c:pt idx="125">
                  <c:v>433.68975085883687</c:v>
                </c:pt>
                <c:pt idx="126">
                  <c:v>433.89648535105698</c:v>
                </c:pt>
                <c:pt idx="127">
                  <c:v>455.31729595964174</c:v>
                </c:pt>
                <c:pt idx="128">
                  <c:v>209.82659507316987</c:v>
                </c:pt>
                <c:pt idx="129">
                  <c:v>56.133412509841229</c:v>
                </c:pt>
                <c:pt idx="130">
                  <c:v>305.11178279443749</c:v>
                </c:pt>
                <c:pt idx="131">
                  <c:v>362.61991120179817</c:v>
                </c:pt>
                <c:pt idx="132">
                  <c:v>345.35002533661412</c:v>
                </c:pt>
                <c:pt idx="133">
                  <c:v>255.80586388900471</c:v>
                </c:pt>
                <c:pt idx="134">
                  <c:v>305.78855439666148</c:v>
                </c:pt>
                <c:pt idx="135">
                  <c:v>453.16460585531172</c:v>
                </c:pt>
                <c:pt idx="136">
                  <c:v>418.16197818548733</c:v>
                </c:pt>
                <c:pt idx="137">
                  <c:v>351.70066818247585</c:v>
                </c:pt>
                <c:pt idx="138">
                  <c:v>144.54563293299455</c:v>
                </c:pt>
                <c:pt idx="139">
                  <c:v>144.31493339221689</c:v>
                </c:pt>
                <c:pt idx="140">
                  <c:v>66.051495062564641</c:v>
                </c:pt>
                <c:pt idx="141">
                  <c:v>10.721940122944167</c:v>
                </c:pt>
                <c:pt idx="142">
                  <c:v>42.811213484319737</c:v>
                </c:pt>
                <c:pt idx="143">
                  <c:v>401.17008861578898</c:v>
                </c:pt>
                <c:pt idx="144">
                  <c:v>385.45370668862427</c:v>
                </c:pt>
                <c:pt idx="145">
                  <c:v>447.48139626134179</c:v>
                </c:pt>
                <c:pt idx="146">
                  <c:v>554.81333797954062</c:v>
                </c:pt>
                <c:pt idx="147">
                  <c:v>508.14194867182533</c:v>
                </c:pt>
                <c:pt idx="148">
                  <c:v>510.09348162861284</c:v>
                </c:pt>
                <c:pt idx="149">
                  <c:v>264.50814732253525</c:v>
                </c:pt>
                <c:pt idx="150">
                  <c:v>244.49179945347859</c:v>
                </c:pt>
                <c:pt idx="151">
                  <c:v>240.23371953162612</c:v>
                </c:pt>
                <c:pt idx="152">
                  <c:v>114.07471235992665</c:v>
                </c:pt>
                <c:pt idx="153">
                  <c:v>77.54895228176845</c:v>
                </c:pt>
                <c:pt idx="154">
                  <c:v>100.54451750344222</c:v>
                </c:pt>
                <c:pt idx="155">
                  <c:v>82.751193344869662</c:v>
                </c:pt>
                <c:pt idx="156">
                  <c:v>32.842655191077348</c:v>
                </c:pt>
                <c:pt idx="157">
                  <c:v>48.813932437368742</c:v>
                </c:pt>
                <c:pt idx="158">
                  <c:v>90.269374651650267</c:v>
                </c:pt>
                <c:pt idx="159">
                  <c:v>110.85955078386345</c:v>
                </c:pt>
                <c:pt idx="160">
                  <c:v>131.43119873150363</c:v>
                </c:pt>
                <c:pt idx="161">
                  <c:v>121.13562646884689</c:v>
                </c:pt>
                <c:pt idx="162">
                  <c:v>86.337477378019344</c:v>
                </c:pt>
                <c:pt idx="163">
                  <c:v>121.61973524062614</c:v>
                </c:pt>
                <c:pt idx="164">
                  <c:v>95.722515637649224</c:v>
                </c:pt>
                <c:pt idx="165">
                  <c:v>98.422355184175501</c:v>
                </c:pt>
                <c:pt idx="166">
                  <c:v>103.60772171995676</c:v>
                </c:pt>
                <c:pt idx="167">
                  <c:v>100.05518477320403</c:v>
                </c:pt>
                <c:pt idx="168">
                  <c:v>36.756496024512458</c:v>
                </c:pt>
                <c:pt idx="169">
                  <c:v>44.390990076816266</c:v>
                </c:pt>
                <c:pt idx="170">
                  <c:v>48.604526538173374</c:v>
                </c:pt>
                <c:pt idx="171">
                  <c:v>63.439419921685918</c:v>
                </c:pt>
                <c:pt idx="172">
                  <c:v>129.19659438235979</c:v>
                </c:pt>
                <c:pt idx="173">
                  <c:v>175.62961025977367</c:v>
                </c:pt>
                <c:pt idx="174">
                  <c:v>162.65103750053365</c:v>
                </c:pt>
                <c:pt idx="175">
                  <c:v>162.65103750053362</c:v>
                </c:pt>
                <c:pt idx="176">
                  <c:v>154.12773922951052</c:v>
                </c:pt>
                <c:pt idx="177">
                  <c:v>160.71764059990429</c:v>
                </c:pt>
                <c:pt idx="178">
                  <c:v>164.08119941053576</c:v>
                </c:pt>
                <c:pt idx="179">
                  <c:v>92.859032947796734</c:v>
                </c:pt>
                <c:pt idx="180">
                  <c:v>76.307273572052097</c:v>
                </c:pt>
                <c:pt idx="181">
                  <c:v>74.31446696303486</c:v>
                </c:pt>
                <c:pt idx="182">
                  <c:v>170.09526742387632</c:v>
                </c:pt>
                <c:pt idx="183">
                  <c:v>241.63559340461413</c:v>
                </c:pt>
                <c:pt idx="184">
                  <c:v>317.46836062826799</c:v>
                </c:pt>
                <c:pt idx="185">
                  <c:v>264.61247136142316</c:v>
                </c:pt>
                <c:pt idx="186">
                  <c:v>182.4032894440229</c:v>
                </c:pt>
                <c:pt idx="187">
                  <c:v>254.74190860555316</c:v>
                </c:pt>
                <c:pt idx="188">
                  <c:v>259.57627010187196</c:v>
                </c:pt>
                <c:pt idx="189">
                  <c:v>369.31590813286124</c:v>
                </c:pt>
                <c:pt idx="190">
                  <c:v>395.47460095434701</c:v>
                </c:pt>
                <c:pt idx="191">
                  <c:v>417.9978947315405</c:v>
                </c:pt>
                <c:pt idx="192">
                  <c:v>198.26446983763884</c:v>
                </c:pt>
                <c:pt idx="193">
                  <c:v>54.926860460069989</c:v>
                </c:pt>
                <c:pt idx="194">
                  <c:v>303.21583072128669</c:v>
                </c:pt>
                <c:pt idx="195">
                  <c:v>359.62903108620139</c:v>
                </c:pt>
                <c:pt idx="196">
                  <c:v>344.82888510100196</c:v>
                </c:pt>
                <c:pt idx="197">
                  <c:v>251.14107589161912</c:v>
                </c:pt>
                <c:pt idx="198">
                  <c:v>14.628738838327793</c:v>
                </c:pt>
                <c:pt idx="199">
                  <c:v>14.079141387961918</c:v>
                </c:pt>
                <c:pt idx="20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48-4151-9B77-BE62F9E32F28}"/>
            </c:ext>
          </c:extLst>
        </c:ser>
        <c:ser>
          <c:idx val="4"/>
          <c:order val="4"/>
          <c:tx>
            <c:strRef>
              <c:f>adc_raw_good_video!$H$2</c:f>
              <c:strCache>
                <c:ptCount val="1"/>
                <c:pt idx="0">
                  <c:v>st_dev_7</c:v>
                </c:pt>
              </c:strCache>
            </c:strRef>
          </c:tx>
          <c:spPr>
            <a:ln w="12700" cap="rnd">
              <a:solidFill>
                <a:schemeClr val="accent5">
                  <a:alpha val="28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adc_raw_good_video!$H$3:$H$203</c:f>
              <c:numCache>
                <c:formatCode>General</c:formatCode>
                <c:ptCount val="201"/>
                <c:pt idx="0">
                  <c:v>0</c:v>
                </c:pt>
                <c:pt idx="1">
                  <c:v>305.3607702374357</c:v>
                </c:pt>
                <c:pt idx="2">
                  <c:v>357.82428959228332</c:v>
                </c:pt>
                <c:pt idx="3">
                  <c:v>374.91827680937922</c:v>
                </c:pt>
                <c:pt idx="4">
                  <c:v>369.50198143679052</c:v>
                </c:pt>
                <c:pt idx="5">
                  <c:v>363.45788291501015</c:v>
                </c:pt>
                <c:pt idx="6">
                  <c:v>325.18515918642726</c:v>
                </c:pt>
                <c:pt idx="7">
                  <c:v>376.5339781941251</c:v>
                </c:pt>
                <c:pt idx="8">
                  <c:v>385.76322440860332</c:v>
                </c:pt>
                <c:pt idx="9">
                  <c:v>358.46293179265797</c:v>
                </c:pt>
                <c:pt idx="10">
                  <c:v>288.93696791613814</c:v>
                </c:pt>
                <c:pt idx="11">
                  <c:v>117.20764758777997</c:v>
                </c:pt>
                <c:pt idx="12">
                  <c:v>117.67128202006171</c:v>
                </c:pt>
                <c:pt idx="13">
                  <c:v>213.80059372590858</c:v>
                </c:pt>
                <c:pt idx="14">
                  <c:v>244.7280873432673</c:v>
                </c:pt>
                <c:pt idx="15">
                  <c:v>317.32620182920118</c:v>
                </c:pt>
                <c:pt idx="16">
                  <c:v>304.03705466973082</c:v>
                </c:pt>
                <c:pt idx="17">
                  <c:v>567.50977695434949</c:v>
                </c:pt>
                <c:pt idx="18">
                  <c:v>612.99006217599526</c:v>
                </c:pt>
                <c:pt idx="19">
                  <c:v>553.29580234984542</c:v>
                </c:pt>
                <c:pt idx="20">
                  <c:v>526.27136633148507</c:v>
                </c:pt>
                <c:pt idx="21">
                  <c:v>443.05368910389564</c:v>
                </c:pt>
                <c:pt idx="22">
                  <c:v>399.93203504228217</c:v>
                </c:pt>
                <c:pt idx="23">
                  <c:v>219.98098248044357</c:v>
                </c:pt>
                <c:pt idx="24">
                  <c:v>155.51612555012565</c:v>
                </c:pt>
                <c:pt idx="25">
                  <c:v>110.60077130040683</c:v>
                </c:pt>
                <c:pt idx="26">
                  <c:v>64.334901817261951</c:v>
                </c:pt>
                <c:pt idx="27">
                  <c:v>59.989114658836399</c:v>
                </c:pt>
                <c:pt idx="28">
                  <c:v>54.603580655559234</c:v>
                </c:pt>
                <c:pt idx="29">
                  <c:v>73.982347591179078</c:v>
                </c:pt>
                <c:pt idx="30">
                  <c:v>114.72558208034279</c:v>
                </c:pt>
                <c:pt idx="31">
                  <c:v>149.83691815042221</c:v>
                </c:pt>
                <c:pt idx="32">
                  <c:v>160.37608860400096</c:v>
                </c:pt>
                <c:pt idx="33">
                  <c:v>143.88473277777115</c:v>
                </c:pt>
                <c:pt idx="34">
                  <c:v>147.30213293549738</c:v>
                </c:pt>
                <c:pt idx="35">
                  <c:v>107.65288132299506</c:v>
                </c:pt>
                <c:pt idx="36">
                  <c:v>93.419178208453843</c:v>
                </c:pt>
                <c:pt idx="37">
                  <c:v>86.759108208549819</c:v>
                </c:pt>
                <c:pt idx="38">
                  <c:v>89.519123484246393</c:v>
                </c:pt>
                <c:pt idx="39">
                  <c:v>96.792435191000749</c:v>
                </c:pt>
                <c:pt idx="40">
                  <c:v>95.028889270149676</c:v>
                </c:pt>
                <c:pt idx="41">
                  <c:v>55.735160924368969</c:v>
                </c:pt>
                <c:pt idx="42">
                  <c:v>55.904802466116543</c:v>
                </c:pt>
                <c:pt idx="43">
                  <c:v>54.228164984176075</c:v>
                </c:pt>
                <c:pt idx="44">
                  <c:v>149.48469309393437</c:v>
                </c:pt>
                <c:pt idx="45">
                  <c:v>180.96306985974022</c:v>
                </c:pt>
                <c:pt idx="46">
                  <c:v>170.90909386965618</c:v>
                </c:pt>
                <c:pt idx="47">
                  <c:v>166.54422713452644</c:v>
                </c:pt>
                <c:pt idx="48">
                  <c:v>169.71236170145565</c:v>
                </c:pt>
                <c:pt idx="49">
                  <c:v>179.2346540836615</c:v>
                </c:pt>
                <c:pt idx="50">
                  <c:v>210.46188272851845</c:v>
                </c:pt>
                <c:pt idx="51">
                  <c:v>167.45977281187288</c:v>
                </c:pt>
                <c:pt idx="52">
                  <c:v>127.80214299886384</c:v>
                </c:pt>
                <c:pt idx="53">
                  <c:v>264.29312730916246</c:v>
                </c:pt>
                <c:pt idx="54">
                  <c:v>331.53311159163673</c:v>
                </c:pt>
                <c:pt idx="55">
                  <c:v>312.66086471851673</c:v>
                </c:pt>
                <c:pt idx="56">
                  <c:v>306.48674106554688</c:v>
                </c:pt>
                <c:pt idx="57">
                  <c:v>288.24776757193467</c:v>
                </c:pt>
                <c:pt idx="58">
                  <c:v>270.06401357561771</c:v>
                </c:pt>
                <c:pt idx="59">
                  <c:v>292.57707862847957</c:v>
                </c:pt>
                <c:pt idx="60">
                  <c:v>391.93069983019672</c:v>
                </c:pt>
                <c:pt idx="61">
                  <c:v>453.14249684727162</c:v>
                </c:pt>
                <c:pt idx="62">
                  <c:v>475.1653632673362</c:v>
                </c:pt>
                <c:pt idx="63">
                  <c:v>506.31792061381145</c:v>
                </c:pt>
                <c:pt idx="64">
                  <c:v>434.45776667060306</c:v>
                </c:pt>
                <c:pt idx="65">
                  <c:v>495.94033545027435</c:v>
                </c:pt>
                <c:pt idx="66">
                  <c:v>335.69799352564331</c:v>
                </c:pt>
                <c:pt idx="67">
                  <c:v>369.02187314188149</c:v>
                </c:pt>
                <c:pt idx="68">
                  <c:v>364.09827110329456</c:v>
                </c:pt>
                <c:pt idx="69">
                  <c:v>355.98010721765604</c:v>
                </c:pt>
                <c:pt idx="70">
                  <c:v>412.6243040909377</c:v>
                </c:pt>
                <c:pt idx="71">
                  <c:v>410.91898004748492</c:v>
                </c:pt>
                <c:pt idx="72">
                  <c:v>407.27456516282899</c:v>
                </c:pt>
                <c:pt idx="73">
                  <c:v>372.49637719098445</c:v>
                </c:pt>
                <c:pt idx="74">
                  <c:v>295.7995046290232</c:v>
                </c:pt>
                <c:pt idx="75">
                  <c:v>109.92186464271161</c:v>
                </c:pt>
                <c:pt idx="76">
                  <c:v>109.22323143779572</c:v>
                </c:pt>
                <c:pt idx="77">
                  <c:v>109.22323143779572</c:v>
                </c:pt>
                <c:pt idx="78">
                  <c:v>232.57546504043694</c:v>
                </c:pt>
                <c:pt idx="79">
                  <c:v>282.29655849615932</c:v>
                </c:pt>
                <c:pt idx="80">
                  <c:v>284.2135586821563</c:v>
                </c:pt>
                <c:pt idx="81">
                  <c:v>551.79392041979304</c:v>
                </c:pt>
                <c:pt idx="82">
                  <c:v>640.60637728034283</c:v>
                </c:pt>
                <c:pt idx="83">
                  <c:v>584.02295873238631</c:v>
                </c:pt>
                <c:pt idx="84">
                  <c:v>497.53748705038112</c:v>
                </c:pt>
                <c:pt idx="85">
                  <c:v>455.41808555772269</c:v>
                </c:pt>
                <c:pt idx="86">
                  <c:v>387.54370392122178</c:v>
                </c:pt>
                <c:pt idx="87">
                  <c:v>228.80291849144774</c:v>
                </c:pt>
                <c:pt idx="88">
                  <c:v>187.26059546056374</c:v>
                </c:pt>
                <c:pt idx="89">
                  <c:v>98.766680327209258</c:v>
                </c:pt>
                <c:pt idx="90">
                  <c:v>80.954509775930475</c:v>
                </c:pt>
                <c:pt idx="91">
                  <c:v>82.236096151289203</c:v>
                </c:pt>
                <c:pt idx="92">
                  <c:v>53.844826177845995</c:v>
                </c:pt>
                <c:pt idx="93">
                  <c:v>80.319769086585708</c:v>
                </c:pt>
                <c:pt idx="94">
                  <c:v>117.77460313181761</c:v>
                </c:pt>
                <c:pt idx="95">
                  <c:v>139.44554931760925</c:v>
                </c:pt>
                <c:pt idx="96">
                  <c:v>161.69005371199478</c:v>
                </c:pt>
                <c:pt idx="97">
                  <c:v>146.54497115707716</c:v>
                </c:pt>
                <c:pt idx="98">
                  <c:v>152.68214281537274</c:v>
                </c:pt>
                <c:pt idx="99">
                  <c:v>116.50313125335616</c:v>
                </c:pt>
                <c:pt idx="100">
                  <c:v>102.90038773453853</c:v>
                </c:pt>
                <c:pt idx="101">
                  <c:v>95.931097722292748</c:v>
                </c:pt>
                <c:pt idx="102">
                  <c:v>95.801665871076949</c:v>
                </c:pt>
                <c:pt idx="103">
                  <c:v>96.643253087563949</c:v>
                </c:pt>
                <c:pt idx="104">
                  <c:v>101.87226896301796</c:v>
                </c:pt>
                <c:pt idx="105">
                  <c:v>34.805582475065279</c:v>
                </c:pt>
                <c:pt idx="106">
                  <c:v>53.283224759921644</c:v>
                </c:pt>
                <c:pt idx="107">
                  <c:v>110.34417399524942</c:v>
                </c:pt>
                <c:pt idx="108">
                  <c:v>152.74602102436421</c:v>
                </c:pt>
                <c:pt idx="109">
                  <c:v>181.05552198377248</c:v>
                </c:pt>
                <c:pt idx="110">
                  <c:v>174.75358744967329</c:v>
                </c:pt>
                <c:pt idx="111">
                  <c:v>170.25251354193554</c:v>
                </c:pt>
                <c:pt idx="112">
                  <c:v>175.57822839325576</c:v>
                </c:pt>
                <c:pt idx="113">
                  <c:v>192.55457747382286</c:v>
                </c:pt>
                <c:pt idx="114">
                  <c:v>187.59672335156841</c:v>
                </c:pt>
                <c:pt idx="115">
                  <c:v>166.41146447947654</c:v>
                </c:pt>
                <c:pt idx="116">
                  <c:v>120.81356863923415</c:v>
                </c:pt>
                <c:pt idx="117">
                  <c:v>219.99480513347191</c:v>
                </c:pt>
                <c:pt idx="118">
                  <c:v>245.89860196629746</c:v>
                </c:pt>
                <c:pt idx="119">
                  <c:v>294.27489577895409</c:v>
                </c:pt>
                <c:pt idx="120">
                  <c:v>280.60721331296048</c:v>
                </c:pt>
                <c:pt idx="121">
                  <c:v>268.26532708176381</c:v>
                </c:pt>
                <c:pt idx="122">
                  <c:v>268.26532708176381</c:v>
                </c:pt>
                <c:pt idx="123">
                  <c:v>279.21098744534407</c:v>
                </c:pt>
                <c:pt idx="124">
                  <c:v>378.27460061361211</c:v>
                </c:pt>
                <c:pt idx="125">
                  <c:v>437.44368733796665</c:v>
                </c:pt>
                <c:pt idx="126">
                  <c:v>478.10920108618001</c:v>
                </c:pt>
                <c:pt idx="127">
                  <c:v>423.95070949537597</c:v>
                </c:pt>
                <c:pt idx="128">
                  <c:v>428.94117383651212</c:v>
                </c:pt>
                <c:pt idx="129">
                  <c:v>354.950068348223</c:v>
                </c:pt>
                <c:pt idx="130">
                  <c:v>343.82090734353346</c:v>
                </c:pt>
                <c:pt idx="131">
                  <c:v>371.05552695200845</c:v>
                </c:pt>
                <c:pt idx="132">
                  <c:v>363.0041322078855</c:v>
                </c:pt>
                <c:pt idx="133">
                  <c:v>359.71451265169287</c:v>
                </c:pt>
                <c:pt idx="134">
                  <c:v>420.42286778326184</c:v>
                </c:pt>
                <c:pt idx="135">
                  <c:v>417.15665339220919</c:v>
                </c:pt>
                <c:pt idx="136">
                  <c:v>412.27502213637803</c:v>
                </c:pt>
                <c:pt idx="137">
                  <c:v>375.58297542430142</c:v>
                </c:pt>
                <c:pt idx="138">
                  <c:v>303.05465257768208</c:v>
                </c:pt>
                <c:pt idx="139">
                  <c:v>122.4838181732008</c:v>
                </c:pt>
                <c:pt idx="140">
                  <c:v>122.20457922546711</c:v>
                </c:pt>
                <c:pt idx="141">
                  <c:v>75.51239930620396</c:v>
                </c:pt>
                <c:pt idx="142">
                  <c:v>355.50286315905487</c:v>
                </c:pt>
                <c:pt idx="143">
                  <c:v>354.831319511289</c:v>
                </c:pt>
                <c:pt idx="144">
                  <c:v>445.68740761448765</c:v>
                </c:pt>
                <c:pt idx="145">
                  <c:v>603.36407258108488</c:v>
                </c:pt>
                <c:pt idx="146">
                  <c:v>664.58288283950355</c:v>
                </c:pt>
                <c:pt idx="147">
                  <c:v>589.37604502471902</c:v>
                </c:pt>
                <c:pt idx="148">
                  <c:v>439.05287673744783</c:v>
                </c:pt>
                <c:pt idx="149">
                  <c:v>433.33514389993286</c:v>
                </c:pt>
                <c:pt idx="150">
                  <c:v>259.66776260979242</c:v>
                </c:pt>
                <c:pt idx="151">
                  <c:v>232.76562618800457</c:v>
                </c:pt>
                <c:pt idx="152">
                  <c:v>203.52245024837444</c:v>
                </c:pt>
                <c:pt idx="153">
                  <c:v>107.53717914265364</c:v>
                </c:pt>
                <c:pt idx="154">
                  <c:v>92.881974701713773</c:v>
                </c:pt>
                <c:pt idx="155">
                  <c:v>99.316850205259115</c:v>
                </c:pt>
                <c:pt idx="156">
                  <c:v>78.10563229318592</c:v>
                </c:pt>
                <c:pt idx="157">
                  <c:v>76.344011967313492</c:v>
                </c:pt>
                <c:pt idx="158">
                  <c:v>105.44289488454237</c:v>
                </c:pt>
                <c:pt idx="159">
                  <c:v>140.82787293685286</c:v>
                </c:pt>
                <c:pt idx="160">
                  <c:v>164.99325898412965</c:v>
                </c:pt>
                <c:pt idx="161">
                  <c:v>154.00159023827763</c:v>
                </c:pt>
                <c:pt idx="162">
                  <c:v>157.89637521527357</c:v>
                </c:pt>
                <c:pt idx="163">
                  <c:v>125.6519325886606</c:v>
                </c:pt>
                <c:pt idx="164">
                  <c:v>105.82253145368101</c:v>
                </c:pt>
                <c:pt idx="165">
                  <c:v>91.655299233328677</c:v>
                </c:pt>
                <c:pt idx="166">
                  <c:v>88.27993508592715</c:v>
                </c:pt>
                <c:pt idx="167">
                  <c:v>89.581111347225871</c:v>
                </c:pt>
                <c:pt idx="168">
                  <c:v>97.659759222663311</c:v>
                </c:pt>
                <c:pt idx="169">
                  <c:v>46.231449672009099</c:v>
                </c:pt>
                <c:pt idx="170">
                  <c:v>54.028337236026395</c:v>
                </c:pt>
                <c:pt idx="171">
                  <c:v>111.29552496642002</c:v>
                </c:pt>
                <c:pt idx="172">
                  <c:v>152.29187872808782</c:v>
                </c:pt>
                <c:pt idx="173">
                  <c:v>166.06576027192926</c:v>
                </c:pt>
                <c:pt idx="174">
                  <c:v>162.35096776642226</c:v>
                </c:pt>
                <c:pt idx="175">
                  <c:v>161.69699554211556</c:v>
                </c:pt>
                <c:pt idx="176">
                  <c:v>167.25039275753892</c:v>
                </c:pt>
                <c:pt idx="177">
                  <c:v>195.3055168139374</c:v>
                </c:pt>
                <c:pt idx="178">
                  <c:v>185.49679572566691</c:v>
                </c:pt>
                <c:pt idx="179">
                  <c:v>148.72601847500852</c:v>
                </c:pt>
                <c:pt idx="180">
                  <c:v>83.964035060694115</c:v>
                </c:pt>
                <c:pt idx="181">
                  <c:v>144.47823082967713</c:v>
                </c:pt>
                <c:pt idx="182">
                  <c:v>232.47663915994235</c:v>
                </c:pt>
                <c:pt idx="183">
                  <c:v>321.37993282793775</c:v>
                </c:pt>
                <c:pt idx="184">
                  <c:v>287.17029008970286</c:v>
                </c:pt>
                <c:pt idx="185">
                  <c:v>280.72137395630989</c:v>
                </c:pt>
                <c:pt idx="186">
                  <c:v>261.19544640841229</c:v>
                </c:pt>
                <c:pt idx="187">
                  <c:v>226.60088080957115</c:v>
                </c:pt>
                <c:pt idx="188">
                  <c:v>324.39689723974783</c:v>
                </c:pt>
                <c:pt idx="189">
                  <c:v>372.24640730986516</c:v>
                </c:pt>
                <c:pt idx="190">
                  <c:v>407.1885187427543</c:v>
                </c:pt>
                <c:pt idx="191">
                  <c:v>385.27652407069911</c:v>
                </c:pt>
                <c:pt idx="192">
                  <c:v>393.21235888979055</c:v>
                </c:pt>
                <c:pt idx="193">
                  <c:v>345.03457383696656</c:v>
                </c:pt>
                <c:pt idx="194">
                  <c:v>339.83261185712098</c:v>
                </c:pt>
                <c:pt idx="195">
                  <c:v>368.29779432698541</c:v>
                </c:pt>
                <c:pt idx="196">
                  <c:v>355.61673935027642</c:v>
                </c:pt>
                <c:pt idx="197">
                  <c:v>328.58061753886551</c:v>
                </c:pt>
                <c:pt idx="198">
                  <c:v>251.14107589161912</c:v>
                </c:pt>
                <c:pt idx="199">
                  <c:v>14.628738838327793</c:v>
                </c:pt>
                <c:pt idx="200">
                  <c:v>14.079141387961918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48-4151-9B77-BE62F9E32F28}"/>
            </c:ext>
          </c:extLst>
        </c:ser>
        <c:ser>
          <c:idx val="5"/>
          <c:order val="5"/>
          <c:tx>
            <c:strRef>
              <c:f>adc_raw_good_video!$B$2</c:f>
              <c:strCache>
                <c:ptCount val="1"/>
                <c:pt idx="0">
                  <c:v>raw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adc_raw_good_video!$B$3:$B$202</c:f>
              <c:numCache>
                <c:formatCode>General</c:formatCode>
                <c:ptCount val="200"/>
                <c:pt idx="0">
                  <c:v>911</c:v>
                </c:pt>
                <c:pt idx="1">
                  <c:v>929</c:v>
                </c:pt>
                <c:pt idx="2">
                  <c:v>896</c:v>
                </c:pt>
                <c:pt idx="3">
                  <c:v>782</c:v>
                </c:pt>
                <c:pt idx="4">
                  <c:v>127</c:v>
                </c:pt>
                <c:pt idx="5">
                  <c:v>127</c:v>
                </c:pt>
                <c:pt idx="6">
                  <c:v>127</c:v>
                </c:pt>
                <c:pt idx="7">
                  <c:v>127</c:v>
                </c:pt>
                <c:pt idx="8">
                  <c:v>896</c:v>
                </c:pt>
                <c:pt idx="9">
                  <c:v>624</c:v>
                </c:pt>
                <c:pt idx="10">
                  <c:v>1039</c:v>
                </c:pt>
                <c:pt idx="11">
                  <c:v>925</c:v>
                </c:pt>
                <c:pt idx="12">
                  <c:v>906</c:v>
                </c:pt>
                <c:pt idx="13">
                  <c:v>908</c:v>
                </c:pt>
                <c:pt idx="14">
                  <c:v>927</c:v>
                </c:pt>
                <c:pt idx="15">
                  <c:v>919</c:v>
                </c:pt>
                <c:pt idx="16">
                  <c:v>1536</c:v>
                </c:pt>
                <c:pt idx="17">
                  <c:v>1361</c:v>
                </c:pt>
                <c:pt idx="18">
                  <c:v>1694</c:v>
                </c:pt>
                <c:pt idx="19">
                  <c:v>1408</c:v>
                </c:pt>
                <c:pt idx="20">
                  <c:v>2734</c:v>
                </c:pt>
                <c:pt idx="21">
                  <c:v>2559</c:v>
                </c:pt>
                <c:pt idx="22">
                  <c:v>2481</c:v>
                </c:pt>
                <c:pt idx="23">
                  <c:v>2163</c:v>
                </c:pt>
                <c:pt idx="24">
                  <c:v>2144</c:v>
                </c:pt>
                <c:pt idx="25">
                  <c:v>2147</c:v>
                </c:pt>
                <c:pt idx="26">
                  <c:v>2241</c:v>
                </c:pt>
                <c:pt idx="27">
                  <c:v>2303</c:v>
                </c:pt>
                <c:pt idx="28">
                  <c:v>2240</c:v>
                </c:pt>
                <c:pt idx="29">
                  <c:v>2303</c:v>
                </c:pt>
                <c:pt idx="30">
                  <c:v>2224</c:v>
                </c:pt>
                <c:pt idx="31">
                  <c:v>2174</c:v>
                </c:pt>
                <c:pt idx="32">
                  <c:v>2073</c:v>
                </c:pt>
                <c:pt idx="33">
                  <c:v>1968</c:v>
                </c:pt>
                <c:pt idx="34">
                  <c:v>1855</c:v>
                </c:pt>
                <c:pt idx="35">
                  <c:v>1884</c:v>
                </c:pt>
                <c:pt idx="36">
                  <c:v>1846</c:v>
                </c:pt>
                <c:pt idx="37">
                  <c:v>1694</c:v>
                </c:pt>
                <c:pt idx="38">
                  <c:v>1889</c:v>
                </c:pt>
                <c:pt idx="39">
                  <c:v>2010</c:v>
                </c:pt>
                <c:pt idx="40">
                  <c:v>1898</c:v>
                </c:pt>
                <c:pt idx="41">
                  <c:v>1935</c:v>
                </c:pt>
                <c:pt idx="42">
                  <c:v>1984</c:v>
                </c:pt>
                <c:pt idx="43">
                  <c:v>1920</c:v>
                </c:pt>
                <c:pt idx="44">
                  <c:v>2048</c:v>
                </c:pt>
                <c:pt idx="45">
                  <c:v>1888</c:v>
                </c:pt>
                <c:pt idx="46">
                  <c:v>1894</c:v>
                </c:pt>
                <c:pt idx="47">
                  <c:v>1544</c:v>
                </c:pt>
                <c:pt idx="48">
                  <c:v>1583</c:v>
                </c:pt>
                <c:pt idx="49">
                  <c:v>1833</c:v>
                </c:pt>
                <c:pt idx="50">
                  <c:v>1851</c:v>
                </c:pt>
                <c:pt idx="51">
                  <c:v>2063</c:v>
                </c:pt>
                <c:pt idx="52">
                  <c:v>1984</c:v>
                </c:pt>
                <c:pt idx="53">
                  <c:v>2136</c:v>
                </c:pt>
                <c:pt idx="54">
                  <c:v>1904</c:v>
                </c:pt>
                <c:pt idx="55">
                  <c:v>1743</c:v>
                </c:pt>
                <c:pt idx="56">
                  <c:v>1276</c:v>
                </c:pt>
                <c:pt idx="57">
                  <c:v>1279</c:v>
                </c:pt>
                <c:pt idx="58">
                  <c:v>1855</c:v>
                </c:pt>
                <c:pt idx="59">
                  <c:v>1475</c:v>
                </c:pt>
                <c:pt idx="60">
                  <c:v>2048</c:v>
                </c:pt>
                <c:pt idx="61">
                  <c:v>1657</c:v>
                </c:pt>
                <c:pt idx="62">
                  <c:v>1951</c:v>
                </c:pt>
                <c:pt idx="63">
                  <c:v>848</c:v>
                </c:pt>
                <c:pt idx="64">
                  <c:v>896</c:v>
                </c:pt>
                <c:pt idx="65">
                  <c:v>924</c:v>
                </c:pt>
                <c:pt idx="66">
                  <c:v>880</c:v>
                </c:pt>
                <c:pt idx="67">
                  <c:v>769</c:v>
                </c:pt>
                <c:pt idx="68">
                  <c:v>127</c:v>
                </c:pt>
                <c:pt idx="69">
                  <c:v>127</c:v>
                </c:pt>
                <c:pt idx="70">
                  <c:v>127</c:v>
                </c:pt>
                <c:pt idx="71">
                  <c:v>127</c:v>
                </c:pt>
                <c:pt idx="72">
                  <c:v>880</c:v>
                </c:pt>
                <c:pt idx="73">
                  <c:v>1151</c:v>
                </c:pt>
                <c:pt idx="74">
                  <c:v>752</c:v>
                </c:pt>
                <c:pt idx="75">
                  <c:v>896</c:v>
                </c:pt>
                <c:pt idx="76">
                  <c:v>896</c:v>
                </c:pt>
                <c:pt idx="77">
                  <c:v>896</c:v>
                </c:pt>
                <c:pt idx="78">
                  <c:v>903</c:v>
                </c:pt>
                <c:pt idx="79">
                  <c:v>911</c:v>
                </c:pt>
                <c:pt idx="80">
                  <c:v>1151</c:v>
                </c:pt>
                <c:pt idx="81">
                  <c:v>1559</c:v>
                </c:pt>
                <c:pt idx="82">
                  <c:v>1536</c:v>
                </c:pt>
                <c:pt idx="83">
                  <c:v>1439</c:v>
                </c:pt>
                <c:pt idx="84">
                  <c:v>2647</c:v>
                </c:pt>
                <c:pt idx="85">
                  <c:v>2668</c:v>
                </c:pt>
                <c:pt idx="86">
                  <c:v>2367</c:v>
                </c:pt>
                <c:pt idx="87">
                  <c:v>2175</c:v>
                </c:pt>
                <c:pt idx="88">
                  <c:v>2048</c:v>
                </c:pt>
                <c:pt idx="89">
                  <c:v>2146</c:v>
                </c:pt>
                <c:pt idx="90">
                  <c:v>2215</c:v>
                </c:pt>
                <c:pt idx="91">
                  <c:v>2303</c:v>
                </c:pt>
                <c:pt idx="92">
                  <c:v>2272</c:v>
                </c:pt>
                <c:pt idx="93">
                  <c:v>2257</c:v>
                </c:pt>
                <c:pt idx="94">
                  <c:v>2259</c:v>
                </c:pt>
                <c:pt idx="95">
                  <c:v>2164</c:v>
                </c:pt>
                <c:pt idx="96">
                  <c:v>2048</c:v>
                </c:pt>
                <c:pt idx="97">
                  <c:v>1971</c:v>
                </c:pt>
                <c:pt idx="98">
                  <c:v>1906</c:v>
                </c:pt>
                <c:pt idx="99">
                  <c:v>1811</c:v>
                </c:pt>
                <c:pt idx="100">
                  <c:v>1904</c:v>
                </c:pt>
                <c:pt idx="101">
                  <c:v>1651</c:v>
                </c:pt>
                <c:pt idx="102">
                  <c:v>1891</c:v>
                </c:pt>
                <c:pt idx="103">
                  <c:v>1968</c:v>
                </c:pt>
                <c:pt idx="104">
                  <c:v>1901</c:v>
                </c:pt>
                <c:pt idx="105">
                  <c:v>1904</c:v>
                </c:pt>
                <c:pt idx="106">
                  <c:v>1939</c:v>
                </c:pt>
                <c:pt idx="107">
                  <c:v>1972</c:v>
                </c:pt>
                <c:pt idx="108">
                  <c:v>1879</c:v>
                </c:pt>
                <c:pt idx="109">
                  <c:v>2048</c:v>
                </c:pt>
                <c:pt idx="110">
                  <c:v>1663</c:v>
                </c:pt>
                <c:pt idx="111">
                  <c:v>1599</c:v>
                </c:pt>
                <c:pt idx="112">
                  <c:v>1567</c:v>
                </c:pt>
                <c:pt idx="113">
                  <c:v>1855</c:v>
                </c:pt>
                <c:pt idx="114">
                  <c:v>1938</c:v>
                </c:pt>
                <c:pt idx="115">
                  <c:v>1937</c:v>
                </c:pt>
                <c:pt idx="116">
                  <c:v>2126</c:v>
                </c:pt>
                <c:pt idx="117">
                  <c:v>1959</c:v>
                </c:pt>
                <c:pt idx="118">
                  <c:v>2063</c:v>
                </c:pt>
                <c:pt idx="119">
                  <c:v>1728</c:v>
                </c:pt>
                <c:pt idx="120">
                  <c:v>1423</c:v>
                </c:pt>
                <c:pt idx="121">
                  <c:v>1552</c:v>
                </c:pt>
                <c:pt idx="122">
                  <c:v>1329</c:v>
                </c:pt>
                <c:pt idx="123">
                  <c:v>2048</c:v>
                </c:pt>
                <c:pt idx="124">
                  <c:v>1561</c:v>
                </c:pt>
                <c:pt idx="125">
                  <c:v>2063</c:v>
                </c:pt>
                <c:pt idx="126">
                  <c:v>1432</c:v>
                </c:pt>
                <c:pt idx="127">
                  <c:v>896</c:v>
                </c:pt>
                <c:pt idx="128">
                  <c:v>927</c:v>
                </c:pt>
                <c:pt idx="129">
                  <c:v>914</c:v>
                </c:pt>
                <c:pt idx="130">
                  <c:v>896</c:v>
                </c:pt>
                <c:pt idx="131">
                  <c:v>771</c:v>
                </c:pt>
                <c:pt idx="132">
                  <c:v>127</c:v>
                </c:pt>
                <c:pt idx="133">
                  <c:v>127</c:v>
                </c:pt>
                <c:pt idx="134">
                  <c:v>146</c:v>
                </c:pt>
                <c:pt idx="135">
                  <c:v>127</c:v>
                </c:pt>
                <c:pt idx="136">
                  <c:v>896</c:v>
                </c:pt>
                <c:pt idx="137">
                  <c:v>1183</c:v>
                </c:pt>
                <c:pt idx="138">
                  <c:v>736</c:v>
                </c:pt>
                <c:pt idx="139">
                  <c:v>902</c:v>
                </c:pt>
                <c:pt idx="140">
                  <c:v>896</c:v>
                </c:pt>
                <c:pt idx="141">
                  <c:v>903</c:v>
                </c:pt>
                <c:pt idx="142">
                  <c:v>903</c:v>
                </c:pt>
                <c:pt idx="143">
                  <c:v>927</c:v>
                </c:pt>
                <c:pt idx="144">
                  <c:v>1011</c:v>
                </c:pt>
                <c:pt idx="145">
                  <c:v>1934</c:v>
                </c:pt>
                <c:pt idx="146">
                  <c:v>1279</c:v>
                </c:pt>
                <c:pt idx="147">
                  <c:v>1974</c:v>
                </c:pt>
                <c:pt idx="148">
                  <c:v>2579</c:v>
                </c:pt>
                <c:pt idx="149">
                  <c:v>2687</c:v>
                </c:pt>
                <c:pt idx="150">
                  <c:v>2355</c:v>
                </c:pt>
                <c:pt idx="151">
                  <c:v>2144</c:v>
                </c:pt>
                <c:pt idx="152">
                  <c:v>2048</c:v>
                </c:pt>
                <c:pt idx="153">
                  <c:v>2063</c:v>
                </c:pt>
                <c:pt idx="154">
                  <c:v>2232</c:v>
                </c:pt>
                <c:pt idx="155">
                  <c:v>2225</c:v>
                </c:pt>
                <c:pt idx="156">
                  <c:v>2302</c:v>
                </c:pt>
                <c:pt idx="157">
                  <c:v>2272</c:v>
                </c:pt>
                <c:pt idx="158">
                  <c:v>2301</c:v>
                </c:pt>
                <c:pt idx="159">
                  <c:v>2175</c:v>
                </c:pt>
                <c:pt idx="160">
                  <c:v>2069</c:v>
                </c:pt>
                <c:pt idx="161">
                  <c:v>2016</c:v>
                </c:pt>
                <c:pt idx="162">
                  <c:v>1920</c:v>
                </c:pt>
                <c:pt idx="163">
                  <c:v>1823</c:v>
                </c:pt>
                <c:pt idx="164">
                  <c:v>1908</c:v>
                </c:pt>
                <c:pt idx="165">
                  <c:v>1654</c:v>
                </c:pt>
                <c:pt idx="166">
                  <c:v>1855</c:v>
                </c:pt>
                <c:pt idx="167">
                  <c:v>1934</c:v>
                </c:pt>
                <c:pt idx="168">
                  <c:v>1920</c:v>
                </c:pt>
                <c:pt idx="169">
                  <c:v>1840</c:v>
                </c:pt>
                <c:pt idx="170">
                  <c:v>1904</c:v>
                </c:pt>
                <c:pt idx="171">
                  <c:v>1976</c:v>
                </c:pt>
                <c:pt idx="172">
                  <c:v>1855</c:v>
                </c:pt>
                <c:pt idx="173">
                  <c:v>1999</c:v>
                </c:pt>
                <c:pt idx="174">
                  <c:v>1637</c:v>
                </c:pt>
                <c:pt idx="175">
                  <c:v>1567</c:v>
                </c:pt>
                <c:pt idx="176">
                  <c:v>1633</c:v>
                </c:pt>
                <c:pt idx="177">
                  <c:v>1855</c:v>
                </c:pt>
                <c:pt idx="178">
                  <c:v>1972</c:v>
                </c:pt>
                <c:pt idx="179">
                  <c:v>1922</c:v>
                </c:pt>
                <c:pt idx="180">
                  <c:v>2136</c:v>
                </c:pt>
                <c:pt idx="181">
                  <c:v>1965</c:v>
                </c:pt>
                <c:pt idx="182">
                  <c:v>2055</c:v>
                </c:pt>
                <c:pt idx="183">
                  <c:v>2000</c:v>
                </c:pt>
                <c:pt idx="184">
                  <c:v>1639</c:v>
                </c:pt>
                <c:pt idx="185">
                  <c:v>1432</c:v>
                </c:pt>
                <c:pt idx="186">
                  <c:v>1235</c:v>
                </c:pt>
                <c:pt idx="187">
                  <c:v>1768</c:v>
                </c:pt>
                <c:pt idx="188">
                  <c:v>1472</c:v>
                </c:pt>
                <c:pt idx="189">
                  <c:v>1950</c:v>
                </c:pt>
                <c:pt idx="190">
                  <c:v>1392</c:v>
                </c:pt>
                <c:pt idx="191">
                  <c:v>871</c:v>
                </c:pt>
                <c:pt idx="192">
                  <c:v>926</c:v>
                </c:pt>
                <c:pt idx="193">
                  <c:v>898</c:v>
                </c:pt>
                <c:pt idx="194">
                  <c:v>898</c:v>
                </c:pt>
                <c:pt idx="195">
                  <c:v>768</c:v>
                </c:pt>
                <c:pt idx="196">
                  <c:v>127</c:v>
                </c:pt>
                <c:pt idx="197">
                  <c:v>127</c:v>
                </c:pt>
                <c:pt idx="198">
                  <c:v>149</c:v>
                </c:pt>
                <c:pt idx="199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48-4151-9B77-BE62F9E32F28}"/>
            </c:ext>
          </c:extLst>
        </c:ser>
        <c:ser>
          <c:idx val="6"/>
          <c:order val="6"/>
          <c:tx>
            <c:strRef>
              <c:f>adc_raw_good_video!$I$2</c:f>
              <c:strCache>
                <c:ptCount val="1"/>
                <c:pt idx="0">
                  <c:v>forward_diff2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alpha val="32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adc_raw_good_video!$I$3:$I$200</c:f>
              <c:numCache>
                <c:formatCode>General</c:formatCode>
                <c:ptCount val="198"/>
                <c:pt idx="0">
                  <c:v>-51</c:v>
                </c:pt>
                <c:pt idx="1">
                  <c:v>-81</c:v>
                </c:pt>
                <c:pt idx="2">
                  <c:v>-541</c:v>
                </c:pt>
                <c:pt idx="3">
                  <c:v>655</c:v>
                </c:pt>
                <c:pt idx="4">
                  <c:v>0</c:v>
                </c:pt>
                <c:pt idx="5">
                  <c:v>0</c:v>
                </c:pt>
                <c:pt idx="6">
                  <c:v>769</c:v>
                </c:pt>
                <c:pt idx="7">
                  <c:v>-1041</c:v>
                </c:pt>
                <c:pt idx="8">
                  <c:v>687</c:v>
                </c:pt>
                <c:pt idx="9">
                  <c:v>-529</c:v>
                </c:pt>
                <c:pt idx="10">
                  <c:v>95</c:v>
                </c:pt>
                <c:pt idx="11">
                  <c:v>21</c:v>
                </c:pt>
                <c:pt idx="12">
                  <c:v>17</c:v>
                </c:pt>
                <c:pt idx="13">
                  <c:v>-27</c:v>
                </c:pt>
                <c:pt idx="14">
                  <c:v>625</c:v>
                </c:pt>
                <c:pt idx="15">
                  <c:v>-792</c:v>
                </c:pt>
                <c:pt idx="16">
                  <c:v>508</c:v>
                </c:pt>
                <c:pt idx="17">
                  <c:v>-619</c:v>
                </c:pt>
                <c:pt idx="18">
                  <c:v>1612</c:v>
                </c:pt>
                <c:pt idx="19">
                  <c:v>-1501</c:v>
                </c:pt>
                <c:pt idx="20">
                  <c:v>97</c:v>
                </c:pt>
                <c:pt idx="21">
                  <c:v>-240</c:v>
                </c:pt>
                <c:pt idx="22">
                  <c:v>299</c:v>
                </c:pt>
                <c:pt idx="23">
                  <c:v>22</c:v>
                </c:pt>
                <c:pt idx="24">
                  <c:v>91</c:v>
                </c:pt>
                <c:pt idx="25">
                  <c:v>-32</c:v>
                </c:pt>
                <c:pt idx="26">
                  <c:v>-125</c:v>
                </c:pt>
                <c:pt idx="27">
                  <c:v>126</c:v>
                </c:pt>
                <c:pt idx="28">
                  <c:v>-142</c:v>
                </c:pt>
                <c:pt idx="29">
                  <c:v>29</c:v>
                </c:pt>
                <c:pt idx="30">
                  <c:v>-51</c:v>
                </c:pt>
                <c:pt idx="31">
                  <c:v>-4</c:v>
                </c:pt>
                <c:pt idx="32">
                  <c:v>-8</c:v>
                </c:pt>
                <c:pt idx="33">
                  <c:v>142</c:v>
                </c:pt>
                <c:pt idx="34">
                  <c:v>-67</c:v>
                </c:pt>
                <c:pt idx="35">
                  <c:v>-114</c:v>
                </c:pt>
                <c:pt idx="36">
                  <c:v>347</c:v>
                </c:pt>
                <c:pt idx="37">
                  <c:v>-74</c:v>
                </c:pt>
                <c:pt idx="38">
                  <c:v>-233</c:v>
                </c:pt>
                <c:pt idx="39">
                  <c:v>149</c:v>
                </c:pt>
                <c:pt idx="40">
                  <c:v>12</c:v>
                </c:pt>
                <c:pt idx="41">
                  <c:v>-113</c:v>
                </c:pt>
                <c:pt idx="42">
                  <c:v>192</c:v>
                </c:pt>
                <c:pt idx="43">
                  <c:v>-288</c:v>
                </c:pt>
                <c:pt idx="44">
                  <c:v>166</c:v>
                </c:pt>
                <c:pt idx="45">
                  <c:v>-356</c:v>
                </c:pt>
                <c:pt idx="46">
                  <c:v>389</c:v>
                </c:pt>
                <c:pt idx="47">
                  <c:v>211</c:v>
                </c:pt>
                <c:pt idx="48">
                  <c:v>-232</c:v>
                </c:pt>
                <c:pt idx="49">
                  <c:v>194</c:v>
                </c:pt>
                <c:pt idx="50">
                  <c:v>-291</c:v>
                </c:pt>
                <c:pt idx="51">
                  <c:v>231</c:v>
                </c:pt>
                <c:pt idx="52">
                  <c:v>-384</c:v>
                </c:pt>
                <c:pt idx="53">
                  <c:v>71</c:v>
                </c:pt>
                <c:pt idx="54">
                  <c:v>-306</c:v>
                </c:pt>
                <c:pt idx="55">
                  <c:v>470</c:v>
                </c:pt>
                <c:pt idx="56">
                  <c:v>573</c:v>
                </c:pt>
                <c:pt idx="57">
                  <c:v>-956</c:v>
                </c:pt>
                <c:pt idx="58">
                  <c:v>953</c:v>
                </c:pt>
                <c:pt idx="59">
                  <c:v>-964</c:v>
                </c:pt>
                <c:pt idx="60">
                  <c:v>685</c:v>
                </c:pt>
                <c:pt idx="61">
                  <c:v>-1397</c:v>
                </c:pt>
                <c:pt idx="62">
                  <c:v>1151</c:v>
                </c:pt>
                <c:pt idx="63">
                  <c:v>-20</c:v>
                </c:pt>
                <c:pt idx="64">
                  <c:v>-72</c:v>
                </c:pt>
                <c:pt idx="65">
                  <c:v>-67</c:v>
                </c:pt>
                <c:pt idx="66">
                  <c:v>-531</c:v>
                </c:pt>
                <c:pt idx="67">
                  <c:v>642</c:v>
                </c:pt>
                <c:pt idx="68">
                  <c:v>0</c:v>
                </c:pt>
                <c:pt idx="69">
                  <c:v>0</c:v>
                </c:pt>
                <c:pt idx="70">
                  <c:v>753</c:v>
                </c:pt>
                <c:pt idx="71">
                  <c:v>-482</c:v>
                </c:pt>
                <c:pt idx="72">
                  <c:v>-670</c:v>
                </c:pt>
                <c:pt idx="73">
                  <c:v>543</c:v>
                </c:pt>
                <c:pt idx="74">
                  <c:v>-144</c:v>
                </c:pt>
                <c:pt idx="75">
                  <c:v>0</c:v>
                </c:pt>
                <c:pt idx="76">
                  <c:v>7</c:v>
                </c:pt>
                <c:pt idx="77">
                  <c:v>1</c:v>
                </c:pt>
                <c:pt idx="78">
                  <c:v>232</c:v>
                </c:pt>
                <c:pt idx="79">
                  <c:v>168</c:v>
                </c:pt>
                <c:pt idx="80">
                  <c:v>-431</c:v>
                </c:pt>
                <c:pt idx="81">
                  <c:v>-74</c:v>
                </c:pt>
                <c:pt idx="82">
                  <c:v>1305</c:v>
                </c:pt>
                <c:pt idx="83">
                  <c:v>-1187</c:v>
                </c:pt>
                <c:pt idx="84">
                  <c:v>-322</c:v>
                </c:pt>
                <c:pt idx="85">
                  <c:v>109</c:v>
                </c:pt>
                <c:pt idx="86">
                  <c:v>65</c:v>
                </c:pt>
                <c:pt idx="87">
                  <c:v>225</c:v>
                </c:pt>
                <c:pt idx="88">
                  <c:v>-29</c:v>
                </c:pt>
                <c:pt idx="89">
                  <c:v>19</c:v>
                </c:pt>
                <c:pt idx="90">
                  <c:v>-119</c:v>
                </c:pt>
                <c:pt idx="91">
                  <c:v>16</c:v>
                </c:pt>
                <c:pt idx="92">
                  <c:v>17</c:v>
                </c:pt>
                <c:pt idx="93">
                  <c:v>-97</c:v>
                </c:pt>
                <c:pt idx="94">
                  <c:v>-21</c:v>
                </c:pt>
                <c:pt idx="95">
                  <c:v>39</c:v>
                </c:pt>
                <c:pt idx="96">
                  <c:v>12</c:v>
                </c:pt>
                <c:pt idx="97">
                  <c:v>-30</c:v>
                </c:pt>
                <c:pt idx="98">
                  <c:v>188</c:v>
                </c:pt>
                <c:pt idx="99">
                  <c:v>-346</c:v>
                </c:pt>
                <c:pt idx="100">
                  <c:v>493</c:v>
                </c:pt>
                <c:pt idx="101">
                  <c:v>-163</c:v>
                </c:pt>
                <c:pt idx="102">
                  <c:v>-144</c:v>
                </c:pt>
                <c:pt idx="103">
                  <c:v>70</c:v>
                </c:pt>
                <c:pt idx="104">
                  <c:v>32</c:v>
                </c:pt>
                <c:pt idx="105">
                  <c:v>-2</c:v>
                </c:pt>
                <c:pt idx="106">
                  <c:v>-126</c:v>
                </c:pt>
                <c:pt idx="107">
                  <c:v>262</c:v>
                </c:pt>
                <c:pt idx="108">
                  <c:v>-554</c:v>
                </c:pt>
                <c:pt idx="109">
                  <c:v>321</c:v>
                </c:pt>
                <c:pt idx="110">
                  <c:v>32</c:v>
                </c:pt>
                <c:pt idx="111">
                  <c:v>320</c:v>
                </c:pt>
                <c:pt idx="112">
                  <c:v>-205</c:v>
                </c:pt>
                <c:pt idx="113">
                  <c:v>-84</c:v>
                </c:pt>
                <c:pt idx="114">
                  <c:v>190</c:v>
                </c:pt>
                <c:pt idx="115">
                  <c:v>-356</c:v>
                </c:pt>
                <c:pt idx="116">
                  <c:v>271</c:v>
                </c:pt>
                <c:pt idx="117">
                  <c:v>-439</c:v>
                </c:pt>
                <c:pt idx="118">
                  <c:v>30</c:v>
                </c:pt>
                <c:pt idx="119">
                  <c:v>434</c:v>
                </c:pt>
                <c:pt idx="120">
                  <c:v>-352</c:v>
                </c:pt>
                <c:pt idx="121">
                  <c:v>942</c:v>
                </c:pt>
                <c:pt idx="122">
                  <c:v>-1206</c:v>
                </c:pt>
                <c:pt idx="123">
                  <c:v>989</c:v>
                </c:pt>
                <c:pt idx="124">
                  <c:v>-1133</c:v>
                </c:pt>
                <c:pt idx="125">
                  <c:v>95</c:v>
                </c:pt>
                <c:pt idx="126">
                  <c:v>567</c:v>
                </c:pt>
                <c:pt idx="127">
                  <c:v>-44</c:v>
                </c:pt>
                <c:pt idx="128">
                  <c:v>-5</c:v>
                </c:pt>
                <c:pt idx="129">
                  <c:v>-107</c:v>
                </c:pt>
                <c:pt idx="130">
                  <c:v>-519</c:v>
                </c:pt>
                <c:pt idx="131">
                  <c:v>644</c:v>
                </c:pt>
                <c:pt idx="132">
                  <c:v>19</c:v>
                </c:pt>
                <c:pt idx="133">
                  <c:v>-38</c:v>
                </c:pt>
                <c:pt idx="134">
                  <c:v>788</c:v>
                </c:pt>
                <c:pt idx="135">
                  <c:v>-482</c:v>
                </c:pt>
                <c:pt idx="136">
                  <c:v>-734</c:v>
                </c:pt>
                <c:pt idx="137">
                  <c:v>613</c:v>
                </c:pt>
                <c:pt idx="138">
                  <c:v>-172</c:v>
                </c:pt>
                <c:pt idx="139">
                  <c:v>13</c:v>
                </c:pt>
                <c:pt idx="140">
                  <c:v>-7</c:v>
                </c:pt>
                <c:pt idx="141">
                  <c:v>24</c:v>
                </c:pt>
                <c:pt idx="142">
                  <c:v>60</c:v>
                </c:pt>
                <c:pt idx="143">
                  <c:v>839</c:v>
                </c:pt>
                <c:pt idx="144">
                  <c:v>-1578</c:v>
                </c:pt>
                <c:pt idx="145">
                  <c:v>1350</c:v>
                </c:pt>
                <c:pt idx="146">
                  <c:v>-90</c:v>
                </c:pt>
                <c:pt idx="147">
                  <c:v>-497</c:v>
                </c:pt>
                <c:pt idx="148">
                  <c:v>-440</c:v>
                </c:pt>
                <c:pt idx="149">
                  <c:v>121</c:v>
                </c:pt>
                <c:pt idx="150">
                  <c:v>115</c:v>
                </c:pt>
                <c:pt idx="151">
                  <c:v>111</c:v>
                </c:pt>
                <c:pt idx="152">
                  <c:v>154</c:v>
                </c:pt>
                <c:pt idx="153">
                  <c:v>-176</c:v>
                </c:pt>
                <c:pt idx="154">
                  <c:v>84</c:v>
                </c:pt>
                <c:pt idx="155">
                  <c:v>-107</c:v>
                </c:pt>
                <c:pt idx="156">
                  <c:v>59</c:v>
                </c:pt>
                <c:pt idx="157">
                  <c:v>-155</c:v>
                </c:pt>
                <c:pt idx="158">
                  <c:v>20</c:v>
                </c:pt>
                <c:pt idx="159">
                  <c:v>53</c:v>
                </c:pt>
                <c:pt idx="160">
                  <c:v>-43</c:v>
                </c:pt>
                <c:pt idx="161">
                  <c:v>-1</c:v>
                </c:pt>
                <c:pt idx="162">
                  <c:v>182</c:v>
                </c:pt>
                <c:pt idx="163">
                  <c:v>-339</c:v>
                </c:pt>
                <c:pt idx="164">
                  <c:v>455</c:v>
                </c:pt>
                <c:pt idx="165">
                  <c:v>-122</c:v>
                </c:pt>
                <c:pt idx="166">
                  <c:v>-93</c:v>
                </c:pt>
                <c:pt idx="167">
                  <c:v>-66</c:v>
                </c:pt>
                <c:pt idx="168">
                  <c:v>144</c:v>
                </c:pt>
                <c:pt idx="169">
                  <c:v>8</c:v>
                </c:pt>
                <c:pt idx="170">
                  <c:v>-193</c:v>
                </c:pt>
                <c:pt idx="171">
                  <c:v>265</c:v>
                </c:pt>
                <c:pt idx="172">
                  <c:v>-506</c:v>
                </c:pt>
                <c:pt idx="173">
                  <c:v>292</c:v>
                </c:pt>
                <c:pt idx="174">
                  <c:v>136</c:v>
                </c:pt>
                <c:pt idx="175">
                  <c:v>156</c:v>
                </c:pt>
                <c:pt idx="176">
                  <c:v>-105</c:v>
                </c:pt>
                <c:pt idx="177">
                  <c:v>-167</c:v>
                </c:pt>
                <c:pt idx="178">
                  <c:v>264</c:v>
                </c:pt>
                <c:pt idx="179">
                  <c:v>-385</c:v>
                </c:pt>
                <c:pt idx="180">
                  <c:v>261</c:v>
                </c:pt>
                <c:pt idx="181">
                  <c:v>-145</c:v>
                </c:pt>
                <c:pt idx="182">
                  <c:v>-306</c:v>
                </c:pt>
                <c:pt idx="183">
                  <c:v>154</c:v>
                </c:pt>
                <c:pt idx="184">
                  <c:v>10</c:v>
                </c:pt>
                <c:pt idx="185">
                  <c:v>730</c:v>
                </c:pt>
                <c:pt idx="186">
                  <c:v>-829</c:v>
                </c:pt>
                <c:pt idx="187">
                  <c:v>774</c:v>
                </c:pt>
                <c:pt idx="188">
                  <c:v>-1036</c:v>
                </c:pt>
                <c:pt idx="189">
                  <c:v>37</c:v>
                </c:pt>
                <c:pt idx="190">
                  <c:v>576</c:v>
                </c:pt>
                <c:pt idx="191">
                  <c:v>-83</c:v>
                </c:pt>
                <c:pt idx="192">
                  <c:v>28</c:v>
                </c:pt>
                <c:pt idx="193">
                  <c:v>-130</c:v>
                </c:pt>
                <c:pt idx="194">
                  <c:v>-511</c:v>
                </c:pt>
                <c:pt idx="195">
                  <c:v>641</c:v>
                </c:pt>
                <c:pt idx="196">
                  <c:v>22</c:v>
                </c:pt>
                <c:pt idx="197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48-4151-9B77-BE62F9E32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81935"/>
        <c:axId val="128977615"/>
      </c:lineChart>
      <c:catAx>
        <c:axId val="128981935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28977615"/>
        <c:crosses val="autoZero"/>
        <c:auto val="1"/>
        <c:lblAlgn val="ctr"/>
        <c:lblOffset val="100"/>
        <c:noMultiLvlLbl val="0"/>
      </c:catAx>
      <c:valAx>
        <c:axId val="12897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2898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adc_raw_good_video!$C$2</c:f>
              <c:strCache>
                <c:ptCount val="1"/>
                <c:pt idx="0">
                  <c:v>raw_norm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adc_raw_good_video!$C$3:$C$203</c:f>
              <c:numCache>
                <c:formatCode>General</c:formatCode>
                <c:ptCount val="201"/>
                <c:pt idx="0">
                  <c:v>0.33321141185076808</c:v>
                </c:pt>
                <c:pt idx="1">
                  <c:v>0.33979517190929043</c:v>
                </c:pt>
                <c:pt idx="2">
                  <c:v>0.32772494513533285</c:v>
                </c:pt>
                <c:pt idx="3">
                  <c:v>0.28602779809802487</c:v>
                </c:pt>
                <c:pt idx="4">
                  <c:v>4.6452084857351868E-2</c:v>
                </c:pt>
                <c:pt idx="5">
                  <c:v>4.6452084857351868E-2</c:v>
                </c:pt>
                <c:pt idx="6">
                  <c:v>4.6452084857351868E-2</c:v>
                </c:pt>
                <c:pt idx="7">
                  <c:v>4.6452084857351868E-2</c:v>
                </c:pt>
                <c:pt idx="8">
                  <c:v>0.32772494513533285</c:v>
                </c:pt>
                <c:pt idx="9">
                  <c:v>0.2282370153621068</c:v>
                </c:pt>
                <c:pt idx="10">
                  <c:v>0.38002926115581565</c:v>
                </c:pt>
                <c:pt idx="11">
                  <c:v>0.33833211411850767</c:v>
                </c:pt>
                <c:pt idx="12">
                  <c:v>0.33138258961228967</c:v>
                </c:pt>
                <c:pt idx="13">
                  <c:v>0.33211411850768108</c:v>
                </c:pt>
                <c:pt idx="14">
                  <c:v>0.33906364301389907</c:v>
                </c:pt>
                <c:pt idx="15">
                  <c:v>0.3361375274323336</c:v>
                </c:pt>
                <c:pt idx="16">
                  <c:v>0.56181419166057056</c:v>
                </c:pt>
                <c:pt idx="17">
                  <c:v>0.49780541331382588</c:v>
                </c:pt>
                <c:pt idx="18">
                  <c:v>0.61960497439648865</c:v>
                </c:pt>
                <c:pt idx="19">
                  <c:v>0.51499634235552305</c:v>
                </c:pt>
                <c:pt idx="20">
                  <c:v>1</c:v>
                </c:pt>
                <c:pt idx="21">
                  <c:v>0.93599122165325532</c:v>
                </c:pt>
                <c:pt idx="22">
                  <c:v>0.90746159473299193</c:v>
                </c:pt>
                <c:pt idx="23">
                  <c:v>0.79114850036576445</c:v>
                </c:pt>
                <c:pt idx="24">
                  <c:v>0.78419897585954645</c:v>
                </c:pt>
                <c:pt idx="25">
                  <c:v>0.78529626920263351</c:v>
                </c:pt>
                <c:pt idx="26">
                  <c:v>0.81967812728602785</c:v>
                </c:pt>
                <c:pt idx="27">
                  <c:v>0.84235552304316019</c:v>
                </c:pt>
                <c:pt idx="28">
                  <c:v>0.81931236283833209</c:v>
                </c:pt>
                <c:pt idx="29">
                  <c:v>0.84235552304316019</c:v>
                </c:pt>
                <c:pt idx="30">
                  <c:v>0.81346013167520115</c:v>
                </c:pt>
                <c:pt idx="31">
                  <c:v>0.79517190929041692</c:v>
                </c:pt>
                <c:pt idx="32">
                  <c:v>0.75822970007315293</c:v>
                </c:pt>
                <c:pt idx="33">
                  <c:v>0.71982443306510602</c:v>
                </c:pt>
                <c:pt idx="34">
                  <c:v>0.6784930504754938</c:v>
                </c:pt>
                <c:pt idx="35">
                  <c:v>0.68910021945866862</c:v>
                </c:pt>
                <c:pt idx="36">
                  <c:v>0.67520117044623262</c:v>
                </c:pt>
                <c:pt idx="37">
                  <c:v>0.61960497439648865</c:v>
                </c:pt>
                <c:pt idx="38">
                  <c:v>0.69092904169714708</c:v>
                </c:pt>
                <c:pt idx="39">
                  <c:v>0.73518653986832483</c:v>
                </c:pt>
                <c:pt idx="40">
                  <c:v>0.69422092172640815</c:v>
                </c:pt>
                <c:pt idx="41">
                  <c:v>0.70775420629114849</c:v>
                </c:pt>
                <c:pt idx="42">
                  <c:v>0.72567666422823707</c:v>
                </c:pt>
                <c:pt idx="43">
                  <c:v>0.7022677395757132</c:v>
                </c:pt>
                <c:pt idx="44">
                  <c:v>0.74908558888076082</c:v>
                </c:pt>
                <c:pt idx="45">
                  <c:v>0.69056327724945132</c:v>
                </c:pt>
                <c:pt idx="46">
                  <c:v>0.69275786393562544</c:v>
                </c:pt>
                <c:pt idx="47">
                  <c:v>0.56474030724213609</c:v>
                </c:pt>
                <c:pt idx="48">
                  <c:v>0.57900512070226773</c:v>
                </c:pt>
                <c:pt idx="49">
                  <c:v>0.67044623262618874</c:v>
                </c:pt>
                <c:pt idx="50">
                  <c:v>0.67702999268471109</c:v>
                </c:pt>
                <c:pt idx="51">
                  <c:v>0.754572055596196</c:v>
                </c:pt>
                <c:pt idx="52">
                  <c:v>0.72567666422823707</c:v>
                </c:pt>
                <c:pt idx="53">
                  <c:v>0.78127286027798093</c:v>
                </c:pt>
                <c:pt idx="54">
                  <c:v>0.69641550841258226</c:v>
                </c:pt>
                <c:pt idx="55">
                  <c:v>0.63752743233357723</c:v>
                </c:pt>
                <c:pt idx="56">
                  <c:v>0.46671543525969278</c:v>
                </c:pt>
                <c:pt idx="57">
                  <c:v>0.46781272860277984</c:v>
                </c:pt>
                <c:pt idx="58">
                  <c:v>0.6784930504754938</c:v>
                </c:pt>
                <c:pt idx="59">
                  <c:v>0.53950256035113386</c:v>
                </c:pt>
                <c:pt idx="60">
                  <c:v>0.74908558888076082</c:v>
                </c:pt>
                <c:pt idx="61">
                  <c:v>0.60607168983174831</c:v>
                </c:pt>
                <c:pt idx="62">
                  <c:v>0.71360643745427943</c:v>
                </c:pt>
                <c:pt idx="63">
                  <c:v>0.31016825164594003</c:v>
                </c:pt>
                <c:pt idx="64">
                  <c:v>0.32772494513533285</c:v>
                </c:pt>
                <c:pt idx="65">
                  <c:v>0.33796634967081202</c:v>
                </c:pt>
                <c:pt idx="66">
                  <c:v>0.32187271397220191</c:v>
                </c:pt>
                <c:pt idx="67">
                  <c:v>0.28127286027798098</c:v>
                </c:pt>
                <c:pt idx="68">
                  <c:v>4.6452084857351868E-2</c:v>
                </c:pt>
                <c:pt idx="69">
                  <c:v>4.6452084857351868E-2</c:v>
                </c:pt>
                <c:pt idx="70">
                  <c:v>4.6452084857351868E-2</c:v>
                </c:pt>
                <c:pt idx="71">
                  <c:v>4.6452084857351868E-2</c:v>
                </c:pt>
                <c:pt idx="72">
                  <c:v>0.32187271397220191</c:v>
                </c:pt>
                <c:pt idx="73">
                  <c:v>0.42099487929773227</c:v>
                </c:pt>
                <c:pt idx="74">
                  <c:v>0.27505486466715434</c:v>
                </c:pt>
                <c:pt idx="75">
                  <c:v>0.32772494513533285</c:v>
                </c:pt>
                <c:pt idx="76">
                  <c:v>0.32772494513533285</c:v>
                </c:pt>
                <c:pt idx="77">
                  <c:v>0.32772494513533285</c:v>
                </c:pt>
                <c:pt idx="78">
                  <c:v>0.33028529626920261</c:v>
                </c:pt>
                <c:pt idx="79">
                  <c:v>0.33321141185076808</c:v>
                </c:pt>
                <c:pt idx="80">
                  <c:v>0.42099487929773227</c:v>
                </c:pt>
                <c:pt idx="81">
                  <c:v>0.57022677395757138</c:v>
                </c:pt>
                <c:pt idx="82">
                  <c:v>0.56181419166057056</c:v>
                </c:pt>
                <c:pt idx="83">
                  <c:v>0.52633504023408928</c:v>
                </c:pt>
                <c:pt idx="84">
                  <c:v>0.96817849305047554</c:v>
                </c:pt>
                <c:pt idx="85">
                  <c:v>0.97585954645208484</c:v>
                </c:pt>
                <c:pt idx="86">
                  <c:v>0.86576444769568395</c:v>
                </c:pt>
                <c:pt idx="87">
                  <c:v>0.79553767373811268</c:v>
                </c:pt>
                <c:pt idx="88">
                  <c:v>0.74908558888076082</c:v>
                </c:pt>
                <c:pt idx="89">
                  <c:v>0.78493050475493786</c:v>
                </c:pt>
                <c:pt idx="90">
                  <c:v>0.81016825164593997</c:v>
                </c:pt>
                <c:pt idx="91">
                  <c:v>0.84235552304316019</c:v>
                </c:pt>
                <c:pt idx="92">
                  <c:v>0.83101682516459396</c:v>
                </c:pt>
                <c:pt idx="93">
                  <c:v>0.82553035844915879</c:v>
                </c:pt>
                <c:pt idx="94">
                  <c:v>0.82626188734455008</c:v>
                </c:pt>
                <c:pt idx="95">
                  <c:v>0.7915142648134601</c:v>
                </c:pt>
                <c:pt idx="96">
                  <c:v>0.74908558888076082</c:v>
                </c:pt>
                <c:pt idx="97">
                  <c:v>0.72092172640819308</c:v>
                </c:pt>
                <c:pt idx="98">
                  <c:v>0.69714703730797367</c:v>
                </c:pt>
                <c:pt idx="99">
                  <c:v>0.66239941477688369</c:v>
                </c:pt>
                <c:pt idx="100">
                  <c:v>0.69641550841258226</c:v>
                </c:pt>
                <c:pt idx="101">
                  <c:v>0.6038771031455743</c:v>
                </c:pt>
                <c:pt idx="102">
                  <c:v>0.69166057059253838</c:v>
                </c:pt>
                <c:pt idx="103">
                  <c:v>0.71982443306510602</c:v>
                </c:pt>
                <c:pt idx="104">
                  <c:v>0.6953182150694952</c:v>
                </c:pt>
                <c:pt idx="105">
                  <c:v>0.69641550841258226</c:v>
                </c:pt>
                <c:pt idx="106">
                  <c:v>0.7092172640819312</c:v>
                </c:pt>
                <c:pt idx="107">
                  <c:v>0.72128749085588884</c:v>
                </c:pt>
                <c:pt idx="108">
                  <c:v>0.68727139722019015</c:v>
                </c:pt>
                <c:pt idx="109">
                  <c:v>0.74908558888076082</c:v>
                </c:pt>
                <c:pt idx="110">
                  <c:v>0.60826627651792242</c:v>
                </c:pt>
                <c:pt idx="111">
                  <c:v>0.58485735186539867</c:v>
                </c:pt>
                <c:pt idx="112">
                  <c:v>0.57315288953913679</c:v>
                </c:pt>
                <c:pt idx="113">
                  <c:v>0.6784930504754938</c:v>
                </c:pt>
                <c:pt idx="114">
                  <c:v>0.70885149963423555</c:v>
                </c:pt>
                <c:pt idx="115">
                  <c:v>0.7084857351865399</c:v>
                </c:pt>
                <c:pt idx="116">
                  <c:v>0.77761521580102411</c:v>
                </c:pt>
                <c:pt idx="117">
                  <c:v>0.71653255303584495</c:v>
                </c:pt>
                <c:pt idx="118">
                  <c:v>0.754572055596196</c:v>
                </c:pt>
                <c:pt idx="119">
                  <c:v>0.63204096561814194</c:v>
                </c:pt>
                <c:pt idx="120">
                  <c:v>0.52048280907095834</c:v>
                </c:pt>
                <c:pt idx="121">
                  <c:v>0.5676664228237015</c:v>
                </c:pt>
                <c:pt idx="122">
                  <c:v>0.48610095098756401</c:v>
                </c:pt>
                <c:pt idx="123">
                  <c:v>0.74908558888076082</c:v>
                </c:pt>
                <c:pt idx="124">
                  <c:v>0.57095830285296267</c:v>
                </c:pt>
                <c:pt idx="125">
                  <c:v>0.754572055596196</c:v>
                </c:pt>
                <c:pt idx="126">
                  <c:v>0.5237746891002194</c:v>
                </c:pt>
                <c:pt idx="127">
                  <c:v>0.32772494513533285</c:v>
                </c:pt>
                <c:pt idx="128">
                  <c:v>0.33906364301389907</c:v>
                </c:pt>
                <c:pt idx="129">
                  <c:v>0.33430870519385514</c:v>
                </c:pt>
                <c:pt idx="130">
                  <c:v>0.32772494513533285</c:v>
                </c:pt>
                <c:pt idx="131">
                  <c:v>0.28200438917337234</c:v>
                </c:pt>
                <c:pt idx="132">
                  <c:v>4.6452084857351868E-2</c:v>
                </c:pt>
                <c:pt idx="133">
                  <c:v>4.6452084857351868E-2</c:v>
                </c:pt>
                <c:pt idx="134">
                  <c:v>5.3401609363569864E-2</c:v>
                </c:pt>
                <c:pt idx="135">
                  <c:v>4.6452084857351868E-2</c:v>
                </c:pt>
                <c:pt idx="136">
                  <c:v>0.32772494513533285</c:v>
                </c:pt>
                <c:pt idx="137">
                  <c:v>0.43269934162399415</c:v>
                </c:pt>
                <c:pt idx="138">
                  <c:v>0.2692026335040234</c:v>
                </c:pt>
                <c:pt idx="139">
                  <c:v>0.32991953182150696</c:v>
                </c:pt>
                <c:pt idx="140">
                  <c:v>0.32772494513533285</c:v>
                </c:pt>
                <c:pt idx="141">
                  <c:v>0.33028529626920261</c:v>
                </c:pt>
                <c:pt idx="142">
                  <c:v>0.33028529626920261</c:v>
                </c:pt>
                <c:pt idx="143">
                  <c:v>0.33906364301389907</c:v>
                </c:pt>
                <c:pt idx="144">
                  <c:v>0.36978785662033653</c:v>
                </c:pt>
                <c:pt idx="145">
                  <c:v>0.70738844184345284</c:v>
                </c:pt>
                <c:pt idx="146">
                  <c:v>0.46781272860277984</c:v>
                </c:pt>
                <c:pt idx="147">
                  <c:v>0.72201901975128013</c:v>
                </c:pt>
                <c:pt idx="148">
                  <c:v>0.94330651060716897</c:v>
                </c:pt>
                <c:pt idx="149">
                  <c:v>0.98280907095830283</c:v>
                </c:pt>
                <c:pt idx="150">
                  <c:v>0.86137527432333583</c:v>
                </c:pt>
                <c:pt idx="151">
                  <c:v>0.78419897585954645</c:v>
                </c:pt>
                <c:pt idx="152">
                  <c:v>0.74908558888076082</c:v>
                </c:pt>
                <c:pt idx="153">
                  <c:v>0.754572055596196</c:v>
                </c:pt>
                <c:pt idx="154">
                  <c:v>0.81638624725676667</c:v>
                </c:pt>
                <c:pt idx="155">
                  <c:v>0.81382589612289691</c:v>
                </c:pt>
                <c:pt idx="156">
                  <c:v>0.84198975859546454</c:v>
                </c:pt>
                <c:pt idx="157">
                  <c:v>0.83101682516459396</c:v>
                </c:pt>
                <c:pt idx="158">
                  <c:v>0.84162399414776878</c:v>
                </c:pt>
                <c:pt idx="159">
                  <c:v>0.79553767373811268</c:v>
                </c:pt>
                <c:pt idx="160">
                  <c:v>0.75676664228237012</c:v>
                </c:pt>
                <c:pt idx="161">
                  <c:v>0.73738112655449894</c:v>
                </c:pt>
                <c:pt idx="162">
                  <c:v>0.7022677395757132</c:v>
                </c:pt>
                <c:pt idx="163">
                  <c:v>0.66678858814923192</c:v>
                </c:pt>
                <c:pt idx="164">
                  <c:v>0.69787856620336508</c:v>
                </c:pt>
                <c:pt idx="165">
                  <c:v>0.60497439648866125</c:v>
                </c:pt>
                <c:pt idx="166">
                  <c:v>0.6784930504754938</c:v>
                </c:pt>
                <c:pt idx="167">
                  <c:v>0.70738844184345284</c:v>
                </c:pt>
                <c:pt idx="168">
                  <c:v>0.7022677395757132</c:v>
                </c:pt>
                <c:pt idx="169">
                  <c:v>0.67300658376005851</c:v>
                </c:pt>
                <c:pt idx="170">
                  <c:v>0.69641550841258226</c:v>
                </c:pt>
                <c:pt idx="171">
                  <c:v>0.72275054864667154</c:v>
                </c:pt>
                <c:pt idx="172">
                  <c:v>0.6784930504754938</c:v>
                </c:pt>
                <c:pt idx="173">
                  <c:v>0.73116313094367225</c:v>
                </c:pt>
                <c:pt idx="174">
                  <c:v>0.59875640087783466</c:v>
                </c:pt>
                <c:pt idx="175">
                  <c:v>0.57315288953913679</c:v>
                </c:pt>
                <c:pt idx="176">
                  <c:v>0.59729334308705195</c:v>
                </c:pt>
                <c:pt idx="177">
                  <c:v>0.6784930504754938</c:v>
                </c:pt>
                <c:pt idx="178">
                  <c:v>0.72128749085588884</c:v>
                </c:pt>
                <c:pt idx="179">
                  <c:v>0.70299926847110461</c:v>
                </c:pt>
                <c:pt idx="180">
                  <c:v>0.78127286027798093</c:v>
                </c:pt>
                <c:pt idx="181">
                  <c:v>0.71872713972201907</c:v>
                </c:pt>
                <c:pt idx="182">
                  <c:v>0.75164594001463059</c:v>
                </c:pt>
                <c:pt idx="183">
                  <c:v>0.73152889539136801</c:v>
                </c:pt>
                <c:pt idx="184">
                  <c:v>0.59948792977322607</c:v>
                </c:pt>
                <c:pt idx="185">
                  <c:v>0.5237746891002194</c:v>
                </c:pt>
                <c:pt idx="186">
                  <c:v>0.45171909290416973</c:v>
                </c:pt>
                <c:pt idx="187">
                  <c:v>0.64667154352596923</c:v>
                </c:pt>
                <c:pt idx="188">
                  <c:v>0.53840526700804681</c:v>
                </c:pt>
                <c:pt idx="189">
                  <c:v>0.71324067300658378</c:v>
                </c:pt>
                <c:pt idx="190">
                  <c:v>0.50914411119239211</c:v>
                </c:pt>
                <c:pt idx="191">
                  <c:v>0.31858083394294073</c:v>
                </c:pt>
                <c:pt idx="192">
                  <c:v>0.33869787856620337</c:v>
                </c:pt>
                <c:pt idx="193">
                  <c:v>0.3284564740307242</c:v>
                </c:pt>
                <c:pt idx="194">
                  <c:v>0.3284564740307242</c:v>
                </c:pt>
                <c:pt idx="195">
                  <c:v>0.28090709583028528</c:v>
                </c:pt>
                <c:pt idx="196">
                  <c:v>4.6452084857351868E-2</c:v>
                </c:pt>
                <c:pt idx="197">
                  <c:v>4.6452084857351868E-2</c:v>
                </c:pt>
                <c:pt idx="198">
                  <c:v>5.4498902706656915E-2</c:v>
                </c:pt>
                <c:pt idx="199">
                  <c:v>5.8888076079005119E-2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C5-435B-9A9E-5DCAAEB269EC}"/>
            </c:ext>
          </c:extLst>
        </c:ser>
        <c:ser>
          <c:idx val="7"/>
          <c:order val="7"/>
          <c:tx>
            <c:strRef>
              <c:f>adc_raw_good_video!$J$2</c:f>
              <c:strCache>
                <c:ptCount val="1"/>
                <c:pt idx="0">
                  <c:v>f_diff_norm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adc_raw_good_video!$J$3:$J$203</c:f>
              <c:numCache>
                <c:formatCode>General</c:formatCode>
                <c:ptCount val="201"/>
                <c:pt idx="0">
                  <c:v>6.5837600585223113E-3</c:v>
                </c:pt>
                <c:pt idx="1">
                  <c:v>1.2070226773957572E-2</c:v>
                </c:pt>
                <c:pt idx="2">
                  <c:v>4.1697147037307973E-2</c:v>
                </c:pt>
                <c:pt idx="3">
                  <c:v>0.23957571324067301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0.28127286027798098</c:v>
                </c:pt>
                <c:pt idx="8">
                  <c:v>9.9487929773226041E-2</c:v>
                </c:pt>
                <c:pt idx="9">
                  <c:v>0.15179224579370884</c:v>
                </c:pt>
                <c:pt idx="10">
                  <c:v>4.1697147037307973E-2</c:v>
                </c:pt>
                <c:pt idx="11">
                  <c:v>6.9495245062179958E-3</c:v>
                </c:pt>
                <c:pt idx="12">
                  <c:v>7.3152889539136799E-4</c:v>
                </c:pt>
                <c:pt idx="13">
                  <c:v>6.9495245062179958E-3</c:v>
                </c:pt>
                <c:pt idx="14">
                  <c:v>2.926115581565472E-3</c:v>
                </c:pt>
                <c:pt idx="15">
                  <c:v>0.22567666422823701</c:v>
                </c:pt>
                <c:pt idx="16">
                  <c:v>6.4008778346744691E-2</c:v>
                </c:pt>
                <c:pt idx="17">
                  <c:v>0.12179956108266277</c:v>
                </c:pt>
                <c:pt idx="18">
                  <c:v>0.10460863204096561</c:v>
                </c:pt>
                <c:pt idx="19">
                  <c:v>0.48500365764447695</c:v>
                </c:pt>
                <c:pt idx="20">
                  <c:v>6.4008778346744691E-2</c:v>
                </c:pt>
                <c:pt idx="21">
                  <c:v>2.8529626920263351E-2</c:v>
                </c:pt>
                <c:pt idx="22">
                  <c:v>0.1163130943672275</c:v>
                </c:pt>
                <c:pt idx="23">
                  <c:v>6.9495245062179958E-3</c:v>
                </c:pt>
                <c:pt idx="24">
                  <c:v>1.0972933430870519E-3</c:v>
                </c:pt>
                <c:pt idx="25">
                  <c:v>3.4381858083394293E-2</c:v>
                </c:pt>
                <c:pt idx="26">
                  <c:v>2.2677395757132408E-2</c:v>
                </c:pt>
                <c:pt idx="27">
                  <c:v>2.3043160204828092E-2</c:v>
                </c:pt>
                <c:pt idx="28">
                  <c:v>2.3043160204828092E-2</c:v>
                </c:pt>
                <c:pt idx="29">
                  <c:v>2.8895391367959034E-2</c:v>
                </c:pt>
                <c:pt idx="30">
                  <c:v>1.8288222384784197E-2</c:v>
                </c:pt>
                <c:pt idx="31">
                  <c:v>3.6942209217264085E-2</c:v>
                </c:pt>
                <c:pt idx="32">
                  <c:v>3.840526700804682E-2</c:v>
                </c:pt>
                <c:pt idx="33">
                  <c:v>4.1331382589612289E-2</c:v>
                </c:pt>
                <c:pt idx="34">
                  <c:v>1.0607168983174835E-2</c:v>
                </c:pt>
                <c:pt idx="35">
                  <c:v>1.3899049012435992E-2</c:v>
                </c:pt>
                <c:pt idx="36">
                  <c:v>5.5596196049743966E-2</c:v>
                </c:pt>
                <c:pt idx="37">
                  <c:v>7.1324067300658378E-2</c:v>
                </c:pt>
                <c:pt idx="38">
                  <c:v>4.4257498171177759E-2</c:v>
                </c:pt>
                <c:pt idx="39">
                  <c:v>4.0965618141916606E-2</c:v>
                </c:pt>
                <c:pt idx="40">
                  <c:v>1.3533284564740308E-2</c:v>
                </c:pt>
                <c:pt idx="41">
                  <c:v>1.7922457937088514E-2</c:v>
                </c:pt>
                <c:pt idx="42">
                  <c:v>2.3408924652523776E-2</c:v>
                </c:pt>
                <c:pt idx="43">
                  <c:v>4.6817849305047551E-2</c:v>
                </c:pt>
                <c:pt idx="44">
                  <c:v>5.8522311631309436E-2</c:v>
                </c:pt>
                <c:pt idx="45">
                  <c:v>2.1945866861741038E-3</c:v>
                </c:pt>
                <c:pt idx="46">
                  <c:v>0.12801755669348938</c:v>
                </c:pt>
                <c:pt idx="47">
                  <c:v>1.4264813460131675E-2</c:v>
                </c:pt>
                <c:pt idx="48">
                  <c:v>9.1441111923921001E-2</c:v>
                </c:pt>
                <c:pt idx="49">
                  <c:v>6.5837600585223113E-3</c:v>
                </c:pt>
                <c:pt idx="50">
                  <c:v>7.7542062911485007E-2</c:v>
                </c:pt>
                <c:pt idx="51">
                  <c:v>2.8895391367959034E-2</c:v>
                </c:pt>
                <c:pt idx="52">
                  <c:v>5.5596196049743966E-2</c:v>
                </c:pt>
                <c:pt idx="53">
                  <c:v>8.4857351865398681E-2</c:v>
                </c:pt>
                <c:pt idx="54">
                  <c:v>5.8888076079005119E-2</c:v>
                </c:pt>
                <c:pt idx="55">
                  <c:v>0.17081199707388442</c:v>
                </c:pt>
                <c:pt idx="56">
                  <c:v>1.0972933430870519E-3</c:v>
                </c:pt>
                <c:pt idx="57">
                  <c:v>0.21068032187271396</c:v>
                </c:pt>
                <c:pt idx="58">
                  <c:v>0.13899049012435991</c:v>
                </c:pt>
                <c:pt idx="59">
                  <c:v>0.20958302852962693</c:v>
                </c:pt>
                <c:pt idx="60">
                  <c:v>0.14301389904901243</c:v>
                </c:pt>
                <c:pt idx="61">
                  <c:v>0.1075347476225311</c:v>
                </c:pt>
                <c:pt idx="62">
                  <c:v>0.40343818580833946</c:v>
                </c:pt>
                <c:pt idx="63">
                  <c:v>1.755669348939283E-2</c:v>
                </c:pt>
                <c:pt idx="64">
                  <c:v>1.0241404535479151E-2</c:v>
                </c:pt>
                <c:pt idx="65">
                  <c:v>1.6093635698610095E-2</c:v>
                </c:pt>
                <c:pt idx="66">
                  <c:v>4.0599853694220922E-2</c:v>
                </c:pt>
                <c:pt idx="67">
                  <c:v>0.23482077542062912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0.27542062911485005</c:v>
                </c:pt>
                <c:pt idx="72">
                  <c:v>9.9122165325530365E-2</c:v>
                </c:pt>
                <c:pt idx="73">
                  <c:v>0.1459400146305779</c:v>
                </c:pt>
                <c:pt idx="74">
                  <c:v>5.267008046817849E-2</c:v>
                </c:pt>
                <c:pt idx="75">
                  <c:v>0</c:v>
                </c:pt>
                <c:pt idx="76">
                  <c:v>0</c:v>
                </c:pt>
                <c:pt idx="77">
                  <c:v>2.5603511338697879E-3</c:v>
                </c:pt>
                <c:pt idx="78">
                  <c:v>2.926115581565472E-3</c:v>
                </c:pt>
                <c:pt idx="79">
                  <c:v>8.778346744696415E-2</c:v>
                </c:pt>
                <c:pt idx="80">
                  <c:v>0.14923189465983908</c:v>
                </c:pt>
                <c:pt idx="81">
                  <c:v>8.4125822970007313E-3</c:v>
                </c:pt>
                <c:pt idx="82">
                  <c:v>3.5479151426481344E-2</c:v>
                </c:pt>
                <c:pt idx="83">
                  <c:v>0.44184345281638626</c:v>
                </c:pt>
                <c:pt idx="84">
                  <c:v>7.6810534016093631E-3</c:v>
                </c:pt>
                <c:pt idx="85">
                  <c:v>0.11009509875640087</c:v>
                </c:pt>
                <c:pt idx="86">
                  <c:v>7.022677395757132E-2</c:v>
                </c:pt>
                <c:pt idx="87">
                  <c:v>4.6452084857351868E-2</c:v>
                </c:pt>
                <c:pt idx="88">
                  <c:v>3.5844915874177027E-2</c:v>
                </c:pt>
                <c:pt idx="89">
                  <c:v>2.5237746891002194E-2</c:v>
                </c:pt>
                <c:pt idx="90">
                  <c:v>3.2187271397220191E-2</c:v>
                </c:pt>
                <c:pt idx="91">
                  <c:v>1.1338697878566204E-2</c:v>
                </c:pt>
                <c:pt idx="92">
                  <c:v>5.4864667154352594E-3</c:v>
                </c:pt>
                <c:pt idx="93">
                  <c:v>7.3152889539136799E-4</c:v>
                </c:pt>
                <c:pt idx="94">
                  <c:v>3.4747622531089976E-2</c:v>
                </c:pt>
                <c:pt idx="95">
                  <c:v>4.242867593269934E-2</c:v>
                </c:pt>
                <c:pt idx="96">
                  <c:v>2.8163862472567667E-2</c:v>
                </c:pt>
                <c:pt idx="97">
                  <c:v>2.3774689100219459E-2</c:v>
                </c:pt>
                <c:pt idx="98">
                  <c:v>3.4747622531089976E-2</c:v>
                </c:pt>
                <c:pt idx="99">
                  <c:v>3.4016093635698609E-2</c:v>
                </c:pt>
                <c:pt idx="100">
                  <c:v>9.2538405267008045E-2</c:v>
                </c:pt>
                <c:pt idx="101">
                  <c:v>8.778346744696415E-2</c:v>
                </c:pt>
                <c:pt idx="102">
                  <c:v>2.8163862472567667E-2</c:v>
                </c:pt>
                <c:pt idx="103">
                  <c:v>2.4506217995610827E-2</c:v>
                </c:pt>
                <c:pt idx="104">
                  <c:v>1.0972933430870519E-3</c:v>
                </c:pt>
                <c:pt idx="105">
                  <c:v>1.2801755669348939E-2</c:v>
                </c:pt>
                <c:pt idx="106">
                  <c:v>1.2070226773957572E-2</c:v>
                </c:pt>
                <c:pt idx="107">
                  <c:v>3.4016093635698609E-2</c:v>
                </c:pt>
                <c:pt idx="108">
                  <c:v>6.1814191660570596E-2</c:v>
                </c:pt>
                <c:pt idx="109">
                  <c:v>0.14081931236283834</c:v>
                </c:pt>
                <c:pt idx="110">
                  <c:v>2.3408924652523776E-2</c:v>
                </c:pt>
                <c:pt idx="111">
                  <c:v>1.1704462326261888E-2</c:v>
                </c:pt>
                <c:pt idx="112">
                  <c:v>0.10534016093635698</c:v>
                </c:pt>
                <c:pt idx="113">
                  <c:v>3.0358449158741769E-2</c:v>
                </c:pt>
                <c:pt idx="114">
                  <c:v>3.65764447695684E-4</c:v>
                </c:pt>
                <c:pt idx="115">
                  <c:v>6.9129480614484276E-2</c:v>
                </c:pt>
                <c:pt idx="116">
                  <c:v>6.1082662765179221E-2</c:v>
                </c:pt>
                <c:pt idx="117">
                  <c:v>3.8039502560351136E-2</c:v>
                </c:pt>
                <c:pt idx="118">
                  <c:v>0.12253108997805413</c:v>
                </c:pt>
                <c:pt idx="119">
                  <c:v>0.11155815654718361</c:v>
                </c:pt>
                <c:pt idx="120">
                  <c:v>4.7183613752743235E-2</c:v>
                </c:pt>
                <c:pt idx="121">
                  <c:v>8.1565471836137521E-2</c:v>
                </c:pt>
                <c:pt idx="122">
                  <c:v>0.26298463789319676</c:v>
                </c:pt>
                <c:pt idx="123">
                  <c:v>0.17812728602779809</c:v>
                </c:pt>
                <c:pt idx="124">
                  <c:v>0.18361375274323335</c:v>
                </c:pt>
                <c:pt idx="125">
                  <c:v>0.2307973664959766</c:v>
                </c:pt>
                <c:pt idx="126">
                  <c:v>0.19604974396488661</c:v>
                </c:pt>
                <c:pt idx="127">
                  <c:v>1.1338697878566204E-2</c:v>
                </c:pt>
                <c:pt idx="128">
                  <c:v>4.754937820043892E-3</c:v>
                </c:pt>
                <c:pt idx="129">
                  <c:v>6.5837600585223113E-3</c:v>
                </c:pt>
                <c:pt idx="130">
                  <c:v>4.57205559619605E-2</c:v>
                </c:pt>
                <c:pt idx="131">
                  <c:v>0.23555230431602048</c:v>
                </c:pt>
                <c:pt idx="132">
                  <c:v>0</c:v>
                </c:pt>
                <c:pt idx="133">
                  <c:v>6.9495245062179958E-3</c:v>
                </c:pt>
                <c:pt idx="134">
                  <c:v>6.9495245062179958E-3</c:v>
                </c:pt>
                <c:pt idx="135">
                  <c:v>0.28127286027798098</c:v>
                </c:pt>
                <c:pt idx="136">
                  <c:v>0.1049743964886613</c:v>
                </c:pt>
                <c:pt idx="137">
                  <c:v>0.16349670811997075</c:v>
                </c:pt>
                <c:pt idx="138">
                  <c:v>6.0716898317483538E-2</c:v>
                </c:pt>
                <c:pt idx="139">
                  <c:v>2.1945866861741038E-3</c:v>
                </c:pt>
                <c:pt idx="140">
                  <c:v>2.5603511338697879E-3</c:v>
                </c:pt>
                <c:pt idx="141">
                  <c:v>0</c:v>
                </c:pt>
                <c:pt idx="142">
                  <c:v>8.778346744696415E-3</c:v>
                </c:pt>
                <c:pt idx="143">
                  <c:v>3.0724213606437453E-2</c:v>
                </c:pt>
                <c:pt idx="144">
                  <c:v>0.33760058522311631</c:v>
                </c:pt>
                <c:pt idx="145">
                  <c:v>0.23957571324067301</c:v>
                </c:pt>
                <c:pt idx="146">
                  <c:v>0.25420629114850035</c:v>
                </c:pt>
                <c:pt idx="147">
                  <c:v>0.22128749085588881</c:v>
                </c:pt>
                <c:pt idx="148">
                  <c:v>3.9502560351133871E-2</c:v>
                </c:pt>
                <c:pt idx="149">
                  <c:v>0.12143379663496708</c:v>
                </c:pt>
                <c:pt idx="150">
                  <c:v>7.7176298463789317E-2</c:v>
                </c:pt>
                <c:pt idx="151">
                  <c:v>3.511338697878566E-2</c:v>
                </c:pt>
                <c:pt idx="152">
                  <c:v>5.4864667154352594E-3</c:v>
                </c:pt>
                <c:pt idx="153">
                  <c:v>6.1814191660570596E-2</c:v>
                </c:pt>
                <c:pt idx="154">
                  <c:v>2.5603511338697879E-3</c:v>
                </c:pt>
                <c:pt idx="155">
                  <c:v>2.8163862472567667E-2</c:v>
                </c:pt>
                <c:pt idx="156">
                  <c:v>1.0972933430870519E-2</c:v>
                </c:pt>
                <c:pt idx="157">
                  <c:v>1.0607168983174835E-2</c:v>
                </c:pt>
                <c:pt idx="158">
                  <c:v>4.6086320409656184E-2</c:v>
                </c:pt>
                <c:pt idx="159">
                  <c:v>3.8771031455742504E-2</c:v>
                </c:pt>
                <c:pt idx="160">
                  <c:v>1.9385515727871252E-2</c:v>
                </c:pt>
                <c:pt idx="161">
                  <c:v>3.511338697878566E-2</c:v>
                </c:pt>
                <c:pt idx="162">
                  <c:v>3.5479151426481344E-2</c:v>
                </c:pt>
                <c:pt idx="163">
                  <c:v>3.108997805413314E-2</c:v>
                </c:pt>
                <c:pt idx="164">
                  <c:v>9.2904169714703735E-2</c:v>
                </c:pt>
                <c:pt idx="165">
                  <c:v>7.351865398683248E-2</c:v>
                </c:pt>
                <c:pt idx="166">
                  <c:v>2.8895391367959034E-2</c:v>
                </c:pt>
                <c:pt idx="167">
                  <c:v>5.1207022677395757E-3</c:v>
                </c:pt>
                <c:pt idx="168">
                  <c:v>2.9261155815654718E-2</c:v>
                </c:pt>
                <c:pt idx="169">
                  <c:v>2.3408924652523776E-2</c:v>
                </c:pt>
                <c:pt idx="170">
                  <c:v>2.6335040234089245E-2</c:v>
                </c:pt>
                <c:pt idx="171">
                  <c:v>4.4257498171177759E-2</c:v>
                </c:pt>
                <c:pt idx="172">
                  <c:v>5.267008046817849E-2</c:v>
                </c:pt>
                <c:pt idx="173">
                  <c:v>0.13240673006583761</c:v>
                </c:pt>
                <c:pt idx="174">
                  <c:v>2.5603511338697878E-2</c:v>
                </c:pt>
                <c:pt idx="175">
                  <c:v>2.4140453547915143E-2</c:v>
                </c:pt>
                <c:pt idx="176">
                  <c:v>8.1199707388441844E-2</c:v>
                </c:pt>
                <c:pt idx="177">
                  <c:v>4.2794440380395024E-2</c:v>
                </c:pt>
                <c:pt idx="178">
                  <c:v>1.8288222384784197E-2</c:v>
                </c:pt>
                <c:pt idx="179">
                  <c:v>7.8273591806876375E-2</c:v>
                </c:pt>
                <c:pt idx="180">
                  <c:v>6.2545720555961956E-2</c:v>
                </c:pt>
                <c:pt idx="181">
                  <c:v>3.2918800292611558E-2</c:v>
                </c:pt>
                <c:pt idx="182">
                  <c:v>2.0117044623262619E-2</c:v>
                </c:pt>
                <c:pt idx="183">
                  <c:v>0.13204096561814191</c:v>
                </c:pt>
                <c:pt idx="184">
                  <c:v>7.5713240673006582E-2</c:v>
                </c:pt>
                <c:pt idx="185">
                  <c:v>7.2055596196049745E-2</c:v>
                </c:pt>
                <c:pt idx="186">
                  <c:v>0.19495245062179956</c:v>
                </c:pt>
                <c:pt idx="187">
                  <c:v>0.10826627651792246</c:v>
                </c:pt>
                <c:pt idx="188">
                  <c:v>0.17483540599853695</c:v>
                </c:pt>
                <c:pt idx="189">
                  <c:v>0.20409656181419167</c:v>
                </c:pt>
                <c:pt idx="190">
                  <c:v>0.19056327724945135</c:v>
                </c:pt>
                <c:pt idx="191">
                  <c:v>2.0117044623262619E-2</c:v>
                </c:pt>
                <c:pt idx="192">
                  <c:v>1.0241404535479151E-2</c:v>
                </c:pt>
                <c:pt idx="193">
                  <c:v>0</c:v>
                </c:pt>
                <c:pt idx="194">
                  <c:v>4.7549378200438919E-2</c:v>
                </c:pt>
                <c:pt idx="195">
                  <c:v>0.23445501097293342</c:v>
                </c:pt>
                <c:pt idx="196">
                  <c:v>0</c:v>
                </c:pt>
                <c:pt idx="197">
                  <c:v>8.0468178493050477E-3</c:v>
                </c:pt>
                <c:pt idx="198">
                  <c:v>4.3891733723482075E-3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C5-435B-9A9E-5DCAAEB269EC}"/>
            </c:ext>
          </c:extLst>
        </c:ser>
        <c:ser>
          <c:idx val="8"/>
          <c:order val="8"/>
          <c:tx>
            <c:strRef>
              <c:f>adc_raw_good_video!$K$2</c:f>
              <c:strCache>
                <c:ptCount val="1"/>
                <c:pt idx="0">
                  <c:v>minus_log10_of_norm_diff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adc_raw_good_video!$K$3:$K$203</c:f>
              <c:numCache>
                <c:formatCode>General</c:formatCode>
                <c:ptCount val="201"/>
                <c:pt idx="0">
                  <c:v>2.181526005128497</c:v>
                </c:pt>
                <c:pt idx="1">
                  <c:v>1.918284570353916</c:v>
                </c:pt>
                <c:pt idx="2">
                  <c:v>1.3798936588953308</c:v>
                </c:pt>
                <c:pt idx="3">
                  <c:v>0.62055721024002031</c:v>
                </c:pt>
                <c:pt idx="4">
                  <c:v>3.9999999999999991</c:v>
                </c:pt>
                <c:pt idx="5">
                  <c:v>3.9999999999999991</c:v>
                </c:pt>
                <c:pt idx="6">
                  <c:v>3.9999999999999991</c:v>
                </c:pt>
                <c:pt idx="7">
                  <c:v>0.5508721704303724</c:v>
                </c:pt>
                <c:pt idx="8">
                  <c:v>1.0022296061976048</c:v>
                </c:pt>
                <c:pt idx="9">
                  <c:v>0.81875041351971078</c:v>
                </c:pt>
                <c:pt idx="10">
                  <c:v>1.3798936588953308</c:v>
                </c:pt>
                <c:pt idx="11">
                  <c:v>2.1580449092789742</c:v>
                </c:pt>
                <c:pt idx="12">
                  <c:v>3.1357685145678218</c:v>
                </c:pt>
                <c:pt idx="13">
                  <c:v>2.1580449092789742</c:v>
                </c:pt>
                <c:pt idx="14">
                  <c:v>2.5337085232398597</c:v>
                </c:pt>
                <c:pt idx="15">
                  <c:v>0.64651334619856182</c:v>
                </c:pt>
                <c:pt idx="16">
                  <c:v>1.1937604615455091</c:v>
                </c:pt>
                <c:pt idx="17">
                  <c:v>0.91435427672548353</c:v>
                </c:pt>
                <c:pt idx="18">
                  <c:v>0.98043247710276038</c:v>
                </c:pt>
                <c:pt idx="19">
                  <c:v>0.31425498616304909</c:v>
                </c:pt>
                <c:pt idx="20">
                  <c:v>1.1937604615455091</c:v>
                </c:pt>
                <c:pt idx="21">
                  <c:v>1.5447039075413229</c:v>
                </c:pt>
                <c:pt idx="22">
                  <c:v>0.9343713902473707</c:v>
                </c:pt>
                <c:pt idx="23">
                  <c:v>2.1580449092789742</c:v>
                </c:pt>
                <c:pt idx="24">
                  <c:v>2.9596772555121409</c:v>
                </c:pt>
                <c:pt idx="25">
                  <c:v>1.4636706566321047</c:v>
                </c:pt>
                <c:pt idx="26">
                  <c:v>1.6444068207335494</c:v>
                </c:pt>
                <c:pt idx="27">
                  <c:v>1.6374579607782216</c:v>
                </c:pt>
                <c:pt idx="28">
                  <c:v>1.6374579607782216</c:v>
                </c:pt>
                <c:pt idx="29">
                  <c:v>1.5391714189413619</c:v>
                </c:pt>
                <c:pt idx="30">
                  <c:v>1.7378285058957845</c:v>
                </c:pt>
                <c:pt idx="31">
                  <c:v>1.4324771364491606</c:v>
                </c:pt>
                <c:pt idx="32">
                  <c:v>1.4156092111618652</c:v>
                </c:pt>
                <c:pt idx="33">
                  <c:v>1.3837200667483835</c:v>
                </c:pt>
                <c:pt idx="34">
                  <c:v>1.9744005123328472</c:v>
                </c:pt>
                <c:pt idx="35">
                  <c:v>1.8570149136149932</c:v>
                </c:pt>
                <c:pt idx="36">
                  <c:v>1.2549549222870309</c:v>
                </c:pt>
                <c:pt idx="37">
                  <c:v>1.1467638988692854</c:v>
                </c:pt>
                <c:pt idx="38">
                  <c:v>1.3540131399153532</c:v>
                </c:pt>
                <c:pt idx="39">
                  <c:v>1.3875804875616218</c:v>
                </c:pt>
                <c:pt idx="40">
                  <c:v>1.8685967861648085</c:v>
                </c:pt>
                <c:pt idx="41">
                  <c:v>1.7466024302032899</c:v>
                </c:pt>
                <c:pt idx="42">
                  <c:v>1.6306185362479162</c:v>
                </c:pt>
                <c:pt idx="43">
                  <c:v>1.3295885405839349</c:v>
                </c:pt>
                <c:pt idx="44">
                  <c:v>1.2326785275758785</c:v>
                </c:pt>
                <c:pt idx="45">
                  <c:v>2.6586472598481596</c:v>
                </c:pt>
                <c:pt idx="46">
                  <c:v>0.89273046588152782</c:v>
                </c:pt>
                <c:pt idx="47">
                  <c:v>1.8457339032053039</c:v>
                </c:pt>
                <c:pt idx="48">
                  <c:v>1.0388585015597658</c:v>
                </c:pt>
                <c:pt idx="49">
                  <c:v>2.181526005128497</c:v>
                </c:pt>
                <c:pt idx="50">
                  <c:v>1.1104626493030518</c:v>
                </c:pt>
                <c:pt idx="51">
                  <c:v>1.5391714189413619</c:v>
                </c:pt>
                <c:pt idx="52">
                  <c:v>1.2549549222870309</c:v>
                </c:pt>
                <c:pt idx="53">
                  <c:v>1.0713105253409039</c:v>
                </c:pt>
                <c:pt idx="54">
                  <c:v>1.2299726341999537</c:v>
                </c:pt>
                <c:pt idx="55">
                  <c:v>0.76748162966569122</c:v>
                </c:pt>
                <c:pt idx="56">
                  <c:v>2.9596772555121409</c:v>
                </c:pt>
                <c:pt idx="57">
                  <c:v>0.67637602680859144</c:v>
                </c:pt>
                <c:pt idx="58">
                  <c:v>0.85701491361499327</c:v>
                </c:pt>
                <c:pt idx="59">
                  <c:v>0.67864388826441346</c:v>
                </c:pt>
                <c:pt idx="60">
                  <c:v>0.84462175283593666</c:v>
                </c:pt>
                <c:pt idx="61">
                  <c:v>0.96845117981964601</c:v>
                </c:pt>
                <c:pt idx="62">
                  <c:v>0.39422299779161279</c:v>
                </c:pt>
                <c:pt idx="63">
                  <c:v>1.7555572728562161</c:v>
                </c:pt>
                <c:pt idx="64">
                  <c:v>1.9896404788895843</c:v>
                </c:pt>
                <c:pt idx="65">
                  <c:v>1.7933458337456161</c:v>
                </c:pt>
                <c:pt idx="66">
                  <c:v>1.3914755314451459</c:v>
                </c:pt>
                <c:pt idx="67">
                  <c:v>0.62926348216295014</c:v>
                </c:pt>
                <c:pt idx="68">
                  <c:v>3.9999999999999991</c:v>
                </c:pt>
                <c:pt idx="69">
                  <c:v>3.9999999999999991</c:v>
                </c:pt>
                <c:pt idx="70">
                  <c:v>3.9999999999999991</c:v>
                </c:pt>
                <c:pt idx="71">
                  <c:v>0.56000353403110281</c:v>
                </c:pt>
                <c:pt idx="72">
                  <c:v>1.0038292193573977</c:v>
                </c:pt>
                <c:pt idx="73">
                  <c:v>0.83582561454505522</c:v>
                </c:pt>
                <c:pt idx="74">
                  <c:v>1.2784360181365537</c:v>
                </c:pt>
                <c:pt idx="75">
                  <c:v>3.9999999999999991</c:v>
                </c:pt>
                <c:pt idx="76">
                  <c:v>3.9999999999999991</c:v>
                </c:pt>
                <c:pt idx="77">
                  <c:v>2.5917004702175466</c:v>
                </c:pt>
                <c:pt idx="78">
                  <c:v>2.5337085232398597</c:v>
                </c:pt>
                <c:pt idx="79">
                  <c:v>1.0565872685201974</c:v>
                </c:pt>
                <c:pt idx="80">
                  <c:v>0.82613834714192336</c:v>
                </c:pt>
                <c:pt idx="81">
                  <c:v>2.0750706742142104</c:v>
                </c:pt>
                <c:pt idx="82">
                  <c:v>1.4500267759655585</c:v>
                </c:pt>
                <c:pt idx="83">
                  <c:v>0.35473157594669036</c:v>
                </c:pt>
                <c:pt idx="84">
                  <c:v>2.114579215497884</c:v>
                </c:pt>
                <c:pt idx="85">
                  <c:v>0.95823201463796004</c:v>
                </c:pt>
                <c:pt idx="86">
                  <c:v>1.1534972815282538</c:v>
                </c:pt>
                <c:pt idx="87">
                  <c:v>1.3329947892758465</c:v>
                </c:pt>
                <c:pt idx="88">
                  <c:v>1.4455724345393086</c:v>
                </c:pt>
                <c:pt idx="89">
                  <c:v>1.5979494194945478</c:v>
                </c:pt>
                <c:pt idx="90">
                  <c:v>1.4923158380816348</c:v>
                </c:pt>
                <c:pt idx="91">
                  <c:v>1.9454368163975304</c:v>
                </c:pt>
                <c:pt idx="92">
                  <c:v>2.2607072511761221</c:v>
                </c:pt>
                <c:pt idx="93">
                  <c:v>3.1357685145678218</c:v>
                </c:pt>
                <c:pt idx="94">
                  <c:v>1.4590749049429557</c:v>
                </c:pt>
                <c:pt idx="95">
                  <c:v>1.3723405210048849</c:v>
                </c:pt>
                <c:pt idx="96">
                  <c:v>1.5503077850593214</c:v>
                </c:pt>
                <c:pt idx="97">
                  <c:v>1.6238851535889478</c:v>
                </c:pt>
                <c:pt idx="98">
                  <c:v>1.4590749049429557</c:v>
                </c:pt>
                <c:pt idx="99">
                  <c:v>1.4683155616778683</c:v>
                </c:pt>
                <c:pt idx="100">
                  <c:v>1.0336779890559855</c:v>
                </c:pt>
                <c:pt idx="101">
                  <c:v>1.0565872685201974</c:v>
                </c:pt>
                <c:pt idx="102">
                  <c:v>1.5503077850593214</c:v>
                </c:pt>
                <c:pt idx="103">
                  <c:v>1.6107237075309768</c:v>
                </c:pt>
                <c:pt idx="104">
                  <c:v>2.9596772555121409</c:v>
                </c:pt>
                <c:pt idx="105">
                  <c:v>1.8927304658815278</c:v>
                </c:pt>
                <c:pt idx="106">
                  <c:v>1.918284570353916</c:v>
                </c:pt>
                <c:pt idx="107">
                  <c:v>1.4683155616778683</c:v>
                </c:pt>
                <c:pt idx="108">
                  <c:v>1.2089118056181298</c:v>
                </c:pt>
                <c:pt idx="109">
                  <c:v>0.85133778072330268</c:v>
                </c:pt>
                <c:pt idx="110">
                  <c:v>1.6306185362479162</c:v>
                </c:pt>
                <c:pt idx="111">
                  <c:v>1.9316485319118974</c:v>
                </c:pt>
                <c:pt idx="112">
                  <c:v>0.97740602247257247</c:v>
                </c:pt>
                <c:pt idx="113">
                  <c:v>1.5177204178557295</c:v>
                </c:pt>
                <c:pt idx="114">
                  <c:v>3.436798510231803</c:v>
                </c:pt>
                <c:pt idx="115">
                  <c:v>1.1603367060585592</c:v>
                </c:pt>
                <c:pt idx="116">
                  <c:v>1.2140820390842202</c:v>
                </c:pt>
                <c:pt idx="117">
                  <c:v>1.419765170933023</c:v>
                </c:pt>
                <c:pt idx="118">
                  <c:v>0.91175370319495808</c:v>
                </c:pt>
                <c:pt idx="119">
                  <c:v>0.9524986708850175</c:v>
                </c:pt>
                <c:pt idx="120">
                  <c:v>1.3262087999325542</c:v>
                </c:pt>
                <c:pt idx="121">
                  <c:v>1.0884936471836426</c:v>
                </c:pt>
                <c:pt idx="122">
                  <c:v>0.5800696198489208</c:v>
                </c:pt>
                <c:pt idx="123">
                  <c:v>0.74926954901716913</c:v>
                </c:pt>
                <c:pt idx="124">
                  <c:v>0.73609479308678405</c:v>
                </c:pt>
                <c:pt idx="125">
                  <c:v>0.63676915098766906</c:v>
                </c:pt>
                <c:pt idx="126">
                  <c:v>0.7076337205390334</c:v>
                </c:pt>
                <c:pt idx="127">
                  <c:v>1.9454368163975304</c:v>
                </c:pt>
                <c:pt idx="128">
                  <c:v>2.3228551579249666</c:v>
                </c:pt>
                <c:pt idx="129">
                  <c:v>2.181526005128497</c:v>
                </c:pt>
                <c:pt idx="130">
                  <c:v>1.3398884972237468</c:v>
                </c:pt>
                <c:pt idx="131">
                  <c:v>0.62791264287199133</c:v>
                </c:pt>
                <c:pt idx="132">
                  <c:v>3.9999999999999991</c:v>
                </c:pt>
                <c:pt idx="133">
                  <c:v>2.1580449092789742</c:v>
                </c:pt>
                <c:pt idx="134">
                  <c:v>2.1580449092789742</c:v>
                </c:pt>
                <c:pt idx="135">
                  <c:v>0.5508721704303724</c:v>
                </c:pt>
                <c:pt idx="136">
                  <c:v>0.97891661349781101</c:v>
                </c:pt>
                <c:pt idx="137">
                  <c:v>0.78649098709986687</c:v>
                </c:pt>
                <c:pt idx="138">
                  <c:v>1.2166904221917483</c:v>
                </c:pt>
                <c:pt idx="139">
                  <c:v>2.6586472598481596</c:v>
                </c:pt>
                <c:pt idx="140">
                  <c:v>2.5917004702175466</c:v>
                </c:pt>
                <c:pt idx="141">
                  <c:v>3.9999999999999991</c:v>
                </c:pt>
                <c:pt idx="142">
                  <c:v>2.0565872685201971</c:v>
                </c:pt>
                <c:pt idx="143">
                  <c:v>1.5125192241699217</c:v>
                </c:pt>
                <c:pt idx="144">
                  <c:v>0.47159680920589142</c:v>
                </c:pt>
                <c:pt idx="145">
                  <c:v>0.62055721024002031</c:v>
                </c:pt>
                <c:pt idx="146">
                  <c:v>0.59481370564168956</c:v>
                </c:pt>
                <c:pt idx="147">
                  <c:v>0.65504313557933447</c:v>
                </c:pt>
                <c:pt idx="148">
                  <c:v>1.4033747547448536</c:v>
                </c:pt>
                <c:pt idx="149">
                  <c:v>0.91566042652776714</c:v>
                </c:pt>
                <c:pt idx="150">
                  <c:v>1.1125160549341107</c:v>
                </c:pt>
                <c:pt idx="151">
                  <c:v>1.4545272771922351</c:v>
                </c:pt>
                <c:pt idx="152">
                  <c:v>2.2607072511761221</c:v>
                </c:pt>
                <c:pt idx="153">
                  <c:v>1.2089118056181298</c:v>
                </c:pt>
                <c:pt idx="154">
                  <c:v>2.5917004702175466</c:v>
                </c:pt>
                <c:pt idx="155">
                  <c:v>1.5503077850593214</c:v>
                </c:pt>
                <c:pt idx="156">
                  <c:v>1.9596772555121409</c:v>
                </c:pt>
                <c:pt idx="157">
                  <c:v>1.9744005123328472</c:v>
                </c:pt>
                <c:pt idx="158">
                  <c:v>1.3364279651142403</c:v>
                </c:pt>
                <c:pt idx="159">
                  <c:v>1.4114926449670331</c:v>
                </c:pt>
                <c:pt idx="160">
                  <c:v>1.7125226406310143</c:v>
                </c:pt>
                <c:pt idx="161">
                  <c:v>1.4545272771922351</c:v>
                </c:pt>
                <c:pt idx="162">
                  <c:v>1.4500267759655585</c:v>
                </c:pt>
                <c:pt idx="163">
                  <c:v>1.5073795845175106</c:v>
                </c:pt>
                <c:pt idx="164">
                  <c:v>1.0319647936118654</c:v>
                </c:pt>
                <c:pt idx="165">
                  <c:v>1.1336024528113147</c:v>
                </c:pt>
                <c:pt idx="166">
                  <c:v>1.5391714189413619</c:v>
                </c:pt>
                <c:pt idx="167">
                  <c:v>2.2906704745535653</c:v>
                </c:pt>
                <c:pt idx="168">
                  <c:v>1.5337085232398597</c:v>
                </c:pt>
                <c:pt idx="169">
                  <c:v>1.6306185362479162</c:v>
                </c:pt>
                <c:pt idx="170">
                  <c:v>1.579466013800535</c:v>
                </c:pt>
                <c:pt idx="171">
                  <c:v>1.3540131399153532</c:v>
                </c:pt>
                <c:pt idx="172">
                  <c:v>1.2784360181365537</c:v>
                </c:pt>
                <c:pt idx="173">
                  <c:v>0.87808993969863758</c:v>
                </c:pt>
                <c:pt idx="174">
                  <c:v>1.5917004702175466</c:v>
                </c:pt>
                <c:pt idx="175">
                  <c:v>1.6172545746899347</c:v>
                </c:pt>
                <c:pt idx="176">
                  <c:v>1.0904455357811647</c:v>
                </c:pt>
                <c:pt idx="177">
                  <c:v>1.3686126484856418</c:v>
                </c:pt>
                <c:pt idx="178">
                  <c:v>1.7378285058957845</c:v>
                </c:pt>
                <c:pt idx="179">
                  <c:v>1.1063847368826125</c:v>
                </c:pt>
                <c:pt idx="180">
                  <c:v>1.2038023998396497</c:v>
                </c:pt>
                <c:pt idx="181">
                  <c:v>1.4825560007924785</c:v>
                </c:pt>
                <c:pt idx="182">
                  <c:v>1.6964358207375594</c:v>
                </c:pt>
                <c:pt idx="183">
                  <c:v>0.87929130832614555</c:v>
                </c:pt>
                <c:pt idx="184">
                  <c:v>1.1208281647748857</c:v>
                </c:pt>
                <c:pt idx="185">
                  <c:v>1.1423322840702106</c:v>
                </c:pt>
                <c:pt idx="186">
                  <c:v>0.7100713012052311</c:v>
                </c:pt>
                <c:pt idx="187">
                  <c:v>0.96550679917286475</c:v>
                </c:pt>
                <c:pt idx="188">
                  <c:v>0.7573706136196845</c:v>
                </c:pt>
                <c:pt idx="189">
                  <c:v>0.69016431129422473</c:v>
                </c:pt>
                <c:pt idx="190">
                  <c:v>0.71996078693227894</c:v>
                </c:pt>
                <c:pt idx="191">
                  <c:v>1.6964358207375594</c:v>
                </c:pt>
                <c:pt idx="192">
                  <c:v>1.9896404788895843</c:v>
                </c:pt>
                <c:pt idx="193">
                  <c:v>3.9999999999999991</c:v>
                </c:pt>
                <c:pt idx="194">
                  <c:v>1.3228551579249666</c:v>
                </c:pt>
                <c:pt idx="195">
                  <c:v>0.62994048071298603</c:v>
                </c:pt>
                <c:pt idx="196">
                  <c:v>3.9999999999999991</c:v>
                </c:pt>
                <c:pt idx="197">
                  <c:v>2.0943758294095973</c:v>
                </c:pt>
                <c:pt idx="198">
                  <c:v>2.3576172641841784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C5-435B-9A9E-5DCAAEB26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384560"/>
        <c:axId val="20673850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adc_raw_good_video!$D$2</c15:sqref>
                        </c15:formulaRef>
                      </c:ext>
                    </c:extLst>
                    <c:strCache>
                      <c:ptCount val="1"/>
                      <c:pt idx="0">
                        <c:v>forward_diff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adc_raw_good_video!$D$3:$D$203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18</c:v>
                      </c:pt>
                      <c:pt idx="1">
                        <c:v>-33</c:v>
                      </c:pt>
                      <c:pt idx="2">
                        <c:v>-114</c:v>
                      </c:pt>
                      <c:pt idx="3">
                        <c:v>-655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769</c:v>
                      </c:pt>
                      <c:pt idx="8">
                        <c:v>-272</c:v>
                      </c:pt>
                      <c:pt idx="9">
                        <c:v>415</c:v>
                      </c:pt>
                      <c:pt idx="10">
                        <c:v>-114</c:v>
                      </c:pt>
                      <c:pt idx="11">
                        <c:v>-19</c:v>
                      </c:pt>
                      <c:pt idx="12">
                        <c:v>2</c:v>
                      </c:pt>
                      <c:pt idx="13">
                        <c:v>19</c:v>
                      </c:pt>
                      <c:pt idx="14">
                        <c:v>-8</c:v>
                      </c:pt>
                      <c:pt idx="15">
                        <c:v>617</c:v>
                      </c:pt>
                      <c:pt idx="16">
                        <c:v>-175</c:v>
                      </c:pt>
                      <c:pt idx="17">
                        <c:v>333</c:v>
                      </c:pt>
                      <c:pt idx="18">
                        <c:v>-286</c:v>
                      </c:pt>
                      <c:pt idx="19">
                        <c:v>1326</c:v>
                      </c:pt>
                      <c:pt idx="20">
                        <c:v>-175</c:v>
                      </c:pt>
                      <c:pt idx="21">
                        <c:v>-78</c:v>
                      </c:pt>
                      <c:pt idx="22">
                        <c:v>-318</c:v>
                      </c:pt>
                      <c:pt idx="23">
                        <c:v>-19</c:v>
                      </c:pt>
                      <c:pt idx="24">
                        <c:v>3</c:v>
                      </c:pt>
                      <c:pt idx="25">
                        <c:v>94</c:v>
                      </c:pt>
                      <c:pt idx="26">
                        <c:v>62</c:v>
                      </c:pt>
                      <c:pt idx="27">
                        <c:v>-63</c:v>
                      </c:pt>
                      <c:pt idx="28">
                        <c:v>63</c:v>
                      </c:pt>
                      <c:pt idx="29">
                        <c:v>-79</c:v>
                      </c:pt>
                      <c:pt idx="30">
                        <c:v>-50</c:v>
                      </c:pt>
                      <c:pt idx="31">
                        <c:v>-101</c:v>
                      </c:pt>
                      <c:pt idx="32">
                        <c:v>-105</c:v>
                      </c:pt>
                      <c:pt idx="33">
                        <c:v>-113</c:v>
                      </c:pt>
                      <c:pt idx="34">
                        <c:v>29</c:v>
                      </c:pt>
                      <c:pt idx="35">
                        <c:v>-38</c:v>
                      </c:pt>
                      <c:pt idx="36">
                        <c:v>-152</c:v>
                      </c:pt>
                      <c:pt idx="37">
                        <c:v>195</c:v>
                      </c:pt>
                      <c:pt idx="38">
                        <c:v>121</c:v>
                      </c:pt>
                      <c:pt idx="39">
                        <c:v>-112</c:v>
                      </c:pt>
                      <c:pt idx="40">
                        <c:v>37</c:v>
                      </c:pt>
                      <c:pt idx="41">
                        <c:v>49</c:v>
                      </c:pt>
                      <c:pt idx="42">
                        <c:v>-64</c:v>
                      </c:pt>
                      <c:pt idx="43">
                        <c:v>128</c:v>
                      </c:pt>
                      <c:pt idx="44">
                        <c:v>-160</c:v>
                      </c:pt>
                      <c:pt idx="45">
                        <c:v>6</c:v>
                      </c:pt>
                      <c:pt idx="46">
                        <c:v>-350</c:v>
                      </c:pt>
                      <c:pt idx="47">
                        <c:v>39</c:v>
                      </c:pt>
                      <c:pt idx="48">
                        <c:v>250</c:v>
                      </c:pt>
                      <c:pt idx="49">
                        <c:v>18</c:v>
                      </c:pt>
                      <c:pt idx="50">
                        <c:v>212</c:v>
                      </c:pt>
                      <c:pt idx="51">
                        <c:v>-79</c:v>
                      </c:pt>
                      <c:pt idx="52">
                        <c:v>152</c:v>
                      </c:pt>
                      <c:pt idx="53">
                        <c:v>-232</c:v>
                      </c:pt>
                      <c:pt idx="54">
                        <c:v>-161</c:v>
                      </c:pt>
                      <c:pt idx="55">
                        <c:v>-467</c:v>
                      </c:pt>
                      <c:pt idx="56">
                        <c:v>3</c:v>
                      </c:pt>
                      <c:pt idx="57">
                        <c:v>576</c:v>
                      </c:pt>
                      <c:pt idx="58">
                        <c:v>-380</c:v>
                      </c:pt>
                      <c:pt idx="59">
                        <c:v>573</c:v>
                      </c:pt>
                      <c:pt idx="60">
                        <c:v>-391</c:v>
                      </c:pt>
                      <c:pt idx="61">
                        <c:v>294</c:v>
                      </c:pt>
                      <c:pt idx="62">
                        <c:v>-1103</c:v>
                      </c:pt>
                      <c:pt idx="63">
                        <c:v>48</c:v>
                      </c:pt>
                      <c:pt idx="64">
                        <c:v>28</c:v>
                      </c:pt>
                      <c:pt idx="65">
                        <c:v>-44</c:v>
                      </c:pt>
                      <c:pt idx="66">
                        <c:v>-111</c:v>
                      </c:pt>
                      <c:pt idx="67">
                        <c:v>-642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753</c:v>
                      </c:pt>
                      <c:pt idx="72">
                        <c:v>271</c:v>
                      </c:pt>
                      <c:pt idx="73">
                        <c:v>-399</c:v>
                      </c:pt>
                      <c:pt idx="74">
                        <c:v>144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7</c:v>
                      </c:pt>
                      <c:pt idx="78">
                        <c:v>8</c:v>
                      </c:pt>
                      <c:pt idx="79">
                        <c:v>240</c:v>
                      </c:pt>
                      <c:pt idx="80">
                        <c:v>408</c:v>
                      </c:pt>
                      <c:pt idx="81">
                        <c:v>-23</c:v>
                      </c:pt>
                      <c:pt idx="82">
                        <c:v>-97</c:v>
                      </c:pt>
                      <c:pt idx="83">
                        <c:v>1208</c:v>
                      </c:pt>
                      <c:pt idx="84">
                        <c:v>21</c:v>
                      </c:pt>
                      <c:pt idx="85">
                        <c:v>-301</c:v>
                      </c:pt>
                      <c:pt idx="86">
                        <c:v>-192</c:v>
                      </c:pt>
                      <c:pt idx="87">
                        <c:v>-127</c:v>
                      </c:pt>
                      <c:pt idx="88">
                        <c:v>98</c:v>
                      </c:pt>
                      <c:pt idx="89">
                        <c:v>69</c:v>
                      </c:pt>
                      <c:pt idx="90">
                        <c:v>88</c:v>
                      </c:pt>
                      <c:pt idx="91">
                        <c:v>-31</c:v>
                      </c:pt>
                      <c:pt idx="92">
                        <c:v>-15</c:v>
                      </c:pt>
                      <c:pt idx="93">
                        <c:v>2</c:v>
                      </c:pt>
                      <c:pt idx="94">
                        <c:v>-95</c:v>
                      </c:pt>
                      <c:pt idx="95">
                        <c:v>-116</c:v>
                      </c:pt>
                      <c:pt idx="96">
                        <c:v>-77</c:v>
                      </c:pt>
                      <c:pt idx="97">
                        <c:v>-65</c:v>
                      </c:pt>
                      <c:pt idx="98">
                        <c:v>-95</c:v>
                      </c:pt>
                      <c:pt idx="99">
                        <c:v>93</c:v>
                      </c:pt>
                      <c:pt idx="100">
                        <c:v>-253</c:v>
                      </c:pt>
                      <c:pt idx="101">
                        <c:v>240</c:v>
                      </c:pt>
                      <c:pt idx="102">
                        <c:v>77</c:v>
                      </c:pt>
                      <c:pt idx="103">
                        <c:v>-67</c:v>
                      </c:pt>
                      <c:pt idx="104">
                        <c:v>3</c:v>
                      </c:pt>
                      <c:pt idx="105">
                        <c:v>35</c:v>
                      </c:pt>
                      <c:pt idx="106">
                        <c:v>33</c:v>
                      </c:pt>
                      <c:pt idx="107">
                        <c:v>-93</c:v>
                      </c:pt>
                      <c:pt idx="108">
                        <c:v>169</c:v>
                      </c:pt>
                      <c:pt idx="109">
                        <c:v>-385</c:v>
                      </c:pt>
                      <c:pt idx="110">
                        <c:v>-64</c:v>
                      </c:pt>
                      <c:pt idx="111">
                        <c:v>-32</c:v>
                      </c:pt>
                      <c:pt idx="112">
                        <c:v>288</c:v>
                      </c:pt>
                      <c:pt idx="113">
                        <c:v>83</c:v>
                      </c:pt>
                      <c:pt idx="114">
                        <c:v>-1</c:v>
                      </c:pt>
                      <c:pt idx="115">
                        <c:v>189</c:v>
                      </c:pt>
                      <c:pt idx="116">
                        <c:v>-167</c:v>
                      </c:pt>
                      <c:pt idx="117">
                        <c:v>104</c:v>
                      </c:pt>
                      <c:pt idx="118">
                        <c:v>-335</c:v>
                      </c:pt>
                      <c:pt idx="119">
                        <c:v>-305</c:v>
                      </c:pt>
                      <c:pt idx="120">
                        <c:v>129</c:v>
                      </c:pt>
                      <c:pt idx="121">
                        <c:v>-223</c:v>
                      </c:pt>
                      <c:pt idx="122">
                        <c:v>719</c:v>
                      </c:pt>
                      <c:pt idx="123">
                        <c:v>-487</c:v>
                      </c:pt>
                      <c:pt idx="124">
                        <c:v>502</c:v>
                      </c:pt>
                      <c:pt idx="125">
                        <c:v>-631</c:v>
                      </c:pt>
                      <c:pt idx="126">
                        <c:v>-536</c:v>
                      </c:pt>
                      <c:pt idx="127">
                        <c:v>31</c:v>
                      </c:pt>
                      <c:pt idx="128">
                        <c:v>-13</c:v>
                      </c:pt>
                      <c:pt idx="129">
                        <c:v>-18</c:v>
                      </c:pt>
                      <c:pt idx="130">
                        <c:v>-125</c:v>
                      </c:pt>
                      <c:pt idx="131">
                        <c:v>-644</c:v>
                      </c:pt>
                      <c:pt idx="132">
                        <c:v>0</c:v>
                      </c:pt>
                      <c:pt idx="133">
                        <c:v>19</c:v>
                      </c:pt>
                      <c:pt idx="134">
                        <c:v>-19</c:v>
                      </c:pt>
                      <c:pt idx="135">
                        <c:v>769</c:v>
                      </c:pt>
                      <c:pt idx="136">
                        <c:v>287</c:v>
                      </c:pt>
                      <c:pt idx="137">
                        <c:v>-447</c:v>
                      </c:pt>
                      <c:pt idx="138">
                        <c:v>166</c:v>
                      </c:pt>
                      <c:pt idx="139">
                        <c:v>-6</c:v>
                      </c:pt>
                      <c:pt idx="140">
                        <c:v>7</c:v>
                      </c:pt>
                      <c:pt idx="141">
                        <c:v>0</c:v>
                      </c:pt>
                      <c:pt idx="142">
                        <c:v>24</c:v>
                      </c:pt>
                      <c:pt idx="143">
                        <c:v>84</c:v>
                      </c:pt>
                      <c:pt idx="144">
                        <c:v>923</c:v>
                      </c:pt>
                      <c:pt idx="145">
                        <c:v>-655</c:v>
                      </c:pt>
                      <c:pt idx="146">
                        <c:v>695</c:v>
                      </c:pt>
                      <c:pt idx="147">
                        <c:v>605</c:v>
                      </c:pt>
                      <c:pt idx="148">
                        <c:v>108</c:v>
                      </c:pt>
                      <c:pt idx="149">
                        <c:v>-332</c:v>
                      </c:pt>
                      <c:pt idx="150">
                        <c:v>-211</c:v>
                      </c:pt>
                      <c:pt idx="151">
                        <c:v>-96</c:v>
                      </c:pt>
                      <c:pt idx="152">
                        <c:v>15</c:v>
                      </c:pt>
                      <c:pt idx="153">
                        <c:v>169</c:v>
                      </c:pt>
                      <c:pt idx="154">
                        <c:v>-7</c:v>
                      </c:pt>
                      <c:pt idx="155">
                        <c:v>77</c:v>
                      </c:pt>
                      <c:pt idx="156">
                        <c:v>-30</c:v>
                      </c:pt>
                      <c:pt idx="157">
                        <c:v>29</c:v>
                      </c:pt>
                      <c:pt idx="158">
                        <c:v>-126</c:v>
                      </c:pt>
                      <c:pt idx="159">
                        <c:v>-106</c:v>
                      </c:pt>
                      <c:pt idx="160">
                        <c:v>-53</c:v>
                      </c:pt>
                      <c:pt idx="161">
                        <c:v>-96</c:v>
                      </c:pt>
                      <c:pt idx="162">
                        <c:v>-97</c:v>
                      </c:pt>
                      <c:pt idx="163">
                        <c:v>85</c:v>
                      </c:pt>
                      <c:pt idx="164">
                        <c:v>-254</c:v>
                      </c:pt>
                      <c:pt idx="165">
                        <c:v>201</c:v>
                      </c:pt>
                      <c:pt idx="166">
                        <c:v>79</c:v>
                      </c:pt>
                      <c:pt idx="167">
                        <c:v>-14</c:v>
                      </c:pt>
                      <c:pt idx="168">
                        <c:v>-80</c:v>
                      </c:pt>
                      <c:pt idx="169">
                        <c:v>64</c:v>
                      </c:pt>
                      <c:pt idx="170">
                        <c:v>72</c:v>
                      </c:pt>
                      <c:pt idx="171">
                        <c:v>-121</c:v>
                      </c:pt>
                      <c:pt idx="172">
                        <c:v>144</c:v>
                      </c:pt>
                      <c:pt idx="173">
                        <c:v>-362</c:v>
                      </c:pt>
                      <c:pt idx="174">
                        <c:v>-70</c:v>
                      </c:pt>
                      <c:pt idx="175">
                        <c:v>66</c:v>
                      </c:pt>
                      <c:pt idx="176">
                        <c:v>222</c:v>
                      </c:pt>
                      <c:pt idx="177">
                        <c:v>117</c:v>
                      </c:pt>
                      <c:pt idx="178">
                        <c:v>-50</c:v>
                      </c:pt>
                      <c:pt idx="179">
                        <c:v>214</c:v>
                      </c:pt>
                      <c:pt idx="180">
                        <c:v>-171</c:v>
                      </c:pt>
                      <c:pt idx="181">
                        <c:v>90</c:v>
                      </c:pt>
                      <c:pt idx="182">
                        <c:v>-55</c:v>
                      </c:pt>
                      <c:pt idx="183">
                        <c:v>-361</c:v>
                      </c:pt>
                      <c:pt idx="184">
                        <c:v>-207</c:v>
                      </c:pt>
                      <c:pt idx="185">
                        <c:v>-197</c:v>
                      </c:pt>
                      <c:pt idx="186">
                        <c:v>533</c:v>
                      </c:pt>
                      <c:pt idx="187">
                        <c:v>-296</c:v>
                      </c:pt>
                      <c:pt idx="188">
                        <c:v>478</c:v>
                      </c:pt>
                      <c:pt idx="189">
                        <c:v>-558</c:v>
                      </c:pt>
                      <c:pt idx="190">
                        <c:v>-521</c:v>
                      </c:pt>
                      <c:pt idx="191">
                        <c:v>55</c:v>
                      </c:pt>
                      <c:pt idx="192">
                        <c:v>-28</c:v>
                      </c:pt>
                      <c:pt idx="193">
                        <c:v>0</c:v>
                      </c:pt>
                      <c:pt idx="194">
                        <c:v>-130</c:v>
                      </c:pt>
                      <c:pt idx="195">
                        <c:v>-641</c:v>
                      </c:pt>
                      <c:pt idx="196">
                        <c:v>0</c:v>
                      </c:pt>
                      <c:pt idx="197">
                        <c:v>22</c:v>
                      </c:pt>
                      <c:pt idx="198">
                        <c:v>12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FC5-435B-9A9E-5DCAAEB269E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adc_raw_good_video!$E$2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adc_raw_good_video!$E$3:$E$203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613.33333333333337</c:v>
                      </c:pt>
                      <c:pt idx="1">
                        <c:v>912</c:v>
                      </c:pt>
                      <c:pt idx="2">
                        <c:v>869</c:v>
                      </c:pt>
                      <c:pt idx="3">
                        <c:v>601.66666666666663</c:v>
                      </c:pt>
                      <c:pt idx="4">
                        <c:v>345.33333333333331</c:v>
                      </c:pt>
                      <c:pt idx="5">
                        <c:v>127</c:v>
                      </c:pt>
                      <c:pt idx="6">
                        <c:v>127</c:v>
                      </c:pt>
                      <c:pt idx="7">
                        <c:v>383.33333333333331</c:v>
                      </c:pt>
                      <c:pt idx="8">
                        <c:v>549</c:v>
                      </c:pt>
                      <c:pt idx="9">
                        <c:v>853</c:v>
                      </c:pt>
                      <c:pt idx="10">
                        <c:v>862.66666666666663</c:v>
                      </c:pt>
                      <c:pt idx="11">
                        <c:v>956.66666666666663</c:v>
                      </c:pt>
                      <c:pt idx="12">
                        <c:v>913</c:v>
                      </c:pt>
                      <c:pt idx="13">
                        <c:v>913.66666666666663</c:v>
                      </c:pt>
                      <c:pt idx="14">
                        <c:v>918</c:v>
                      </c:pt>
                      <c:pt idx="15">
                        <c:v>1127.3333333333333</c:v>
                      </c:pt>
                      <c:pt idx="16">
                        <c:v>1272</c:v>
                      </c:pt>
                      <c:pt idx="17">
                        <c:v>1530.3333333333333</c:v>
                      </c:pt>
                      <c:pt idx="18">
                        <c:v>1487.6666666666667</c:v>
                      </c:pt>
                      <c:pt idx="19">
                        <c:v>1945.3333333333333</c:v>
                      </c:pt>
                      <c:pt idx="20">
                        <c:v>2233.6666666666665</c:v>
                      </c:pt>
                      <c:pt idx="21">
                        <c:v>2591.3333333333335</c:v>
                      </c:pt>
                      <c:pt idx="22">
                        <c:v>2401</c:v>
                      </c:pt>
                      <c:pt idx="23">
                        <c:v>2262.6666666666665</c:v>
                      </c:pt>
                      <c:pt idx="24">
                        <c:v>2151.3333333333335</c:v>
                      </c:pt>
                      <c:pt idx="25">
                        <c:v>2177.3333333333335</c:v>
                      </c:pt>
                      <c:pt idx="26">
                        <c:v>2230.3333333333335</c:v>
                      </c:pt>
                      <c:pt idx="27">
                        <c:v>2261.3333333333335</c:v>
                      </c:pt>
                      <c:pt idx="28">
                        <c:v>2282</c:v>
                      </c:pt>
                      <c:pt idx="29">
                        <c:v>2255.6666666666665</c:v>
                      </c:pt>
                      <c:pt idx="30">
                        <c:v>2233.6666666666665</c:v>
                      </c:pt>
                      <c:pt idx="31">
                        <c:v>2157</c:v>
                      </c:pt>
                      <c:pt idx="32">
                        <c:v>2071.6666666666665</c:v>
                      </c:pt>
                      <c:pt idx="33">
                        <c:v>1965.3333333333333</c:v>
                      </c:pt>
                      <c:pt idx="34">
                        <c:v>1902.3333333333333</c:v>
                      </c:pt>
                      <c:pt idx="35">
                        <c:v>1861.6666666666667</c:v>
                      </c:pt>
                      <c:pt idx="36">
                        <c:v>1808</c:v>
                      </c:pt>
                      <c:pt idx="37">
                        <c:v>1809.6666666666667</c:v>
                      </c:pt>
                      <c:pt idx="38">
                        <c:v>1864.3333333333333</c:v>
                      </c:pt>
                      <c:pt idx="39">
                        <c:v>1932.3333333333333</c:v>
                      </c:pt>
                      <c:pt idx="40">
                        <c:v>1947.6666666666667</c:v>
                      </c:pt>
                      <c:pt idx="41">
                        <c:v>1939</c:v>
                      </c:pt>
                      <c:pt idx="42">
                        <c:v>1946.3333333333333</c:v>
                      </c:pt>
                      <c:pt idx="43">
                        <c:v>1984</c:v>
                      </c:pt>
                      <c:pt idx="44">
                        <c:v>1952</c:v>
                      </c:pt>
                      <c:pt idx="45">
                        <c:v>1943.3333333333333</c:v>
                      </c:pt>
                      <c:pt idx="46">
                        <c:v>1775.3333333333333</c:v>
                      </c:pt>
                      <c:pt idx="47">
                        <c:v>1673.6666666666667</c:v>
                      </c:pt>
                      <c:pt idx="48">
                        <c:v>1653.3333333333333</c:v>
                      </c:pt>
                      <c:pt idx="49">
                        <c:v>1755.6666666666667</c:v>
                      </c:pt>
                      <c:pt idx="50">
                        <c:v>1915.6666666666667</c:v>
                      </c:pt>
                      <c:pt idx="51">
                        <c:v>1966</c:v>
                      </c:pt>
                      <c:pt idx="52">
                        <c:v>2061</c:v>
                      </c:pt>
                      <c:pt idx="53">
                        <c:v>2008</c:v>
                      </c:pt>
                      <c:pt idx="54">
                        <c:v>1927.6666666666667</c:v>
                      </c:pt>
                      <c:pt idx="55">
                        <c:v>1641</c:v>
                      </c:pt>
                      <c:pt idx="56">
                        <c:v>1432.6666666666667</c:v>
                      </c:pt>
                      <c:pt idx="57">
                        <c:v>1470</c:v>
                      </c:pt>
                      <c:pt idx="58">
                        <c:v>1536.3333333333333</c:v>
                      </c:pt>
                      <c:pt idx="59">
                        <c:v>1792.6666666666667</c:v>
                      </c:pt>
                      <c:pt idx="60">
                        <c:v>1726.6666666666667</c:v>
                      </c:pt>
                      <c:pt idx="61">
                        <c:v>1885.3333333333333</c:v>
                      </c:pt>
                      <c:pt idx="62">
                        <c:v>1485.3333333333333</c:v>
                      </c:pt>
                      <c:pt idx="63">
                        <c:v>1231.6666666666667</c:v>
                      </c:pt>
                      <c:pt idx="64">
                        <c:v>889.33333333333337</c:v>
                      </c:pt>
                      <c:pt idx="65">
                        <c:v>900</c:v>
                      </c:pt>
                      <c:pt idx="66">
                        <c:v>857.66666666666663</c:v>
                      </c:pt>
                      <c:pt idx="67">
                        <c:v>592</c:v>
                      </c:pt>
                      <c:pt idx="68">
                        <c:v>341</c:v>
                      </c:pt>
                      <c:pt idx="69">
                        <c:v>127</c:v>
                      </c:pt>
                      <c:pt idx="70">
                        <c:v>127</c:v>
                      </c:pt>
                      <c:pt idx="71">
                        <c:v>378</c:v>
                      </c:pt>
                      <c:pt idx="72">
                        <c:v>719.33333333333337</c:v>
                      </c:pt>
                      <c:pt idx="73">
                        <c:v>927.66666666666663</c:v>
                      </c:pt>
                      <c:pt idx="74">
                        <c:v>933</c:v>
                      </c:pt>
                      <c:pt idx="75">
                        <c:v>848</c:v>
                      </c:pt>
                      <c:pt idx="76">
                        <c:v>896</c:v>
                      </c:pt>
                      <c:pt idx="77">
                        <c:v>898.33333333333337</c:v>
                      </c:pt>
                      <c:pt idx="78">
                        <c:v>903.33333333333337</c:v>
                      </c:pt>
                      <c:pt idx="79">
                        <c:v>988.33333333333337</c:v>
                      </c:pt>
                      <c:pt idx="80">
                        <c:v>1207</c:v>
                      </c:pt>
                      <c:pt idx="81">
                        <c:v>1415.3333333333333</c:v>
                      </c:pt>
                      <c:pt idx="82">
                        <c:v>1511.3333333333333</c:v>
                      </c:pt>
                      <c:pt idx="83">
                        <c:v>1874</c:v>
                      </c:pt>
                      <c:pt idx="84">
                        <c:v>2251.3333333333335</c:v>
                      </c:pt>
                      <c:pt idx="85">
                        <c:v>2560.6666666666665</c:v>
                      </c:pt>
                      <c:pt idx="86">
                        <c:v>2403.3333333333335</c:v>
                      </c:pt>
                      <c:pt idx="87">
                        <c:v>2196.6666666666665</c:v>
                      </c:pt>
                      <c:pt idx="88">
                        <c:v>2123</c:v>
                      </c:pt>
                      <c:pt idx="89">
                        <c:v>2136.3333333333335</c:v>
                      </c:pt>
                      <c:pt idx="90">
                        <c:v>2221.3333333333335</c:v>
                      </c:pt>
                      <c:pt idx="91">
                        <c:v>2263.3333333333335</c:v>
                      </c:pt>
                      <c:pt idx="92">
                        <c:v>2277.3333333333335</c:v>
                      </c:pt>
                      <c:pt idx="93">
                        <c:v>2262.6666666666665</c:v>
                      </c:pt>
                      <c:pt idx="94">
                        <c:v>2226.6666666666665</c:v>
                      </c:pt>
                      <c:pt idx="95">
                        <c:v>2157</c:v>
                      </c:pt>
                      <c:pt idx="96">
                        <c:v>2061</c:v>
                      </c:pt>
                      <c:pt idx="97">
                        <c:v>1975</c:v>
                      </c:pt>
                      <c:pt idx="98">
                        <c:v>1896</c:v>
                      </c:pt>
                      <c:pt idx="99">
                        <c:v>1873.6666666666667</c:v>
                      </c:pt>
                      <c:pt idx="100">
                        <c:v>1788.6666666666667</c:v>
                      </c:pt>
                      <c:pt idx="101">
                        <c:v>1815.3333333333333</c:v>
                      </c:pt>
                      <c:pt idx="102">
                        <c:v>1836.6666666666667</c:v>
                      </c:pt>
                      <c:pt idx="103">
                        <c:v>1920</c:v>
                      </c:pt>
                      <c:pt idx="104">
                        <c:v>1924.3333333333333</c:v>
                      </c:pt>
                      <c:pt idx="105">
                        <c:v>1914.6666666666667</c:v>
                      </c:pt>
                      <c:pt idx="106">
                        <c:v>1938.3333333333333</c:v>
                      </c:pt>
                      <c:pt idx="107">
                        <c:v>1930</c:v>
                      </c:pt>
                      <c:pt idx="108">
                        <c:v>1966.3333333333333</c:v>
                      </c:pt>
                      <c:pt idx="109">
                        <c:v>1863.3333333333333</c:v>
                      </c:pt>
                      <c:pt idx="110">
                        <c:v>1770</c:v>
                      </c:pt>
                      <c:pt idx="111">
                        <c:v>1609.6666666666667</c:v>
                      </c:pt>
                      <c:pt idx="112">
                        <c:v>1673.6666666666667</c:v>
                      </c:pt>
                      <c:pt idx="113">
                        <c:v>1786.6666666666667</c:v>
                      </c:pt>
                      <c:pt idx="114">
                        <c:v>1910</c:v>
                      </c:pt>
                      <c:pt idx="115">
                        <c:v>2000.3333333333333</c:v>
                      </c:pt>
                      <c:pt idx="116">
                        <c:v>2007.3333333333333</c:v>
                      </c:pt>
                      <c:pt idx="117">
                        <c:v>2049.3333333333335</c:v>
                      </c:pt>
                      <c:pt idx="118">
                        <c:v>1916.6666666666667</c:v>
                      </c:pt>
                      <c:pt idx="119">
                        <c:v>1738</c:v>
                      </c:pt>
                      <c:pt idx="120">
                        <c:v>1567.6666666666667</c:v>
                      </c:pt>
                      <c:pt idx="121">
                        <c:v>1434.6666666666667</c:v>
                      </c:pt>
                      <c:pt idx="122">
                        <c:v>1643</c:v>
                      </c:pt>
                      <c:pt idx="123">
                        <c:v>1646</c:v>
                      </c:pt>
                      <c:pt idx="124">
                        <c:v>1890.6666666666667</c:v>
                      </c:pt>
                      <c:pt idx="125">
                        <c:v>1685.3333333333333</c:v>
                      </c:pt>
                      <c:pt idx="126">
                        <c:v>1463.6666666666667</c:v>
                      </c:pt>
                      <c:pt idx="127">
                        <c:v>1085</c:v>
                      </c:pt>
                      <c:pt idx="128">
                        <c:v>912.33333333333337</c:v>
                      </c:pt>
                      <c:pt idx="129">
                        <c:v>912.33333333333337</c:v>
                      </c:pt>
                      <c:pt idx="130">
                        <c:v>860.33333333333337</c:v>
                      </c:pt>
                      <c:pt idx="131">
                        <c:v>598</c:v>
                      </c:pt>
                      <c:pt idx="132">
                        <c:v>341.66666666666669</c:v>
                      </c:pt>
                      <c:pt idx="133">
                        <c:v>133.33333333333334</c:v>
                      </c:pt>
                      <c:pt idx="134">
                        <c:v>133.33333333333334</c:v>
                      </c:pt>
                      <c:pt idx="135">
                        <c:v>389.66666666666669</c:v>
                      </c:pt>
                      <c:pt idx="136">
                        <c:v>735.33333333333337</c:v>
                      </c:pt>
                      <c:pt idx="137">
                        <c:v>938.33333333333337</c:v>
                      </c:pt>
                      <c:pt idx="138">
                        <c:v>940.33333333333337</c:v>
                      </c:pt>
                      <c:pt idx="139">
                        <c:v>844.66666666666663</c:v>
                      </c:pt>
                      <c:pt idx="140">
                        <c:v>900.33333333333337</c:v>
                      </c:pt>
                      <c:pt idx="141">
                        <c:v>900.66666666666663</c:v>
                      </c:pt>
                      <c:pt idx="142">
                        <c:v>911</c:v>
                      </c:pt>
                      <c:pt idx="143">
                        <c:v>947</c:v>
                      </c:pt>
                      <c:pt idx="144">
                        <c:v>1290.6666666666667</c:v>
                      </c:pt>
                      <c:pt idx="145">
                        <c:v>1408</c:v>
                      </c:pt>
                      <c:pt idx="146">
                        <c:v>1729</c:v>
                      </c:pt>
                      <c:pt idx="147">
                        <c:v>1944</c:v>
                      </c:pt>
                      <c:pt idx="148">
                        <c:v>2413.3333333333335</c:v>
                      </c:pt>
                      <c:pt idx="149">
                        <c:v>2540.3333333333335</c:v>
                      </c:pt>
                      <c:pt idx="150">
                        <c:v>2395.3333333333335</c:v>
                      </c:pt>
                      <c:pt idx="151">
                        <c:v>2182.3333333333335</c:v>
                      </c:pt>
                      <c:pt idx="152">
                        <c:v>2085</c:v>
                      </c:pt>
                      <c:pt idx="153">
                        <c:v>2114.3333333333335</c:v>
                      </c:pt>
                      <c:pt idx="154">
                        <c:v>2173.3333333333335</c:v>
                      </c:pt>
                      <c:pt idx="155">
                        <c:v>2253</c:v>
                      </c:pt>
                      <c:pt idx="156">
                        <c:v>2266.3333333333335</c:v>
                      </c:pt>
                      <c:pt idx="157">
                        <c:v>2291.6666666666665</c:v>
                      </c:pt>
                      <c:pt idx="158">
                        <c:v>2249.3333333333335</c:v>
                      </c:pt>
                      <c:pt idx="159">
                        <c:v>2181.6666666666665</c:v>
                      </c:pt>
                      <c:pt idx="160">
                        <c:v>2086.6666666666665</c:v>
                      </c:pt>
                      <c:pt idx="161">
                        <c:v>2001.6666666666667</c:v>
                      </c:pt>
                      <c:pt idx="162">
                        <c:v>1919.6666666666667</c:v>
                      </c:pt>
                      <c:pt idx="163">
                        <c:v>1883.6666666666667</c:v>
                      </c:pt>
                      <c:pt idx="164">
                        <c:v>1795</c:v>
                      </c:pt>
                      <c:pt idx="165">
                        <c:v>1805.6666666666667</c:v>
                      </c:pt>
                      <c:pt idx="166">
                        <c:v>1814.3333333333333</c:v>
                      </c:pt>
                      <c:pt idx="167">
                        <c:v>1903</c:v>
                      </c:pt>
                      <c:pt idx="168">
                        <c:v>1898</c:v>
                      </c:pt>
                      <c:pt idx="169">
                        <c:v>1888</c:v>
                      </c:pt>
                      <c:pt idx="170">
                        <c:v>1906.6666666666667</c:v>
                      </c:pt>
                      <c:pt idx="171">
                        <c:v>1911.6666666666667</c:v>
                      </c:pt>
                      <c:pt idx="172">
                        <c:v>1943.3333333333333</c:v>
                      </c:pt>
                      <c:pt idx="173">
                        <c:v>1830.3333333333333</c:v>
                      </c:pt>
                      <c:pt idx="174">
                        <c:v>1734.3333333333333</c:v>
                      </c:pt>
                      <c:pt idx="175">
                        <c:v>1612.3333333333333</c:v>
                      </c:pt>
                      <c:pt idx="176">
                        <c:v>1685</c:v>
                      </c:pt>
                      <c:pt idx="177">
                        <c:v>1820</c:v>
                      </c:pt>
                      <c:pt idx="178">
                        <c:v>1916.3333333333333</c:v>
                      </c:pt>
                      <c:pt idx="179">
                        <c:v>2010</c:v>
                      </c:pt>
                      <c:pt idx="180">
                        <c:v>2007.6666666666667</c:v>
                      </c:pt>
                      <c:pt idx="181">
                        <c:v>2052</c:v>
                      </c:pt>
                      <c:pt idx="182">
                        <c:v>2006.6666666666667</c:v>
                      </c:pt>
                      <c:pt idx="183">
                        <c:v>1898</c:v>
                      </c:pt>
                      <c:pt idx="184">
                        <c:v>1690.3333333333333</c:v>
                      </c:pt>
                      <c:pt idx="185">
                        <c:v>1435.3333333333333</c:v>
                      </c:pt>
                      <c:pt idx="186">
                        <c:v>1478.3333333333333</c:v>
                      </c:pt>
                      <c:pt idx="187">
                        <c:v>1491.6666666666667</c:v>
                      </c:pt>
                      <c:pt idx="188">
                        <c:v>1730</c:v>
                      </c:pt>
                      <c:pt idx="189">
                        <c:v>1604.6666666666667</c:v>
                      </c:pt>
                      <c:pt idx="190">
                        <c:v>1404.3333333333333</c:v>
                      </c:pt>
                      <c:pt idx="191">
                        <c:v>1063</c:v>
                      </c:pt>
                      <c:pt idx="192">
                        <c:v>898.33333333333337</c:v>
                      </c:pt>
                      <c:pt idx="193">
                        <c:v>907.33333333333337</c:v>
                      </c:pt>
                      <c:pt idx="194">
                        <c:v>854.66666666666663</c:v>
                      </c:pt>
                      <c:pt idx="195">
                        <c:v>597.66666666666663</c:v>
                      </c:pt>
                      <c:pt idx="196">
                        <c:v>340.66666666666669</c:v>
                      </c:pt>
                      <c:pt idx="197">
                        <c:v>134.33333333333334</c:v>
                      </c:pt>
                      <c:pt idx="198">
                        <c:v>145.66666666666666</c:v>
                      </c:pt>
                      <c:pt idx="199">
                        <c:v>103.33333333333333</c:v>
                      </c:pt>
                      <c:pt idx="200">
                        <c:v>53.666666666666664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FC5-435B-9A9E-5DCAAEB269E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adc_raw_good_video!$F$2</c15:sqref>
                        </c15:formulaRef>
                      </c:ext>
                    </c:extLst>
                    <c:strCache>
                      <c:ptCount val="1"/>
                      <c:pt idx="0">
                        <c:v>st_dev_3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adc_raw_good_video!$F$3:$F$203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9</c:v>
                      </c:pt>
                      <c:pt idx="1">
                        <c:v>13.490737563232042</c:v>
                      </c:pt>
                      <c:pt idx="2">
                        <c:v>62.976185975335156</c:v>
                      </c:pt>
                      <c:pt idx="3">
                        <c:v>338.85132760876445</c:v>
                      </c:pt>
                      <c:pt idx="4">
                        <c:v>308.76996111812576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362.51007648830335</c:v>
                      </c:pt>
                      <c:pt idx="8">
                        <c:v>318.39074525913384</c:v>
                      </c:pt>
                      <c:pt idx="9">
                        <c:v>172.1297959874079</c:v>
                      </c:pt>
                      <c:pt idx="10">
                        <c:v>175.06252851164035</c:v>
                      </c:pt>
                      <c:pt idx="11">
                        <c:v>58.732917138139456</c:v>
                      </c:pt>
                      <c:pt idx="12">
                        <c:v>8.5244745683629475</c:v>
                      </c:pt>
                      <c:pt idx="13">
                        <c:v>9.4633797110522604</c:v>
                      </c:pt>
                      <c:pt idx="14">
                        <c:v>7.7888809636986149</c:v>
                      </c:pt>
                      <c:pt idx="15">
                        <c:v>288.98942694999914</c:v>
                      </c:pt>
                      <c:pt idx="16">
                        <c:v>259.63179055475211</c:v>
                      </c:pt>
                      <c:pt idx="17">
                        <c:v>136.00571883400917</c:v>
                      </c:pt>
                      <c:pt idx="18">
                        <c:v>147.15600187858084</c:v>
                      </c:pt>
                      <c:pt idx="19">
                        <c:v>569.76330368164486</c:v>
                      </c:pt>
                      <c:pt idx="20">
                        <c:v>588.18950083190782</c:v>
                      </c:pt>
                      <c:pt idx="21">
                        <c:v>105.78699773076505</c:v>
                      </c:pt>
                      <c:pt idx="22">
                        <c:v>171.27755252805312</c:v>
                      </c:pt>
                      <c:pt idx="23">
                        <c:v>154.57971693883027</c:v>
                      </c:pt>
                      <c:pt idx="24">
                        <c:v>8.3399973354645347</c:v>
                      </c:pt>
                      <c:pt idx="25">
                        <c:v>45.035788238047111</c:v>
                      </c:pt>
                      <c:pt idx="26">
                        <c:v>64.13180871368661</c:v>
                      </c:pt>
                      <c:pt idx="27">
                        <c:v>29.465610840812758</c:v>
                      </c:pt>
                      <c:pt idx="28">
                        <c:v>29.698484809834994</c:v>
                      </c:pt>
                      <c:pt idx="29">
                        <c:v>34.101156708957674</c:v>
                      </c:pt>
                      <c:pt idx="30">
                        <c:v>53.105764491458203</c:v>
                      </c:pt>
                      <c:pt idx="31">
                        <c:v>62.806581396113785</c:v>
                      </c:pt>
                      <c:pt idx="32">
                        <c:v>84.104432437033637</c:v>
                      </c:pt>
                      <c:pt idx="33">
                        <c:v>89.018100531421254</c:v>
                      </c:pt>
                      <c:pt idx="34">
                        <c:v>47.918912990824637</c:v>
                      </c:pt>
                      <c:pt idx="35">
                        <c:v>16.213848676020412</c:v>
                      </c:pt>
                      <c:pt idx="36">
                        <c:v>82.089382179832896</c:v>
                      </c:pt>
                      <c:pt idx="37">
                        <c:v>83.65139302818308</c:v>
                      </c:pt>
                      <c:pt idx="38">
                        <c:v>130.18021696436404</c:v>
                      </c:pt>
                      <c:pt idx="39">
                        <c:v>55.041398561042719</c:v>
                      </c:pt>
                      <c:pt idx="40">
                        <c:v>46.592798680578191</c:v>
                      </c:pt>
                      <c:pt idx="41">
                        <c:v>35.223098481914775</c:v>
                      </c:pt>
                      <c:pt idx="42">
                        <c:v>27.329267990359511</c:v>
                      </c:pt>
                      <c:pt idx="43">
                        <c:v>52.255781179374466</c:v>
                      </c:pt>
                      <c:pt idx="44">
                        <c:v>69.127900783017182</c:v>
                      </c:pt>
                      <c:pt idx="45">
                        <c:v>74.051033453663266</c:v>
                      </c:pt>
                      <c:pt idx="46">
                        <c:v>163.59570763181884</c:v>
                      </c:pt>
                      <c:pt idx="47">
                        <c:v>156.61062827563424</c:v>
                      </c:pt>
                      <c:pt idx="48">
                        <c:v>128.03732094805622</c:v>
                      </c:pt>
                      <c:pt idx="49">
                        <c:v>122.31471247927982</c:v>
                      </c:pt>
                      <c:pt idx="50">
                        <c:v>104.43924336931762</c:v>
                      </c:pt>
                      <c:pt idx="51">
                        <c:v>87.47952141310941</c:v>
                      </c:pt>
                      <c:pt idx="52">
                        <c:v>62.069853122644545</c:v>
                      </c:pt>
                      <c:pt idx="53">
                        <c:v>96.221965614233142</c:v>
                      </c:pt>
                      <c:pt idx="54">
                        <c:v>161.31198205823259</c:v>
                      </c:pt>
                      <c:pt idx="55">
                        <c:v>266.33187317079921</c:v>
                      </c:pt>
                      <c:pt idx="56">
                        <c:v>219.44222221097036</c:v>
                      </c:pt>
                      <c:pt idx="57">
                        <c:v>272.23886570436633</c:v>
                      </c:pt>
                      <c:pt idx="58">
                        <c:v>239.11689377559438</c:v>
                      </c:pt>
                      <c:pt idx="59">
                        <c:v>238.0424798690818</c:v>
                      </c:pt>
                      <c:pt idx="60">
                        <c:v>239.05694347209877</c:v>
                      </c:pt>
                      <c:pt idx="61">
                        <c:v>166.24145759172777</c:v>
                      </c:pt>
                      <c:pt idx="62">
                        <c:v>466.37204985814583</c:v>
                      </c:pt>
                      <c:pt idx="63">
                        <c:v>509.02281110203916</c:v>
                      </c:pt>
                      <c:pt idx="64">
                        <c:v>31.382939455839519</c:v>
                      </c:pt>
                      <c:pt idx="65">
                        <c:v>18.184242262647807</c:v>
                      </c:pt>
                      <c:pt idx="66">
                        <c:v>65.219288217179709</c:v>
                      </c:pt>
                      <c:pt idx="67">
                        <c:v>331.91263910854616</c:v>
                      </c:pt>
                      <c:pt idx="68">
                        <c:v>302.64170234784234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354.96760415564688</c:v>
                      </c:pt>
                      <c:pt idx="72">
                        <c:v>433.20844354139217</c:v>
                      </c:pt>
                      <c:pt idx="73">
                        <c:v>166.34168315715564</c:v>
                      </c:pt>
                      <c:pt idx="74">
                        <c:v>164.97878651511533</c:v>
                      </c:pt>
                      <c:pt idx="75">
                        <c:v>67.882250993908556</c:v>
                      </c:pt>
                      <c:pt idx="76">
                        <c:v>0</c:v>
                      </c:pt>
                      <c:pt idx="77">
                        <c:v>3.2998316455372216</c:v>
                      </c:pt>
                      <c:pt idx="78">
                        <c:v>6.128258770283411</c:v>
                      </c:pt>
                      <c:pt idx="79">
                        <c:v>115.06906138875422</c:v>
                      </c:pt>
                      <c:pt idx="80">
                        <c:v>267.4920559568078</c:v>
                      </c:pt>
                      <c:pt idx="81">
                        <c:v>187.14759475403957</c:v>
                      </c:pt>
                      <c:pt idx="82">
                        <c:v>52.002136708237501</c:v>
                      </c:pt>
                      <c:pt idx="83">
                        <c:v>548.02615509359282</c:v>
                      </c:pt>
                      <c:pt idx="84">
                        <c:v>574.47038411237725</c:v>
                      </c:pt>
                      <c:pt idx="85">
                        <c:v>137.21111066123211</c:v>
                      </c:pt>
                      <c:pt idx="86">
                        <c:v>202.89953726468235</c:v>
                      </c:pt>
                      <c:pt idx="87">
                        <c:v>131.12928310979547</c:v>
                      </c:pt>
                      <c:pt idx="88">
                        <c:v>54.338445567265417</c:v>
                      </c:pt>
                      <c:pt idx="89">
                        <c:v>68.519259255255307</c:v>
                      </c:pt>
                      <c:pt idx="90">
                        <c:v>64.251242962469007</c:v>
                      </c:pt>
                      <c:pt idx="91">
                        <c:v>36.444783196257632</c:v>
                      </c:pt>
                      <c:pt idx="92">
                        <c:v>19.154343864744856</c:v>
                      </c:pt>
                      <c:pt idx="93">
                        <c:v>6.6499791144200007</c:v>
                      </c:pt>
                      <c:pt idx="94">
                        <c:v>44.319546728528515</c:v>
                      </c:pt>
                      <c:pt idx="95">
                        <c:v>86.282481806370555</c:v>
                      </c:pt>
                      <c:pt idx="96">
                        <c:v>79.326330223114866</c:v>
                      </c:pt>
                      <c:pt idx="97">
                        <c:v>58.040215942626077</c:v>
                      </c:pt>
                      <c:pt idx="98">
                        <c:v>65.701344481423419</c:v>
                      </c:pt>
                      <c:pt idx="99">
                        <c:v>44.319546728528515</c:v>
                      </c:pt>
                      <c:pt idx="100">
                        <c:v>104.48710712597777</c:v>
                      </c:pt>
                      <c:pt idx="101">
                        <c:v>116.32234905162846</c:v>
                      </c:pt>
                      <c:pt idx="102">
                        <c:v>134.99711931082908</c:v>
                      </c:pt>
                      <c:pt idx="103">
                        <c:v>34.185767018843777</c:v>
                      </c:pt>
                      <c:pt idx="104">
                        <c:v>30.901276492871439</c:v>
                      </c:pt>
                      <c:pt idx="105">
                        <c:v>17.249798710580816</c:v>
                      </c:pt>
                      <c:pt idx="106">
                        <c:v>27.764885897278401</c:v>
                      </c:pt>
                      <c:pt idx="107">
                        <c:v>38.496753109840313</c:v>
                      </c:pt>
                      <c:pt idx="108">
                        <c:v>69.110217929205106</c:v>
                      </c:pt>
                      <c:pt idx="109">
                        <c:v>157.56550665957599</c:v>
                      </c:pt>
                      <c:pt idx="110">
                        <c:v>198.30447969389564</c:v>
                      </c:pt>
                      <c:pt idx="111">
                        <c:v>39.911012125588705</c:v>
                      </c:pt>
                      <c:pt idx="112">
                        <c:v>128.88582371834212</c:v>
                      </c:pt>
                      <c:pt idx="113">
                        <c:v>158.98078150798256</c:v>
                      </c:pt>
                      <c:pt idx="114">
                        <c:v>38.893015654056278</c:v>
                      </c:pt>
                      <c:pt idx="115">
                        <c:v>88.86068997156292</c:v>
                      </c:pt>
                      <c:pt idx="116">
                        <c:v>84.389309486187614</c:v>
                      </c:pt>
                      <c:pt idx="117">
                        <c:v>68.858954069572945</c:v>
                      </c:pt>
                      <c:pt idx="118">
                        <c:v>140.00079364854409</c:v>
                      </c:pt>
                      <c:pt idx="119">
                        <c:v>261.37457157624704</c:v>
                      </c:pt>
                      <c:pt idx="120">
                        <c:v>125.00755532722367</c:v>
                      </c:pt>
                      <c:pt idx="121">
                        <c:v>91.412374557399076</c:v>
                      </c:pt>
                      <c:pt idx="122">
                        <c:v>300.50069328816312</c:v>
                      </c:pt>
                      <c:pt idx="123">
                        <c:v>299.62087154713817</c:v>
                      </c:pt>
                      <c:pt idx="124">
                        <c:v>233.1899559491265</c:v>
                      </c:pt>
                      <c:pt idx="125">
                        <c:v>272.19396678757516</c:v>
                      </c:pt>
                      <c:pt idx="126">
                        <c:v>476.95166305286</c:v>
                      </c:pt>
                      <c:pt idx="127">
                        <c:v>245.69221938569129</c:v>
                      </c:pt>
                      <c:pt idx="128">
                        <c:v>12.710450643291747</c:v>
                      </c:pt>
                      <c:pt idx="129">
                        <c:v>12.710450643291747</c:v>
                      </c:pt>
                      <c:pt idx="130">
                        <c:v>63.594199595735326</c:v>
                      </c:pt>
                      <c:pt idx="131">
                        <c:v>336.93421712059268</c:v>
                      </c:pt>
                      <c:pt idx="132">
                        <c:v>303.58451138942439</c:v>
                      </c:pt>
                      <c:pt idx="133">
                        <c:v>8.9566858950296009</c:v>
                      </c:pt>
                      <c:pt idx="134">
                        <c:v>8.9566858950296009</c:v>
                      </c:pt>
                      <c:pt idx="135">
                        <c:v>358.11574789289688</c:v>
                      </c:pt>
                      <c:pt idx="136">
                        <c:v>445.82831772879666</c:v>
                      </c:pt>
                      <c:pt idx="137">
                        <c:v>184.92581095010928</c:v>
                      </c:pt>
                      <c:pt idx="138">
                        <c:v>184.48908429016123</c:v>
                      </c:pt>
                      <c:pt idx="139">
                        <c:v>76.877969680671342</c:v>
                      </c:pt>
                      <c:pt idx="140">
                        <c:v>3.0912061651652345</c:v>
                      </c:pt>
                      <c:pt idx="141">
                        <c:v>3.2998316455372216</c:v>
                      </c:pt>
                      <c:pt idx="142">
                        <c:v>11.313708498984761</c:v>
                      </c:pt>
                      <c:pt idx="143">
                        <c:v>46.303347611160902</c:v>
                      </c:pt>
                      <c:pt idx="144">
                        <c:v>456.19610792825586</c:v>
                      </c:pt>
                      <c:pt idx="145">
                        <c:v>387.69661678516962</c:v>
                      </c:pt>
                      <c:pt idx="146">
                        <c:v>318.61680223532886</c:v>
                      </c:pt>
                      <c:pt idx="147">
                        <c:v>531.14655855673834</c:v>
                      </c:pt>
                      <c:pt idx="148">
                        <c:v>313.76884626885584</c:v>
                      </c:pt>
                      <c:pt idx="149">
                        <c:v>138.26865958062305</c:v>
                      </c:pt>
                      <c:pt idx="150">
                        <c:v>223.50590347659474</c:v>
                      </c:pt>
                      <c:pt idx="151">
                        <c:v>128.22982838984419</c:v>
                      </c:pt>
                      <c:pt idx="152">
                        <c:v>42.166337284616027</c:v>
                      </c:pt>
                      <c:pt idx="153">
                        <c:v>83.427946290330212</c:v>
                      </c:pt>
                      <c:pt idx="154">
                        <c:v>78.069769366182243</c:v>
                      </c:pt>
                      <c:pt idx="155">
                        <c:v>34.765883660086459</c:v>
                      </c:pt>
                      <c:pt idx="156">
                        <c:v>31.689465477067017</c:v>
                      </c:pt>
                      <c:pt idx="157">
                        <c:v>13.912424503139471</c:v>
                      </c:pt>
                      <c:pt idx="158">
                        <c:v>53.878464054656284</c:v>
                      </c:pt>
                      <c:pt idx="159">
                        <c:v>94.83084355255356</c:v>
                      </c:pt>
                      <c:pt idx="160">
                        <c:v>66.102613833006302</c:v>
                      </c:pt>
                      <c:pt idx="161">
                        <c:v>61.667567560986946</c:v>
                      </c:pt>
                      <c:pt idx="162">
                        <c:v>78.792272604756249</c:v>
                      </c:pt>
                      <c:pt idx="163">
                        <c:v>43.176639774561224</c:v>
                      </c:pt>
                      <c:pt idx="164">
                        <c:v>105.5683033238039</c:v>
                      </c:pt>
                      <c:pt idx="165">
                        <c:v>109.40546401142656</c:v>
                      </c:pt>
                      <c:pt idx="166">
                        <c:v>117.87092752479533</c:v>
                      </c:pt>
                      <c:pt idx="167">
                        <c:v>34.418987008142274</c:v>
                      </c:pt>
                      <c:pt idx="168">
                        <c:v>41.408533742052093</c:v>
                      </c:pt>
                      <c:pt idx="169">
                        <c:v>34.563950391508591</c:v>
                      </c:pt>
                      <c:pt idx="170">
                        <c:v>55.553777749332426</c:v>
                      </c:pt>
                      <c:pt idx="171">
                        <c:v>49.694623004461512</c:v>
                      </c:pt>
                      <c:pt idx="172">
                        <c:v>63.162928649292034</c:v>
                      </c:pt>
                      <c:pt idx="173">
                        <c:v>148.81158855710427</c:v>
                      </c:pt>
                      <c:pt idx="174">
                        <c:v>189.31690069533911</c:v>
                      </c:pt>
                      <c:pt idx="175">
                        <c:v>32.097074979228587</c:v>
                      </c:pt>
                      <c:pt idx="176">
                        <c:v>123.19090875547595</c:v>
                      </c:pt>
                      <c:pt idx="177">
                        <c:v>140.59160714637272</c:v>
                      </c:pt>
                      <c:pt idx="178">
                        <c:v>47.932823363072991</c:v>
                      </c:pt>
                      <c:pt idx="179">
                        <c:v>91.40386570964418</c:v>
                      </c:pt>
                      <c:pt idx="180">
                        <c:v>92.427749560880727</c:v>
                      </c:pt>
                      <c:pt idx="181">
                        <c:v>69.842680360936896</c:v>
                      </c:pt>
                      <c:pt idx="182">
                        <c:v>37.043517951488113</c:v>
                      </c:pt>
                      <c:pt idx="183">
                        <c:v>184.51196889813588</c:v>
                      </c:pt>
                      <c:pt idx="184">
                        <c:v>234.70880303521258</c:v>
                      </c:pt>
                      <c:pt idx="185">
                        <c:v>164.94915041376305</c:v>
                      </c:pt>
                      <c:pt idx="186">
                        <c:v>220.04898444563554</c:v>
                      </c:pt>
                      <c:pt idx="187">
                        <c:v>218.04026131784826</c:v>
                      </c:pt>
                      <c:pt idx="188">
                        <c:v>196.98392489405489</c:v>
                      </c:pt>
                      <c:pt idx="189">
                        <c:v>246.36197397776755</c:v>
                      </c:pt>
                      <c:pt idx="190">
                        <c:v>440.58622563832182</c:v>
                      </c:pt>
                      <c:pt idx="191">
                        <c:v>233.71920474506726</c:v>
                      </c:pt>
                      <c:pt idx="192">
                        <c:v>22.454893057465721</c:v>
                      </c:pt>
                      <c:pt idx="193">
                        <c:v>13.199326582148888</c:v>
                      </c:pt>
                      <c:pt idx="194">
                        <c:v>61.282587702834121</c:v>
                      </c:pt>
                      <c:pt idx="195">
                        <c:v>337.0166497700406</c:v>
                      </c:pt>
                      <c:pt idx="196">
                        <c:v>302.17029782705129</c:v>
                      </c:pt>
                      <c:pt idx="197">
                        <c:v>10.370899457402697</c:v>
                      </c:pt>
                      <c:pt idx="198">
                        <c:v>14.079141387961918</c:v>
                      </c:pt>
                      <c:pt idx="199">
                        <c:v>6</c:v>
                      </c:pt>
                      <c:pt idx="20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FC5-435B-9A9E-5DCAAEB269E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adc_raw_good_video!$G$2</c15:sqref>
                        </c15:formulaRef>
                      </c:ext>
                    </c:extLst>
                    <c:strCache>
                      <c:ptCount val="1"/>
                      <c:pt idx="0">
                        <c:v>st_dev5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adc_raw_good_video!$G$3:$G$203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13.490737563232042</c:v>
                      </c:pt>
                      <c:pt idx="1">
                        <c:v>57.491303690210401</c:v>
                      </c:pt>
                      <c:pt idx="2">
                        <c:v>305.3607702374357</c:v>
                      </c:pt>
                      <c:pt idx="3">
                        <c:v>366.76281163716692</c:v>
                      </c:pt>
                      <c:pt idx="4">
                        <c:v>350.66531051702276</c:v>
                      </c:pt>
                      <c:pt idx="5">
                        <c:v>262</c:v>
                      </c:pt>
                      <c:pt idx="6">
                        <c:v>307.59999999999997</c:v>
                      </c:pt>
                      <c:pt idx="7">
                        <c:v>321.81323776376883</c:v>
                      </c:pt>
                      <c:pt idx="8">
                        <c:v>379.83606990384681</c:v>
                      </c:pt>
                      <c:pt idx="9">
                        <c:v>327.29277413349655</c:v>
                      </c:pt>
                      <c:pt idx="10">
                        <c:v>136.93356053210621</c:v>
                      </c:pt>
                      <c:pt idx="11">
                        <c:v>137.33258899474663</c:v>
                      </c:pt>
                      <c:pt idx="12">
                        <c:v>49.739320461783549</c:v>
                      </c:pt>
                      <c:pt idx="13">
                        <c:v>8.6023252670426267</c:v>
                      </c:pt>
                      <c:pt idx="14">
                        <c:v>248.51671975945601</c:v>
                      </c:pt>
                      <c:pt idx="15">
                        <c:v>265.78592889767509</c:v>
                      </c:pt>
                      <c:pt idx="16">
                        <c:v>315.64194904986886</c:v>
                      </c:pt>
                      <c:pt idx="17">
                        <c:v>259.43523276532818</c:v>
                      </c:pt>
                      <c:pt idx="18">
                        <c:v>507.03356890841064</c:v>
                      </c:pt>
                      <c:pt idx="19">
                        <c:v>581.67874295009267</c:v>
                      </c:pt>
                      <c:pt idx="20">
                        <c:v>524.06541576410098</c:v>
                      </c:pt>
                      <c:pt idx="21">
                        <c:v>468.57784838807737</c:v>
                      </c:pt>
                      <c:pt idx="22">
                        <c:v>229.69144520421304</c:v>
                      </c:pt>
                      <c:pt idx="23">
                        <c:v>182.39999999999998</c:v>
                      </c:pt>
                      <c:pt idx="24">
                        <c:v>127.87556451488297</c:v>
                      </c:pt>
                      <c:pt idx="25">
                        <c:v>62.615014173918382</c:v>
                      </c:pt>
                      <c:pt idx="26">
                        <c:v>61.171888968708494</c:v>
                      </c:pt>
                      <c:pt idx="27">
                        <c:v>57.195804041905028</c:v>
                      </c:pt>
                      <c:pt idx="28">
                        <c:v>33.85498486190771</c:v>
                      </c:pt>
                      <c:pt idx="29">
                        <c:v>49.32098944668487</c:v>
                      </c:pt>
                      <c:pt idx="30">
                        <c:v>76.877564997858769</c:v>
                      </c:pt>
                      <c:pt idx="31">
                        <c:v>117.04802433189549</c:v>
                      </c:pt>
                      <c:pt idx="32">
                        <c:v>134.56804969977085</c:v>
                      </c:pt>
                      <c:pt idx="33">
                        <c:v>118.90063078049671</c:v>
                      </c:pt>
                      <c:pt idx="34">
                        <c:v>85.527539424445038</c:v>
                      </c:pt>
                      <c:pt idx="35">
                        <c:v>88.831525935334469</c:v>
                      </c:pt>
                      <c:pt idx="36">
                        <c:v>71.706624519635568</c:v>
                      </c:pt>
                      <c:pt idx="37">
                        <c:v>101.55116936795952</c:v>
                      </c:pt>
                      <c:pt idx="38">
                        <c:v>102.23815334795518</c:v>
                      </c:pt>
                      <c:pt idx="39">
                        <c:v>104.68123040927634</c:v>
                      </c:pt>
                      <c:pt idx="40">
                        <c:v>47.275363562853748</c:v>
                      </c:pt>
                      <c:pt idx="41">
                        <c:v>41.432354507075743</c:v>
                      </c:pt>
                      <c:pt idx="42">
                        <c:v>53.561179972065588</c:v>
                      </c:pt>
                      <c:pt idx="43">
                        <c:v>55.864120864827008</c:v>
                      </c:pt>
                      <c:pt idx="44">
                        <c:v>60.973436839331931</c:v>
                      </c:pt>
                      <c:pt idx="45">
                        <c:v>167.76936549918759</c:v>
                      </c:pt>
                      <c:pt idx="46">
                        <c:v>195.10981523234548</c:v>
                      </c:pt>
                      <c:pt idx="47">
                        <c:v>152.9582949695766</c:v>
                      </c:pt>
                      <c:pt idx="48">
                        <c:v>146.79645772293009</c:v>
                      </c:pt>
                      <c:pt idx="49">
                        <c:v>190.94962686530707</c:v>
                      </c:pt>
                      <c:pt idx="50">
                        <c:v>163.75884708924889</c:v>
                      </c:pt>
                      <c:pt idx="51">
                        <c:v>117.70573477957647</c:v>
                      </c:pt>
                      <c:pt idx="52">
                        <c:v>103.31427781289477</c:v>
                      </c:pt>
                      <c:pt idx="53">
                        <c:v>135.7983799608817</c:v>
                      </c:pt>
                      <c:pt idx="54">
                        <c:v>294.96548950682347</c:v>
                      </c:pt>
                      <c:pt idx="55">
                        <c:v>342.14885649377817</c:v>
                      </c:pt>
                      <c:pt idx="56">
                        <c:v>277.58141148138867</c:v>
                      </c:pt>
                      <c:pt idx="57">
                        <c:v>237.25058482541195</c:v>
                      </c:pt>
                      <c:pt idx="58">
                        <c:v>312.5614179645338</c:v>
                      </c:pt>
                      <c:pt idx="59">
                        <c:v>271.26547882102506</c:v>
                      </c:pt>
                      <c:pt idx="60">
                        <c:v>206.57434497052145</c:v>
                      </c:pt>
                      <c:pt idx="61">
                        <c:v>426.1912246867596</c:v>
                      </c:pt>
                      <c:pt idx="62">
                        <c:v>513.08361891605932</c:v>
                      </c:pt>
                      <c:pt idx="63">
                        <c:v>458.28174740000281</c:v>
                      </c:pt>
                      <c:pt idx="64">
                        <c:v>426.30899591728064</c:v>
                      </c:pt>
                      <c:pt idx="65">
                        <c:v>53.215035469310742</c:v>
                      </c:pt>
                      <c:pt idx="66">
                        <c:v>300.74534077853974</c:v>
                      </c:pt>
                      <c:pt idx="67">
                        <c:v>361.4994329179508</c:v>
                      </c:pt>
                      <c:pt idx="68">
                        <c:v>343.50196505988146</c:v>
                      </c:pt>
                      <c:pt idx="69">
                        <c:v>256.8</c:v>
                      </c:pt>
                      <c:pt idx="70">
                        <c:v>301.2</c:v>
                      </c:pt>
                      <c:pt idx="71">
                        <c:v>443.63029653079377</c:v>
                      </c:pt>
                      <c:pt idx="72">
                        <c:v>412.86540179579106</c:v>
                      </c:pt>
                      <c:pt idx="73">
                        <c:v>342.49753283782934</c:v>
                      </c:pt>
                      <c:pt idx="74">
                        <c:v>129.77827244958996</c:v>
                      </c:pt>
                      <c:pt idx="75">
                        <c:v>129.07114317305786</c:v>
                      </c:pt>
                      <c:pt idx="76">
                        <c:v>58.363001978993502</c:v>
                      </c:pt>
                      <c:pt idx="77">
                        <c:v>5.9531504264548865</c:v>
                      </c:pt>
                      <c:pt idx="78">
                        <c:v>99.953189043671841</c:v>
                      </c:pt>
                      <c:pt idx="79">
                        <c:v>256.1827472723329</c:v>
                      </c:pt>
                      <c:pt idx="80">
                        <c:v>288.16245418166471</c:v>
                      </c:pt>
                      <c:pt idx="81">
                        <c:v>250.51019939315844</c:v>
                      </c:pt>
                      <c:pt idx="82">
                        <c:v>511.3635106262472</c:v>
                      </c:pt>
                      <c:pt idx="83">
                        <c:v>562.98682044964426</c:v>
                      </c:pt>
                      <c:pt idx="84">
                        <c:v>537.25398090660997</c:v>
                      </c:pt>
                      <c:pt idx="85">
                        <c:v>449.20926081281982</c:v>
                      </c:pt>
                      <c:pt idx="86">
                        <c:v>247.64732988667575</c:v>
                      </c:pt>
                      <c:pt idx="87">
                        <c:v>219.5061730339263</c:v>
                      </c:pt>
                      <c:pt idx="88">
                        <c:v>104.19097849622106</c:v>
                      </c:pt>
                      <c:pt idx="89">
                        <c:v>83.576551735519701</c:v>
                      </c:pt>
                      <c:pt idx="90">
                        <c:v>91.637110386567727</c:v>
                      </c:pt>
                      <c:pt idx="91">
                        <c:v>54.282962336261647</c:v>
                      </c:pt>
                      <c:pt idx="92">
                        <c:v>28.357714999625763</c:v>
                      </c:pt>
                      <c:pt idx="93">
                        <c:v>46.505913602465654</c:v>
                      </c:pt>
                      <c:pt idx="94">
                        <c:v>85.222062871066441</c:v>
                      </c:pt>
                      <c:pt idx="95">
                        <c:v>114.41223710774997</c:v>
                      </c:pt>
                      <c:pt idx="96">
                        <c:v>127.85710774141577</c:v>
                      </c:pt>
                      <c:pt idx="97">
                        <c:v>120.49730287437973</c:v>
                      </c:pt>
                      <c:pt idx="98">
                        <c:v>78.737538696609008</c:v>
                      </c:pt>
                      <c:pt idx="99">
                        <c:v>111.18021406707221</c:v>
                      </c:pt>
                      <c:pt idx="100">
                        <c:v>97.304881686377897</c:v>
                      </c:pt>
                      <c:pt idx="101">
                        <c:v>109.10362047154989</c:v>
                      </c:pt>
                      <c:pt idx="102">
                        <c:v>109.4330845768317</c:v>
                      </c:pt>
                      <c:pt idx="103">
                        <c:v>109.4330845768317</c:v>
                      </c:pt>
                      <c:pt idx="104">
                        <c:v>28.709580282546796</c:v>
                      </c:pt>
                      <c:pt idx="105">
                        <c:v>30.248305737677274</c:v>
                      </c:pt>
                      <c:pt idx="106">
                        <c:v>32.735302045345477</c:v>
                      </c:pt>
                      <c:pt idx="107">
                        <c:v>58.91213796833383</c:v>
                      </c:pt>
                      <c:pt idx="108">
                        <c:v>130.55175219046276</c:v>
                      </c:pt>
                      <c:pt idx="109">
                        <c:v>173.96252470000542</c:v>
                      </c:pt>
                      <c:pt idx="110">
                        <c:v>184.00913020825897</c:v>
                      </c:pt>
                      <c:pt idx="111">
                        <c:v>180.89953012653183</c:v>
                      </c:pt>
                      <c:pt idx="112">
                        <c:v>146.25402558562277</c:v>
                      </c:pt>
                      <c:pt idx="113">
                        <c:v>163.31858436809941</c:v>
                      </c:pt>
                      <c:pt idx="114">
                        <c:v>181.99846153195909</c:v>
                      </c:pt>
                      <c:pt idx="115">
                        <c:v>88.938180777436642</c:v>
                      </c:pt>
                      <c:pt idx="116">
                        <c:v>76.463324541900491</c:v>
                      </c:pt>
                      <c:pt idx="117">
                        <c:v>136.00382347566557</c:v>
                      </c:pt>
                      <c:pt idx="118">
                        <c:v>256.96645695498859</c:v>
                      </c:pt>
                      <c:pt idx="119">
                        <c:v>240.05915937535065</c:v>
                      </c:pt>
                      <c:pt idx="120">
                        <c:v>259.23811448164793</c:v>
                      </c:pt>
                      <c:pt idx="121">
                        <c:v>254.11886982276621</c:v>
                      </c:pt>
                      <c:pt idx="122">
                        <c:v>248.10691243897256</c:v>
                      </c:pt>
                      <c:pt idx="123">
                        <c:v>293.65871347535392</c:v>
                      </c:pt>
                      <c:pt idx="124">
                        <c:v>310.08424661694767</c:v>
                      </c:pt>
                      <c:pt idx="125">
                        <c:v>433.68975085883687</c:v>
                      </c:pt>
                      <c:pt idx="126">
                        <c:v>433.89648535105698</c:v>
                      </c:pt>
                      <c:pt idx="127">
                        <c:v>455.31729595964174</c:v>
                      </c:pt>
                      <c:pt idx="128">
                        <c:v>209.82659507316987</c:v>
                      </c:pt>
                      <c:pt idx="129">
                        <c:v>56.133412509841229</c:v>
                      </c:pt>
                      <c:pt idx="130">
                        <c:v>305.11178279443749</c:v>
                      </c:pt>
                      <c:pt idx="131">
                        <c:v>362.61991120179817</c:v>
                      </c:pt>
                      <c:pt idx="132">
                        <c:v>345.35002533661412</c:v>
                      </c:pt>
                      <c:pt idx="133">
                        <c:v>255.80586388900471</c:v>
                      </c:pt>
                      <c:pt idx="134">
                        <c:v>305.78855439666148</c:v>
                      </c:pt>
                      <c:pt idx="135">
                        <c:v>453.16460585531172</c:v>
                      </c:pt>
                      <c:pt idx="136">
                        <c:v>418.16197818548733</c:v>
                      </c:pt>
                      <c:pt idx="137">
                        <c:v>351.70066818247585</c:v>
                      </c:pt>
                      <c:pt idx="138">
                        <c:v>144.54563293299455</c:v>
                      </c:pt>
                      <c:pt idx="139">
                        <c:v>144.31493339221689</c:v>
                      </c:pt>
                      <c:pt idx="140">
                        <c:v>66.051495062564641</c:v>
                      </c:pt>
                      <c:pt idx="141">
                        <c:v>10.721940122944167</c:v>
                      </c:pt>
                      <c:pt idx="142">
                        <c:v>42.811213484319737</c:v>
                      </c:pt>
                      <c:pt idx="143">
                        <c:v>401.17008861578898</c:v>
                      </c:pt>
                      <c:pt idx="144">
                        <c:v>385.45370668862427</c:v>
                      </c:pt>
                      <c:pt idx="145">
                        <c:v>447.48139626134179</c:v>
                      </c:pt>
                      <c:pt idx="146">
                        <c:v>554.81333797954062</c:v>
                      </c:pt>
                      <c:pt idx="147">
                        <c:v>508.14194867182533</c:v>
                      </c:pt>
                      <c:pt idx="148">
                        <c:v>510.09348162861284</c:v>
                      </c:pt>
                      <c:pt idx="149">
                        <c:v>264.50814732253525</c:v>
                      </c:pt>
                      <c:pt idx="150">
                        <c:v>244.49179945347859</c:v>
                      </c:pt>
                      <c:pt idx="151">
                        <c:v>240.23371953162612</c:v>
                      </c:pt>
                      <c:pt idx="152">
                        <c:v>114.07471235992665</c:v>
                      </c:pt>
                      <c:pt idx="153">
                        <c:v>77.54895228176845</c:v>
                      </c:pt>
                      <c:pt idx="154">
                        <c:v>100.54451750344222</c:v>
                      </c:pt>
                      <c:pt idx="155">
                        <c:v>82.751193344869662</c:v>
                      </c:pt>
                      <c:pt idx="156">
                        <c:v>32.842655191077348</c:v>
                      </c:pt>
                      <c:pt idx="157">
                        <c:v>48.813932437368742</c:v>
                      </c:pt>
                      <c:pt idx="158">
                        <c:v>90.269374651650267</c:v>
                      </c:pt>
                      <c:pt idx="159">
                        <c:v>110.85955078386345</c:v>
                      </c:pt>
                      <c:pt idx="160">
                        <c:v>131.43119873150363</c:v>
                      </c:pt>
                      <c:pt idx="161">
                        <c:v>121.13562646884689</c:v>
                      </c:pt>
                      <c:pt idx="162">
                        <c:v>86.337477378019344</c:v>
                      </c:pt>
                      <c:pt idx="163">
                        <c:v>121.61973524062614</c:v>
                      </c:pt>
                      <c:pt idx="164">
                        <c:v>95.722515637649224</c:v>
                      </c:pt>
                      <c:pt idx="165">
                        <c:v>98.422355184175501</c:v>
                      </c:pt>
                      <c:pt idx="166">
                        <c:v>103.60772171995676</c:v>
                      </c:pt>
                      <c:pt idx="167">
                        <c:v>100.05518477320403</c:v>
                      </c:pt>
                      <c:pt idx="168">
                        <c:v>36.756496024512458</c:v>
                      </c:pt>
                      <c:pt idx="169">
                        <c:v>44.390990076816266</c:v>
                      </c:pt>
                      <c:pt idx="170">
                        <c:v>48.604526538173374</c:v>
                      </c:pt>
                      <c:pt idx="171">
                        <c:v>63.439419921685918</c:v>
                      </c:pt>
                      <c:pt idx="172">
                        <c:v>129.19659438235979</c:v>
                      </c:pt>
                      <c:pt idx="173">
                        <c:v>175.62961025977367</c:v>
                      </c:pt>
                      <c:pt idx="174">
                        <c:v>162.65103750053365</c:v>
                      </c:pt>
                      <c:pt idx="175">
                        <c:v>162.65103750053362</c:v>
                      </c:pt>
                      <c:pt idx="176">
                        <c:v>154.12773922951052</c:v>
                      </c:pt>
                      <c:pt idx="177">
                        <c:v>160.71764059990429</c:v>
                      </c:pt>
                      <c:pt idx="178">
                        <c:v>164.08119941053576</c:v>
                      </c:pt>
                      <c:pt idx="179">
                        <c:v>92.859032947796734</c:v>
                      </c:pt>
                      <c:pt idx="180">
                        <c:v>76.307273572052097</c:v>
                      </c:pt>
                      <c:pt idx="181">
                        <c:v>74.31446696303486</c:v>
                      </c:pt>
                      <c:pt idx="182">
                        <c:v>170.09526742387632</c:v>
                      </c:pt>
                      <c:pt idx="183">
                        <c:v>241.63559340461413</c:v>
                      </c:pt>
                      <c:pt idx="184">
                        <c:v>317.46836062826799</c:v>
                      </c:pt>
                      <c:pt idx="185">
                        <c:v>264.61247136142316</c:v>
                      </c:pt>
                      <c:pt idx="186">
                        <c:v>182.4032894440229</c:v>
                      </c:pt>
                      <c:pt idx="187">
                        <c:v>254.74190860555316</c:v>
                      </c:pt>
                      <c:pt idx="188">
                        <c:v>259.57627010187196</c:v>
                      </c:pt>
                      <c:pt idx="189">
                        <c:v>369.31590813286124</c:v>
                      </c:pt>
                      <c:pt idx="190">
                        <c:v>395.47460095434701</c:v>
                      </c:pt>
                      <c:pt idx="191">
                        <c:v>417.9978947315405</c:v>
                      </c:pt>
                      <c:pt idx="192">
                        <c:v>198.26446983763884</c:v>
                      </c:pt>
                      <c:pt idx="193">
                        <c:v>54.926860460069989</c:v>
                      </c:pt>
                      <c:pt idx="194">
                        <c:v>303.21583072128669</c:v>
                      </c:pt>
                      <c:pt idx="195">
                        <c:v>359.62903108620139</c:v>
                      </c:pt>
                      <c:pt idx="196">
                        <c:v>344.82888510100196</c:v>
                      </c:pt>
                      <c:pt idx="197">
                        <c:v>251.14107589161912</c:v>
                      </c:pt>
                      <c:pt idx="198">
                        <c:v>14.628738838327793</c:v>
                      </c:pt>
                      <c:pt idx="199">
                        <c:v>14.079141387961918</c:v>
                      </c:pt>
                      <c:pt idx="200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FC5-435B-9A9E-5DCAAEB269E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adc_raw_good_video!$H$2</c15:sqref>
                        </c15:formulaRef>
                      </c:ext>
                    </c:extLst>
                    <c:strCache>
                      <c:ptCount val="1"/>
                      <c:pt idx="0">
                        <c:v>st_dev_7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adc_raw_good_video!$H$3:$H$203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305.3607702374357</c:v>
                      </c:pt>
                      <c:pt idx="2">
                        <c:v>357.82428959228332</c:v>
                      </c:pt>
                      <c:pt idx="3">
                        <c:v>374.91827680937922</c:v>
                      </c:pt>
                      <c:pt idx="4">
                        <c:v>369.50198143679052</c:v>
                      </c:pt>
                      <c:pt idx="5">
                        <c:v>363.45788291501015</c:v>
                      </c:pt>
                      <c:pt idx="6">
                        <c:v>325.18515918642726</c:v>
                      </c:pt>
                      <c:pt idx="7">
                        <c:v>376.5339781941251</c:v>
                      </c:pt>
                      <c:pt idx="8">
                        <c:v>385.76322440860332</c:v>
                      </c:pt>
                      <c:pt idx="9">
                        <c:v>358.46293179265797</c:v>
                      </c:pt>
                      <c:pt idx="10">
                        <c:v>288.93696791613814</c:v>
                      </c:pt>
                      <c:pt idx="11">
                        <c:v>117.20764758777997</c:v>
                      </c:pt>
                      <c:pt idx="12">
                        <c:v>117.67128202006171</c:v>
                      </c:pt>
                      <c:pt idx="13">
                        <c:v>213.80059372590858</c:v>
                      </c:pt>
                      <c:pt idx="14">
                        <c:v>244.7280873432673</c:v>
                      </c:pt>
                      <c:pt idx="15">
                        <c:v>317.32620182920118</c:v>
                      </c:pt>
                      <c:pt idx="16">
                        <c:v>304.03705466973082</c:v>
                      </c:pt>
                      <c:pt idx="17">
                        <c:v>567.50977695434949</c:v>
                      </c:pt>
                      <c:pt idx="18">
                        <c:v>612.99006217599526</c:v>
                      </c:pt>
                      <c:pt idx="19">
                        <c:v>553.29580234984542</c:v>
                      </c:pt>
                      <c:pt idx="20">
                        <c:v>526.27136633148507</c:v>
                      </c:pt>
                      <c:pt idx="21">
                        <c:v>443.05368910389564</c:v>
                      </c:pt>
                      <c:pt idx="22">
                        <c:v>399.93203504228217</c:v>
                      </c:pt>
                      <c:pt idx="23">
                        <c:v>219.98098248044357</c:v>
                      </c:pt>
                      <c:pt idx="24">
                        <c:v>155.51612555012565</c:v>
                      </c:pt>
                      <c:pt idx="25">
                        <c:v>110.60077130040683</c:v>
                      </c:pt>
                      <c:pt idx="26">
                        <c:v>64.334901817261951</c:v>
                      </c:pt>
                      <c:pt idx="27">
                        <c:v>59.989114658836399</c:v>
                      </c:pt>
                      <c:pt idx="28">
                        <c:v>54.603580655559234</c:v>
                      </c:pt>
                      <c:pt idx="29">
                        <c:v>73.982347591179078</c:v>
                      </c:pt>
                      <c:pt idx="30">
                        <c:v>114.72558208034279</c:v>
                      </c:pt>
                      <c:pt idx="31">
                        <c:v>149.83691815042221</c:v>
                      </c:pt>
                      <c:pt idx="32">
                        <c:v>160.37608860400096</c:v>
                      </c:pt>
                      <c:pt idx="33">
                        <c:v>143.88473277777115</c:v>
                      </c:pt>
                      <c:pt idx="34">
                        <c:v>147.30213293549738</c:v>
                      </c:pt>
                      <c:pt idx="35">
                        <c:v>107.65288132299506</c:v>
                      </c:pt>
                      <c:pt idx="36">
                        <c:v>93.419178208453843</c:v>
                      </c:pt>
                      <c:pt idx="37">
                        <c:v>86.759108208549819</c:v>
                      </c:pt>
                      <c:pt idx="38">
                        <c:v>89.519123484246393</c:v>
                      </c:pt>
                      <c:pt idx="39">
                        <c:v>96.792435191000749</c:v>
                      </c:pt>
                      <c:pt idx="40">
                        <c:v>95.028889270149676</c:v>
                      </c:pt>
                      <c:pt idx="41">
                        <c:v>55.735160924368969</c:v>
                      </c:pt>
                      <c:pt idx="42">
                        <c:v>55.904802466116543</c:v>
                      </c:pt>
                      <c:pt idx="43">
                        <c:v>54.228164984176075</c:v>
                      </c:pt>
                      <c:pt idx="44">
                        <c:v>149.48469309393437</c:v>
                      </c:pt>
                      <c:pt idx="45">
                        <c:v>180.96306985974022</c:v>
                      </c:pt>
                      <c:pt idx="46">
                        <c:v>170.90909386965618</c:v>
                      </c:pt>
                      <c:pt idx="47">
                        <c:v>166.54422713452644</c:v>
                      </c:pt>
                      <c:pt idx="48">
                        <c:v>169.71236170145565</c:v>
                      </c:pt>
                      <c:pt idx="49">
                        <c:v>179.2346540836615</c:v>
                      </c:pt>
                      <c:pt idx="50">
                        <c:v>210.46188272851845</c:v>
                      </c:pt>
                      <c:pt idx="51">
                        <c:v>167.45977281187288</c:v>
                      </c:pt>
                      <c:pt idx="52">
                        <c:v>127.80214299886384</c:v>
                      </c:pt>
                      <c:pt idx="53">
                        <c:v>264.29312730916246</c:v>
                      </c:pt>
                      <c:pt idx="54">
                        <c:v>331.53311159163673</c:v>
                      </c:pt>
                      <c:pt idx="55">
                        <c:v>312.66086471851673</c:v>
                      </c:pt>
                      <c:pt idx="56">
                        <c:v>306.48674106554688</c:v>
                      </c:pt>
                      <c:pt idx="57">
                        <c:v>288.24776757193467</c:v>
                      </c:pt>
                      <c:pt idx="58">
                        <c:v>270.06401357561771</c:v>
                      </c:pt>
                      <c:pt idx="59">
                        <c:v>292.57707862847957</c:v>
                      </c:pt>
                      <c:pt idx="60">
                        <c:v>391.93069983019672</c:v>
                      </c:pt>
                      <c:pt idx="61">
                        <c:v>453.14249684727162</c:v>
                      </c:pt>
                      <c:pt idx="62">
                        <c:v>475.1653632673362</c:v>
                      </c:pt>
                      <c:pt idx="63">
                        <c:v>506.31792061381145</c:v>
                      </c:pt>
                      <c:pt idx="64">
                        <c:v>434.45776667060306</c:v>
                      </c:pt>
                      <c:pt idx="65">
                        <c:v>495.94033545027435</c:v>
                      </c:pt>
                      <c:pt idx="66">
                        <c:v>335.69799352564331</c:v>
                      </c:pt>
                      <c:pt idx="67">
                        <c:v>369.02187314188149</c:v>
                      </c:pt>
                      <c:pt idx="68">
                        <c:v>364.09827110329456</c:v>
                      </c:pt>
                      <c:pt idx="69">
                        <c:v>355.98010721765604</c:v>
                      </c:pt>
                      <c:pt idx="70">
                        <c:v>412.6243040909377</c:v>
                      </c:pt>
                      <c:pt idx="71">
                        <c:v>410.91898004748492</c:v>
                      </c:pt>
                      <c:pt idx="72">
                        <c:v>407.27456516282899</c:v>
                      </c:pt>
                      <c:pt idx="73">
                        <c:v>372.49637719098445</c:v>
                      </c:pt>
                      <c:pt idx="74">
                        <c:v>295.7995046290232</c:v>
                      </c:pt>
                      <c:pt idx="75">
                        <c:v>109.92186464271161</c:v>
                      </c:pt>
                      <c:pt idx="76">
                        <c:v>109.22323143779572</c:v>
                      </c:pt>
                      <c:pt idx="77">
                        <c:v>109.22323143779572</c:v>
                      </c:pt>
                      <c:pt idx="78">
                        <c:v>232.57546504043694</c:v>
                      </c:pt>
                      <c:pt idx="79">
                        <c:v>282.29655849615932</c:v>
                      </c:pt>
                      <c:pt idx="80">
                        <c:v>284.2135586821563</c:v>
                      </c:pt>
                      <c:pt idx="81">
                        <c:v>551.79392041979304</c:v>
                      </c:pt>
                      <c:pt idx="82">
                        <c:v>640.60637728034283</c:v>
                      </c:pt>
                      <c:pt idx="83">
                        <c:v>584.02295873238631</c:v>
                      </c:pt>
                      <c:pt idx="84">
                        <c:v>497.53748705038112</c:v>
                      </c:pt>
                      <c:pt idx="85">
                        <c:v>455.41808555772269</c:v>
                      </c:pt>
                      <c:pt idx="86">
                        <c:v>387.54370392122178</c:v>
                      </c:pt>
                      <c:pt idx="87">
                        <c:v>228.80291849144774</c:v>
                      </c:pt>
                      <c:pt idx="88">
                        <c:v>187.26059546056374</c:v>
                      </c:pt>
                      <c:pt idx="89">
                        <c:v>98.766680327209258</c:v>
                      </c:pt>
                      <c:pt idx="90">
                        <c:v>80.954509775930475</c:v>
                      </c:pt>
                      <c:pt idx="91">
                        <c:v>82.236096151289203</c:v>
                      </c:pt>
                      <c:pt idx="92">
                        <c:v>53.844826177845995</c:v>
                      </c:pt>
                      <c:pt idx="93">
                        <c:v>80.319769086585708</c:v>
                      </c:pt>
                      <c:pt idx="94">
                        <c:v>117.77460313181761</c:v>
                      </c:pt>
                      <c:pt idx="95">
                        <c:v>139.44554931760925</c:v>
                      </c:pt>
                      <c:pt idx="96">
                        <c:v>161.69005371199478</c:v>
                      </c:pt>
                      <c:pt idx="97">
                        <c:v>146.54497115707716</c:v>
                      </c:pt>
                      <c:pt idx="98">
                        <c:v>152.68214281537274</c:v>
                      </c:pt>
                      <c:pt idx="99">
                        <c:v>116.50313125335616</c:v>
                      </c:pt>
                      <c:pt idx="100">
                        <c:v>102.90038773453853</c:v>
                      </c:pt>
                      <c:pt idx="101">
                        <c:v>95.931097722292748</c:v>
                      </c:pt>
                      <c:pt idx="102">
                        <c:v>95.801665871076949</c:v>
                      </c:pt>
                      <c:pt idx="103">
                        <c:v>96.643253087563949</c:v>
                      </c:pt>
                      <c:pt idx="104">
                        <c:v>101.87226896301796</c:v>
                      </c:pt>
                      <c:pt idx="105">
                        <c:v>34.805582475065279</c:v>
                      </c:pt>
                      <c:pt idx="106">
                        <c:v>53.283224759921644</c:v>
                      </c:pt>
                      <c:pt idx="107">
                        <c:v>110.34417399524942</c:v>
                      </c:pt>
                      <c:pt idx="108">
                        <c:v>152.74602102436421</c:v>
                      </c:pt>
                      <c:pt idx="109">
                        <c:v>181.05552198377248</c:v>
                      </c:pt>
                      <c:pt idx="110">
                        <c:v>174.75358744967329</c:v>
                      </c:pt>
                      <c:pt idx="111">
                        <c:v>170.25251354193554</c:v>
                      </c:pt>
                      <c:pt idx="112">
                        <c:v>175.57822839325576</c:v>
                      </c:pt>
                      <c:pt idx="113">
                        <c:v>192.55457747382286</c:v>
                      </c:pt>
                      <c:pt idx="114">
                        <c:v>187.59672335156841</c:v>
                      </c:pt>
                      <c:pt idx="115">
                        <c:v>166.41146447947654</c:v>
                      </c:pt>
                      <c:pt idx="116">
                        <c:v>120.81356863923415</c:v>
                      </c:pt>
                      <c:pt idx="117">
                        <c:v>219.99480513347191</c:v>
                      </c:pt>
                      <c:pt idx="118">
                        <c:v>245.89860196629746</c:v>
                      </c:pt>
                      <c:pt idx="119">
                        <c:v>294.27489577895409</c:v>
                      </c:pt>
                      <c:pt idx="120">
                        <c:v>280.60721331296048</c:v>
                      </c:pt>
                      <c:pt idx="121">
                        <c:v>268.26532708176381</c:v>
                      </c:pt>
                      <c:pt idx="122">
                        <c:v>268.26532708176381</c:v>
                      </c:pt>
                      <c:pt idx="123">
                        <c:v>279.21098744534407</c:v>
                      </c:pt>
                      <c:pt idx="124">
                        <c:v>378.27460061361211</c:v>
                      </c:pt>
                      <c:pt idx="125">
                        <c:v>437.44368733796665</c:v>
                      </c:pt>
                      <c:pt idx="126">
                        <c:v>478.10920108618001</c:v>
                      </c:pt>
                      <c:pt idx="127">
                        <c:v>423.95070949537597</c:v>
                      </c:pt>
                      <c:pt idx="128">
                        <c:v>428.94117383651212</c:v>
                      </c:pt>
                      <c:pt idx="129">
                        <c:v>354.950068348223</c:v>
                      </c:pt>
                      <c:pt idx="130">
                        <c:v>343.82090734353346</c:v>
                      </c:pt>
                      <c:pt idx="131">
                        <c:v>371.05552695200845</c:v>
                      </c:pt>
                      <c:pt idx="132">
                        <c:v>363.0041322078855</c:v>
                      </c:pt>
                      <c:pt idx="133">
                        <c:v>359.71451265169287</c:v>
                      </c:pt>
                      <c:pt idx="134">
                        <c:v>420.42286778326184</c:v>
                      </c:pt>
                      <c:pt idx="135">
                        <c:v>417.15665339220919</c:v>
                      </c:pt>
                      <c:pt idx="136">
                        <c:v>412.27502213637803</c:v>
                      </c:pt>
                      <c:pt idx="137">
                        <c:v>375.58297542430142</c:v>
                      </c:pt>
                      <c:pt idx="138">
                        <c:v>303.05465257768208</c:v>
                      </c:pt>
                      <c:pt idx="139">
                        <c:v>122.4838181732008</c:v>
                      </c:pt>
                      <c:pt idx="140">
                        <c:v>122.20457922546711</c:v>
                      </c:pt>
                      <c:pt idx="141">
                        <c:v>75.51239930620396</c:v>
                      </c:pt>
                      <c:pt idx="142">
                        <c:v>355.50286315905487</c:v>
                      </c:pt>
                      <c:pt idx="143">
                        <c:v>354.831319511289</c:v>
                      </c:pt>
                      <c:pt idx="144">
                        <c:v>445.68740761448765</c:v>
                      </c:pt>
                      <c:pt idx="145">
                        <c:v>603.36407258108488</c:v>
                      </c:pt>
                      <c:pt idx="146">
                        <c:v>664.58288283950355</c:v>
                      </c:pt>
                      <c:pt idx="147">
                        <c:v>589.37604502471902</c:v>
                      </c:pt>
                      <c:pt idx="148">
                        <c:v>439.05287673744783</c:v>
                      </c:pt>
                      <c:pt idx="149">
                        <c:v>433.33514389993286</c:v>
                      </c:pt>
                      <c:pt idx="150">
                        <c:v>259.66776260979242</c:v>
                      </c:pt>
                      <c:pt idx="151">
                        <c:v>232.76562618800457</c:v>
                      </c:pt>
                      <c:pt idx="152">
                        <c:v>203.52245024837444</c:v>
                      </c:pt>
                      <c:pt idx="153">
                        <c:v>107.53717914265364</c:v>
                      </c:pt>
                      <c:pt idx="154">
                        <c:v>92.881974701713773</c:v>
                      </c:pt>
                      <c:pt idx="155">
                        <c:v>99.316850205259115</c:v>
                      </c:pt>
                      <c:pt idx="156">
                        <c:v>78.10563229318592</c:v>
                      </c:pt>
                      <c:pt idx="157">
                        <c:v>76.344011967313492</c:v>
                      </c:pt>
                      <c:pt idx="158">
                        <c:v>105.44289488454237</c:v>
                      </c:pt>
                      <c:pt idx="159">
                        <c:v>140.82787293685286</c:v>
                      </c:pt>
                      <c:pt idx="160">
                        <c:v>164.99325898412965</c:v>
                      </c:pt>
                      <c:pt idx="161">
                        <c:v>154.00159023827763</c:v>
                      </c:pt>
                      <c:pt idx="162">
                        <c:v>157.89637521527357</c:v>
                      </c:pt>
                      <c:pt idx="163">
                        <c:v>125.6519325886606</c:v>
                      </c:pt>
                      <c:pt idx="164">
                        <c:v>105.82253145368101</c:v>
                      </c:pt>
                      <c:pt idx="165">
                        <c:v>91.655299233328677</c:v>
                      </c:pt>
                      <c:pt idx="166">
                        <c:v>88.27993508592715</c:v>
                      </c:pt>
                      <c:pt idx="167">
                        <c:v>89.581111347225871</c:v>
                      </c:pt>
                      <c:pt idx="168">
                        <c:v>97.659759222663311</c:v>
                      </c:pt>
                      <c:pt idx="169">
                        <c:v>46.231449672009099</c:v>
                      </c:pt>
                      <c:pt idx="170">
                        <c:v>54.028337236026395</c:v>
                      </c:pt>
                      <c:pt idx="171">
                        <c:v>111.29552496642002</c:v>
                      </c:pt>
                      <c:pt idx="172">
                        <c:v>152.29187872808782</c:v>
                      </c:pt>
                      <c:pt idx="173">
                        <c:v>166.06576027192926</c:v>
                      </c:pt>
                      <c:pt idx="174">
                        <c:v>162.35096776642226</c:v>
                      </c:pt>
                      <c:pt idx="175">
                        <c:v>161.69699554211556</c:v>
                      </c:pt>
                      <c:pt idx="176">
                        <c:v>167.25039275753892</c:v>
                      </c:pt>
                      <c:pt idx="177">
                        <c:v>195.3055168139374</c:v>
                      </c:pt>
                      <c:pt idx="178">
                        <c:v>185.49679572566691</c:v>
                      </c:pt>
                      <c:pt idx="179">
                        <c:v>148.72601847500852</c:v>
                      </c:pt>
                      <c:pt idx="180">
                        <c:v>83.964035060694115</c:v>
                      </c:pt>
                      <c:pt idx="181">
                        <c:v>144.47823082967713</c:v>
                      </c:pt>
                      <c:pt idx="182">
                        <c:v>232.47663915994235</c:v>
                      </c:pt>
                      <c:pt idx="183">
                        <c:v>321.37993282793775</c:v>
                      </c:pt>
                      <c:pt idx="184">
                        <c:v>287.17029008970286</c:v>
                      </c:pt>
                      <c:pt idx="185">
                        <c:v>280.72137395630989</c:v>
                      </c:pt>
                      <c:pt idx="186">
                        <c:v>261.19544640841229</c:v>
                      </c:pt>
                      <c:pt idx="187">
                        <c:v>226.60088080957115</c:v>
                      </c:pt>
                      <c:pt idx="188">
                        <c:v>324.39689723974783</c:v>
                      </c:pt>
                      <c:pt idx="189">
                        <c:v>372.24640730986516</c:v>
                      </c:pt>
                      <c:pt idx="190">
                        <c:v>407.1885187427543</c:v>
                      </c:pt>
                      <c:pt idx="191">
                        <c:v>385.27652407069911</c:v>
                      </c:pt>
                      <c:pt idx="192">
                        <c:v>393.21235888979055</c:v>
                      </c:pt>
                      <c:pt idx="193">
                        <c:v>345.03457383696656</c:v>
                      </c:pt>
                      <c:pt idx="194">
                        <c:v>339.83261185712098</c:v>
                      </c:pt>
                      <c:pt idx="195">
                        <c:v>368.29779432698541</c:v>
                      </c:pt>
                      <c:pt idx="196">
                        <c:v>355.61673935027642</c:v>
                      </c:pt>
                      <c:pt idx="197">
                        <c:v>328.58061753886551</c:v>
                      </c:pt>
                      <c:pt idx="198">
                        <c:v>251.14107589161912</c:v>
                      </c:pt>
                      <c:pt idx="199">
                        <c:v>14.628738838327793</c:v>
                      </c:pt>
                      <c:pt idx="200">
                        <c:v>14.079141387961918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FC5-435B-9A9E-5DCAAEB269E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adc_raw_good_video!$I$2</c15:sqref>
                        </c15:formulaRef>
                      </c:ext>
                    </c:extLst>
                    <c:strCache>
                      <c:ptCount val="1"/>
                      <c:pt idx="0">
                        <c:v>forward_diff2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adc_raw_good_video!$I$3:$I$203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-51</c:v>
                      </c:pt>
                      <c:pt idx="1">
                        <c:v>-81</c:v>
                      </c:pt>
                      <c:pt idx="2">
                        <c:v>-541</c:v>
                      </c:pt>
                      <c:pt idx="3">
                        <c:v>655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769</c:v>
                      </c:pt>
                      <c:pt idx="7">
                        <c:v>-1041</c:v>
                      </c:pt>
                      <c:pt idx="8">
                        <c:v>687</c:v>
                      </c:pt>
                      <c:pt idx="9">
                        <c:v>-529</c:v>
                      </c:pt>
                      <c:pt idx="10">
                        <c:v>95</c:v>
                      </c:pt>
                      <c:pt idx="11">
                        <c:v>21</c:v>
                      </c:pt>
                      <c:pt idx="12">
                        <c:v>17</c:v>
                      </c:pt>
                      <c:pt idx="13">
                        <c:v>-27</c:v>
                      </c:pt>
                      <c:pt idx="14">
                        <c:v>625</c:v>
                      </c:pt>
                      <c:pt idx="15">
                        <c:v>-792</c:v>
                      </c:pt>
                      <c:pt idx="16">
                        <c:v>508</c:v>
                      </c:pt>
                      <c:pt idx="17">
                        <c:v>-619</c:v>
                      </c:pt>
                      <c:pt idx="18">
                        <c:v>1612</c:v>
                      </c:pt>
                      <c:pt idx="19">
                        <c:v>-1501</c:v>
                      </c:pt>
                      <c:pt idx="20">
                        <c:v>97</c:v>
                      </c:pt>
                      <c:pt idx="21">
                        <c:v>-240</c:v>
                      </c:pt>
                      <c:pt idx="22">
                        <c:v>299</c:v>
                      </c:pt>
                      <c:pt idx="23">
                        <c:v>22</c:v>
                      </c:pt>
                      <c:pt idx="24">
                        <c:v>91</c:v>
                      </c:pt>
                      <c:pt idx="25">
                        <c:v>-32</c:v>
                      </c:pt>
                      <c:pt idx="26">
                        <c:v>-125</c:v>
                      </c:pt>
                      <c:pt idx="27">
                        <c:v>126</c:v>
                      </c:pt>
                      <c:pt idx="28">
                        <c:v>-142</c:v>
                      </c:pt>
                      <c:pt idx="29">
                        <c:v>29</c:v>
                      </c:pt>
                      <c:pt idx="30">
                        <c:v>-51</c:v>
                      </c:pt>
                      <c:pt idx="31">
                        <c:v>-4</c:v>
                      </c:pt>
                      <c:pt idx="32">
                        <c:v>-8</c:v>
                      </c:pt>
                      <c:pt idx="33">
                        <c:v>142</c:v>
                      </c:pt>
                      <c:pt idx="34">
                        <c:v>-67</c:v>
                      </c:pt>
                      <c:pt idx="35">
                        <c:v>-114</c:v>
                      </c:pt>
                      <c:pt idx="36">
                        <c:v>347</c:v>
                      </c:pt>
                      <c:pt idx="37">
                        <c:v>-74</c:v>
                      </c:pt>
                      <c:pt idx="38">
                        <c:v>-233</c:v>
                      </c:pt>
                      <c:pt idx="39">
                        <c:v>149</c:v>
                      </c:pt>
                      <c:pt idx="40">
                        <c:v>12</c:v>
                      </c:pt>
                      <c:pt idx="41">
                        <c:v>-113</c:v>
                      </c:pt>
                      <c:pt idx="42">
                        <c:v>192</c:v>
                      </c:pt>
                      <c:pt idx="43">
                        <c:v>-288</c:v>
                      </c:pt>
                      <c:pt idx="44">
                        <c:v>166</c:v>
                      </c:pt>
                      <c:pt idx="45">
                        <c:v>-356</c:v>
                      </c:pt>
                      <c:pt idx="46">
                        <c:v>389</c:v>
                      </c:pt>
                      <c:pt idx="47">
                        <c:v>211</c:v>
                      </c:pt>
                      <c:pt idx="48">
                        <c:v>-232</c:v>
                      </c:pt>
                      <c:pt idx="49">
                        <c:v>194</c:v>
                      </c:pt>
                      <c:pt idx="50">
                        <c:v>-291</c:v>
                      </c:pt>
                      <c:pt idx="51">
                        <c:v>231</c:v>
                      </c:pt>
                      <c:pt idx="52">
                        <c:v>-384</c:v>
                      </c:pt>
                      <c:pt idx="53">
                        <c:v>71</c:v>
                      </c:pt>
                      <c:pt idx="54">
                        <c:v>-306</c:v>
                      </c:pt>
                      <c:pt idx="55">
                        <c:v>470</c:v>
                      </c:pt>
                      <c:pt idx="56">
                        <c:v>573</c:v>
                      </c:pt>
                      <c:pt idx="57">
                        <c:v>-956</c:v>
                      </c:pt>
                      <c:pt idx="58">
                        <c:v>953</c:v>
                      </c:pt>
                      <c:pt idx="59">
                        <c:v>-964</c:v>
                      </c:pt>
                      <c:pt idx="60">
                        <c:v>685</c:v>
                      </c:pt>
                      <c:pt idx="61">
                        <c:v>-1397</c:v>
                      </c:pt>
                      <c:pt idx="62">
                        <c:v>1151</c:v>
                      </c:pt>
                      <c:pt idx="63">
                        <c:v>-20</c:v>
                      </c:pt>
                      <c:pt idx="64">
                        <c:v>-72</c:v>
                      </c:pt>
                      <c:pt idx="65">
                        <c:v>-67</c:v>
                      </c:pt>
                      <c:pt idx="66">
                        <c:v>-531</c:v>
                      </c:pt>
                      <c:pt idx="67">
                        <c:v>642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753</c:v>
                      </c:pt>
                      <c:pt idx="71">
                        <c:v>-482</c:v>
                      </c:pt>
                      <c:pt idx="72">
                        <c:v>-670</c:v>
                      </c:pt>
                      <c:pt idx="73">
                        <c:v>543</c:v>
                      </c:pt>
                      <c:pt idx="74">
                        <c:v>-144</c:v>
                      </c:pt>
                      <c:pt idx="75">
                        <c:v>0</c:v>
                      </c:pt>
                      <c:pt idx="76">
                        <c:v>7</c:v>
                      </c:pt>
                      <c:pt idx="77">
                        <c:v>1</c:v>
                      </c:pt>
                      <c:pt idx="78">
                        <c:v>232</c:v>
                      </c:pt>
                      <c:pt idx="79">
                        <c:v>168</c:v>
                      </c:pt>
                      <c:pt idx="80">
                        <c:v>-431</c:v>
                      </c:pt>
                      <c:pt idx="81">
                        <c:v>-74</c:v>
                      </c:pt>
                      <c:pt idx="82">
                        <c:v>1305</c:v>
                      </c:pt>
                      <c:pt idx="83">
                        <c:v>-1187</c:v>
                      </c:pt>
                      <c:pt idx="84">
                        <c:v>-322</c:v>
                      </c:pt>
                      <c:pt idx="85">
                        <c:v>109</c:v>
                      </c:pt>
                      <c:pt idx="86">
                        <c:v>65</c:v>
                      </c:pt>
                      <c:pt idx="87">
                        <c:v>225</c:v>
                      </c:pt>
                      <c:pt idx="88">
                        <c:v>-29</c:v>
                      </c:pt>
                      <c:pt idx="89">
                        <c:v>19</c:v>
                      </c:pt>
                      <c:pt idx="90">
                        <c:v>-119</c:v>
                      </c:pt>
                      <c:pt idx="91">
                        <c:v>16</c:v>
                      </c:pt>
                      <c:pt idx="92">
                        <c:v>17</c:v>
                      </c:pt>
                      <c:pt idx="93">
                        <c:v>-97</c:v>
                      </c:pt>
                      <c:pt idx="94">
                        <c:v>-21</c:v>
                      </c:pt>
                      <c:pt idx="95">
                        <c:v>39</c:v>
                      </c:pt>
                      <c:pt idx="96">
                        <c:v>12</c:v>
                      </c:pt>
                      <c:pt idx="97">
                        <c:v>-30</c:v>
                      </c:pt>
                      <c:pt idx="98">
                        <c:v>188</c:v>
                      </c:pt>
                      <c:pt idx="99">
                        <c:v>-346</c:v>
                      </c:pt>
                      <c:pt idx="100">
                        <c:v>493</c:v>
                      </c:pt>
                      <c:pt idx="101">
                        <c:v>-163</c:v>
                      </c:pt>
                      <c:pt idx="102">
                        <c:v>-144</c:v>
                      </c:pt>
                      <c:pt idx="103">
                        <c:v>70</c:v>
                      </c:pt>
                      <c:pt idx="104">
                        <c:v>32</c:v>
                      </c:pt>
                      <c:pt idx="105">
                        <c:v>-2</c:v>
                      </c:pt>
                      <c:pt idx="106">
                        <c:v>-126</c:v>
                      </c:pt>
                      <c:pt idx="107">
                        <c:v>262</c:v>
                      </c:pt>
                      <c:pt idx="108">
                        <c:v>-554</c:v>
                      </c:pt>
                      <c:pt idx="109">
                        <c:v>321</c:v>
                      </c:pt>
                      <c:pt idx="110">
                        <c:v>32</c:v>
                      </c:pt>
                      <c:pt idx="111">
                        <c:v>320</c:v>
                      </c:pt>
                      <c:pt idx="112">
                        <c:v>-205</c:v>
                      </c:pt>
                      <c:pt idx="113">
                        <c:v>-84</c:v>
                      </c:pt>
                      <c:pt idx="114">
                        <c:v>190</c:v>
                      </c:pt>
                      <c:pt idx="115">
                        <c:v>-356</c:v>
                      </c:pt>
                      <c:pt idx="116">
                        <c:v>271</c:v>
                      </c:pt>
                      <c:pt idx="117">
                        <c:v>-439</c:v>
                      </c:pt>
                      <c:pt idx="118">
                        <c:v>30</c:v>
                      </c:pt>
                      <c:pt idx="119">
                        <c:v>434</c:v>
                      </c:pt>
                      <c:pt idx="120">
                        <c:v>-352</c:v>
                      </c:pt>
                      <c:pt idx="121">
                        <c:v>942</c:v>
                      </c:pt>
                      <c:pt idx="122">
                        <c:v>-1206</c:v>
                      </c:pt>
                      <c:pt idx="123">
                        <c:v>989</c:v>
                      </c:pt>
                      <c:pt idx="124">
                        <c:v>-1133</c:v>
                      </c:pt>
                      <c:pt idx="125">
                        <c:v>95</c:v>
                      </c:pt>
                      <c:pt idx="126">
                        <c:v>567</c:v>
                      </c:pt>
                      <c:pt idx="127">
                        <c:v>-44</c:v>
                      </c:pt>
                      <c:pt idx="128">
                        <c:v>-5</c:v>
                      </c:pt>
                      <c:pt idx="129">
                        <c:v>-107</c:v>
                      </c:pt>
                      <c:pt idx="130">
                        <c:v>-519</c:v>
                      </c:pt>
                      <c:pt idx="131">
                        <c:v>644</c:v>
                      </c:pt>
                      <c:pt idx="132">
                        <c:v>19</c:v>
                      </c:pt>
                      <c:pt idx="133">
                        <c:v>-38</c:v>
                      </c:pt>
                      <c:pt idx="134">
                        <c:v>788</c:v>
                      </c:pt>
                      <c:pt idx="135">
                        <c:v>-482</c:v>
                      </c:pt>
                      <c:pt idx="136">
                        <c:v>-734</c:v>
                      </c:pt>
                      <c:pt idx="137">
                        <c:v>613</c:v>
                      </c:pt>
                      <c:pt idx="138">
                        <c:v>-172</c:v>
                      </c:pt>
                      <c:pt idx="139">
                        <c:v>13</c:v>
                      </c:pt>
                      <c:pt idx="140">
                        <c:v>-7</c:v>
                      </c:pt>
                      <c:pt idx="141">
                        <c:v>24</c:v>
                      </c:pt>
                      <c:pt idx="142">
                        <c:v>60</c:v>
                      </c:pt>
                      <c:pt idx="143">
                        <c:v>839</c:v>
                      </c:pt>
                      <c:pt idx="144">
                        <c:v>-1578</c:v>
                      </c:pt>
                      <c:pt idx="145">
                        <c:v>1350</c:v>
                      </c:pt>
                      <c:pt idx="146">
                        <c:v>-90</c:v>
                      </c:pt>
                      <c:pt idx="147">
                        <c:v>-497</c:v>
                      </c:pt>
                      <c:pt idx="148">
                        <c:v>-440</c:v>
                      </c:pt>
                      <c:pt idx="149">
                        <c:v>121</c:v>
                      </c:pt>
                      <c:pt idx="150">
                        <c:v>115</c:v>
                      </c:pt>
                      <c:pt idx="151">
                        <c:v>111</c:v>
                      </c:pt>
                      <c:pt idx="152">
                        <c:v>154</c:v>
                      </c:pt>
                      <c:pt idx="153">
                        <c:v>-176</c:v>
                      </c:pt>
                      <c:pt idx="154">
                        <c:v>84</c:v>
                      </c:pt>
                      <c:pt idx="155">
                        <c:v>-107</c:v>
                      </c:pt>
                      <c:pt idx="156">
                        <c:v>59</c:v>
                      </c:pt>
                      <c:pt idx="157">
                        <c:v>-155</c:v>
                      </c:pt>
                      <c:pt idx="158">
                        <c:v>20</c:v>
                      </c:pt>
                      <c:pt idx="159">
                        <c:v>53</c:v>
                      </c:pt>
                      <c:pt idx="160">
                        <c:v>-43</c:v>
                      </c:pt>
                      <c:pt idx="161">
                        <c:v>-1</c:v>
                      </c:pt>
                      <c:pt idx="162">
                        <c:v>182</c:v>
                      </c:pt>
                      <c:pt idx="163">
                        <c:v>-339</c:v>
                      </c:pt>
                      <c:pt idx="164">
                        <c:v>455</c:v>
                      </c:pt>
                      <c:pt idx="165">
                        <c:v>-122</c:v>
                      </c:pt>
                      <c:pt idx="166">
                        <c:v>-93</c:v>
                      </c:pt>
                      <c:pt idx="167">
                        <c:v>-66</c:v>
                      </c:pt>
                      <c:pt idx="168">
                        <c:v>144</c:v>
                      </c:pt>
                      <c:pt idx="169">
                        <c:v>8</c:v>
                      </c:pt>
                      <c:pt idx="170">
                        <c:v>-193</c:v>
                      </c:pt>
                      <c:pt idx="171">
                        <c:v>265</c:v>
                      </c:pt>
                      <c:pt idx="172">
                        <c:v>-506</c:v>
                      </c:pt>
                      <c:pt idx="173">
                        <c:v>292</c:v>
                      </c:pt>
                      <c:pt idx="174">
                        <c:v>136</c:v>
                      </c:pt>
                      <c:pt idx="175">
                        <c:v>156</c:v>
                      </c:pt>
                      <c:pt idx="176">
                        <c:v>-105</c:v>
                      </c:pt>
                      <c:pt idx="177">
                        <c:v>-167</c:v>
                      </c:pt>
                      <c:pt idx="178">
                        <c:v>264</c:v>
                      </c:pt>
                      <c:pt idx="179">
                        <c:v>-385</c:v>
                      </c:pt>
                      <c:pt idx="180">
                        <c:v>261</c:v>
                      </c:pt>
                      <c:pt idx="181">
                        <c:v>-145</c:v>
                      </c:pt>
                      <c:pt idx="182">
                        <c:v>-306</c:v>
                      </c:pt>
                      <c:pt idx="183">
                        <c:v>154</c:v>
                      </c:pt>
                      <c:pt idx="184">
                        <c:v>10</c:v>
                      </c:pt>
                      <c:pt idx="185">
                        <c:v>730</c:v>
                      </c:pt>
                      <c:pt idx="186">
                        <c:v>-829</c:v>
                      </c:pt>
                      <c:pt idx="187">
                        <c:v>774</c:v>
                      </c:pt>
                      <c:pt idx="188">
                        <c:v>-1036</c:v>
                      </c:pt>
                      <c:pt idx="189">
                        <c:v>37</c:v>
                      </c:pt>
                      <c:pt idx="190">
                        <c:v>576</c:v>
                      </c:pt>
                      <c:pt idx="191">
                        <c:v>-83</c:v>
                      </c:pt>
                      <c:pt idx="192">
                        <c:v>28</c:v>
                      </c:pt>
                      <c:pt idx="193">
                        <c:v>-130</c:v>
                      </c:pt>
                      <c:pt idx="194">
                        <c:v>-511</c:v>
                      </c:pt>
                      <c:pt idx="195">
                        <c:v>641</c:v>
                      </c:pt>
                      <c:pt idx="196">
                        <c:v>22</c:v>
                      </c:pt>
                      <c:pt idx="197">
                        <c:v>-10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FC5-435B-9A9E-5DCAAEB269EC}"/>
                  </c:ext>
                </c:extLst>
              </c15:ser>
            </c15:filteredLineSeries>
          </c:ext>
        </c:extLst>
      </c:lineChart>
      <c:catAx>
        <c:axId val="2067384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67385040"/>
        <c:crosses val="autoZero"/>
        <c:auto val="1"/>
        <c:lblAlgn val="ctr"/>
        <c:lblOffset val="100"/>
        <c:noMultiLvlLbl val="0"/>
      </c:catAx>
      <c:valAx>
        <c:axId val="206738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6738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adc_raw_good_video!$R$2</c:f>
              <c:strCache>
                <c:ptCount val="1"/>
                <c:pt idx="0">
                  <c:v>sum_log10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adc_raw_good_video!$Q$3:$Q$130</c:f>
              <c:numCache>
                <c:formatCode>General</c:formatCode>
                <c:ptCount val="128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  <c:pt idx="49">
                  <c:v>1600</c:v>
                </c:pt>
                <c:pt idx="50">
                  <c:v>1632</c:v>
                </c:pt>
                <c:pt idx="51">
                  <c:v>1664</c:v>
                </c:pt>
                <c:pt idx="52">
                  <c:v>1696</c:v>
                </c:pt>
                <c:pt idx="53">
                  <c:v>1728</c:v>
                </c:pt>
                <c:pt idx="54">
                  <c:v>1760</c:v>
                </c:pt>
                <c:pt idx="55">
                  <c:v>1792</c:v>
                </c:pt>
                <c:pt idx="56">
                  <c:v>1824</c:v>
                </c:pt>
                <c:pt idx="57">
                  <c:v>1856</c:v>
                </c:pt>
                <c:pt idx="58">
                  <c:v>1888</c:v>
                </c:pt>
                <c:pt idx="59">
                  <c:v>1920</c:v>
                </c:pt>
                <c:pt idx="60">
                  <c:v>1952</c:v>
                </c:pt>
                <c:pt idx="61">
                  <c:v>1984</c:v>
                </c:pt>
                <c:pt idx="62">
                  <c:v>2016</c:v>
                </c:pt>
                <c:pt idx="63">
                  <c:v>2048</c:v>
                </c:pt>
                <c:pt idx="64">
                  <c:v>2080</c:v>
                </c:pt>
                <c:pt idx="65">
                  <c:v>2112</c:v>
                </c:pt>
                <c:pt idx="66">
                  <c:v>2144</c:v>
                </c:pt>
                <c:pt idx="67">
                  <c:v>2176</c:v>
                </c:pt>
                <c:pt idx="68">
                  <c:v>2208</c:v>
                </c:pt>
                <c:pt idx="69">
                  <c:v>2240</c:v>
                </c:pt>
                <c:pt idx="70">
                  <c:v>2272</c:v>
                </c:pt>
                <c:pt idx="71">
                  <c:v>2304</c:v>
                </c:pt>
                <c:pt idx="72">
                  <c:v>2336</c:v>
                </c:pt>
                <c:pt idx="73">
                  <c:v>2368</c:v>
                </c:pt>
                <c:pt idx="74">
                  <c:v>2400</c:v>
                </c:pt>
                <c:pt idx="75">
                  <c:v>2432</c:v>
                </c:pt>
                <c:pt idx="76">
                  <c:v>2464</c:v>
                </c:pt>
                <c:pt idx="77">
                  <c:v>2496</c:v>
                </c:pt>
                <c:pt idx="78">
                  <c:v>2528</c:v>
                </c:pt>
                <c:pt idx="79">
                  <c:v>2560</c:v>
                </c:pt>
                <c:pt idx="80">
                  <c:v>2592</c:v>
                </c:pt>
                <c:pt idx="81">
                  <c:v>2624</c:v>
                </c:pt>
                <c:pt idx="82">
                  <c:v>2656</c:v>
                </c:pt>
                <c:pt idx="83">
                  <c:v>2688</c:v>
                </c:pt>
                <c:pt idx="84">
                  <c:v>2720</c:v>
                </c:pt>
                <c:pt idx="85">
                  <c:v>2752</c:v>
                </c:pt>
                <c:pt idx="86">
                  <c:v>2784</c:v>
                </c:pt>
                <c:pt idx="87">
                  <c:v>2816</c:v>
                </c:pt>
                <c:pt idx="88">
                  <c:v>2848</c:v>
                </c:pt>
                <c:pt idx="89">
                  <c:v>2880</c:v>
                </c:pt>
                <c:pt idx="90">
                  <c:v>2912</c:v>
                </c:pt>
                <c:pt idx="91">
                  <c:v>2944</c:v>
                </c:pt>
                <c:pt idx="92">
                  <c:v>2976</c:v>
                </c:pt>
                <c:pt idx="93">
                  <c:v>3008</c:v>
                </c:pt>
                <c:pt idx="94">
                  <c:v>3040</c:v>
                </c:pt>
                <c:pt idx="95">
                  <c:v>3072</c:v>
                </c:pt>
                <c:pt idx="96">
                  <c:v>3104</c:v>
                </c:pt>
                <c:pt idx="97">
                  <c:v>3136</c:v>
                </c:pt>
                <c:pt idx="98">
                  <c:v>3168</c:v>
                </c:pt>
                <c:pt idx="99">
                  <c:v>3200</c:v>
                </c:pt>
                <c:pt idx="100">
                  <c:v>3232</c:v>
                </c:pt>
                <c:pt idx="101">
                  <c:v>3264</c:v>
                </c:pt>
                <c:pt idx="102">
                  <c:v>3296</c:v>
                </c:pt>
                <c:pt idx="103">
                  <c:v>3328</c:v>
                </c:pt>
                <c:pt idx="104">
                  <c:v>3360</c:v>
                </c:pt>
                <c:pt idx="105">
                  <c:v>3392</c:v>
                </c:pt>
                <c:pt idx="106">
                  <c:v>3424</c:v>
                </c:pt>
                <c:pt idx="107">
                  <c:v>3456</c:v>
                </c:pt>
                <c:pt idx="108">
                  <c:v>3488</c:v>
                </c:pt>
                <c:pt idx="109">
                  <c:v>3520</c:v>
                </c:pt>
                <c:pt idx="110">
                  <c:v>3552</c:v>
                </c:pt>
                <c:pt idx="111">
                  <c:v>3584</c:v>
                </c:pt>
                <c:pt idx="112">
                  <c:v>3616</c:v>
                </c:pt>
                <c:pt idx="113">
                  <c:v>3648</c:v>
                </c:pt>
                <c:pt idx="114">
                  <c:v>3680</c:v>
                </c:pt>
                <c:pt idx="115">
                  <c:v>3712</c:v>
                </c:pt>
                <c:pt idx="116">
                  <c:v>3744</c:v>
                </c:pt>
                <c:pt idx="117">
                  <c:v>3776</c:v>
                </c:pt>
                <c:pt idx="118">
                  <c:v>3808</c:v>
                </c:pt>
                <c:pt idx="119">
                  <c:v>3840</c:v>
                </c:pt>
                <c:pt idx="120">
                  <c:v>3872</c:v>
                </c:pt>
                <c:pt idx="121">
                  <c:v>3904</c:v>
                </c:pt>
                <c:pt idx="122">
                  <c:v>3936</c:v>
                </c:pt>
                <c:pt idx="123">
                  <c:v>3968</c:v>
                </c:pt>
                <c:pt idx="124">
                  <c:v>4000</c:v>
                </c:pt>
                <c:pt idx="125">
                  <c:v>4032</c:v>
                </c:pt>
                <c:pt idx="126">
                  <c:v>4064</c:v>
                </c:pt>
                <c:pt idx="127">
                  <c:v>4096</c:v>
                </c:pt>
              </c:numCache>
            </c:numRef>
          </c:cat>
          <c:val>
            <c:numRef>
              <c:f>adc_raw_good_video!$R$3:$R$203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37.914168613580415</c:v>
                </c:pt>
                <c:pt idx="4">
                  <c:v>4.5156621734631521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0.81875041351971078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2.4951264403283018</c:v>
                </c:pt>
                <c:pt idx="24">
                  <c:v>2.5076738159879479</c:v>
                </c:pt>
                <c:pt idx="25">
                  <c:v>0</c:v>
                </c:pt>
                <c:pt idx="26">
                  <c:v>1.7555572728562161</c:v>
                </c:pt>
                <c:pt idx="27">
                  <c:v>4.091740571540103</c:v>
                </c:pt>
                <c:pt idx="28">
                  <c:v>62.061284997141357</c:v>
                </c:pt>
                <c:pt idx="29">
                  <c:v>1.918284570353916</c:v>
                </c:pt>
                <c:pt idx="30">
                  <c:v>0</c:v>
                </c:pt>
                <c:pt idx="31">
                  <c:v>0.47159680920589142</c:v>
                </c:pt>
                <c:pt idx="32">
                  <c:v>1.3798936588953308</c:v>
                </c:pt>
                <c:pt idx="33">
                  <c:v>0</c:v>
                </c:pt>
                <c:pt idx="34">
                  <c:v>0</c:v>
                </c:pt>
                <c:pt idx="35">
                  <c:v>1.6619639616869786</c:v>
                </c:pt>
                <c:pt idx="36">
                  <c:v>0.78649098709986687</c:v>
                </c:pt>
                <c:pt idx="37">
                  <c:v>0</c:v>
                </c:pt>
                <c:pt idx="38">
                  <c:v>0.7100713012052311</c:v>
                </c:pt>
                <c:pt idx="39">
                  <c:v>4.2308669879624219</c:v>
                </c:pt>
                <c:pt idx="40">
                  <c:v>0</c:v>
                </c:pt>
                <c:pt idx="41">
                  <c:v>0.5800696198489208</c:v>
                </c:pt>
                <c:pt idx="42">
                  <c:v>0.91435427672548353</c:v>
                </c:pt>
                <c:pt idx="43">
                  <c:v>0.71996078693227894</c:v>
                </c:pt>
                <c:pt idx="44">
                  <c:v>3.8451613666515376</c:v>
                </c:pt>
                <c:pt idx="45">
                  <c:v>0</c:v>
                </c:pt>
                <c:pt idx="46">
                  <c:v>1.436014501884098</c:v>
                </c:pt>
                <c:pt idx="47">
                  <c:v>0</c:v>
                </c:pt>
                <c:pt idx="48">
                  <c:v>10.983840852363517</c:v>
                </c:pt>
                <c:pt idx="49">
                  <c:v>2.9705070334716632</c:v>
                </c:pt>
                <c:pt idx="50">
                  <c:v>0</c:v>
                </c:pt>
                <c:pt idx="51">
                  <c:v>8.5922336081726698</c:v>
                </c:pt>
                <c:pt idx="52">
                  <c:v>2.127196375972046</c:v>
                </c:pt>
                <c:pt idx="53">
                  <c:v>0</c:v>
                </c:pt>
                <c:pt idx="54">
                  <c:v>1.7199803005507088</c:v>
                </c:pt>
                <c:pt idx="55">
                  <c:v>0.96550679917286475</c:v>
                </c:pt>
                <c:pt idx="56">
                  <c:v>2.9756951461953789</c:v>
                </c:pt>
                <c:pt idx="57">
                  <c:v>14.712918042333619</c:v>
                </c:pt>
                <c:pt idx="58">
                  <c:v>3.065926719233123</c:v>
                </c:pt>
                <c:pt idx="59">
                  <c:v>19.510859493874133</c:v>
                </c:pt>
                <c:pt idx="60">
                  <c:v>17.677345787398956</c:v>
                </c:pt>
                <c:pt idx="61">
                  <c:v>12.735850442662148</c:v>
                </c:pt>
                <c:pt idx="62">
                  <c:v>6.0305351941213514</c:v>
                </c:pt>
                <c:pt idx="63">
                  <c:v>1.4545272771922351</c:v>
                </c:pt>
                <c:pt idx="64">
                  <c:v>18.055668832199594</c:v>
                </c:pt>
                <c:pt idx="65">
                  <c:v>0</c:v>
                </c:pt>
                <c:pt idx="66">
                  <c:v>3.4891949642647742</c:v>
                </c:pt>
                <c:pt idx="67">
                  <c:v>15.183174609806926</c:v>
                </c:pt>
                <c:pt idx="68">
                  <c:v>0</c:v>
                </c:pt>
                <c:pt idx="69">
                  <c:v>7.3721525992542878</c:v>
                </c:pt>
                <c:pt idx="70">
                  <c:v>7.8767082010225486</c:v>
                </c:pt>
                <c:pt idx="71">
                  <c:v>12.653279180252463</c:v>
                </c:pt>
                <c:pt idx="72">
                  <c:v>0</c:v>
                </c:pt>
                <c:pt idx="73">
                  <c:v>2.2660133364623647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0.9343713902473707</c:v>
                </c:pt>
                <c:pt idx="78">
                  <c:v>0</c:v>
                </c:pt>
                <c:pt idx="79">
                  <c:v>1.5447039075413229</c:v>
                </c:pt>
                <c:pt idx="80">
                  <c:v>1.4033747547448536</c:v>
                </c:pt>
                <c:pt idx="81">
                  <c:v>0</c:v>
                </c:pt>
                <c:pt idx="82">
                  <c:v>2.114579215497884</c:v>
                </c:pt>
                <c:pt idx="83">
                  <c:v>1.8738924411657272</c:v>
                </c:pt>
                <c:pt idx="84">
                  <c:v>0</c:v>
                </c:pt>
                <c:pt idx="85">
                  <c:v>1.1937604615455091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A6-48C4-A9EC-BDE7E1C852BF}"/>
            </c:ext>
          </c:extLst>
        </c:ser>
        <c:ser>
          <c:idx val="2"/>
          <c:order val="2"/>
          <c:tx>
            <c:strRef>
              <c:f>adc_raw_good_video!$S$2</c:f>
              <c:strCache>
                <c:ptCount val="1"/>
                <c:pt idx="0">
                  <c:v>sum_log2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adc_raw_good_video!$Q$3:$Q$130</c:f>
              <c:numCache>
                <c:formatCode>General</c:formatCode>
                <c:ptCount val="128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  <c:pt idx="49">
                  <c:v>1600</c:v>
                </c:pt>
                <c:pt idx="50">
                  <c:v>1632</c:v>
                </c:pt>
                <c:pt idx="51">
                  <c:v>1664</c:v>
                </c:pt>
                <c:pt idx="52">
                  <c:v>1696</c:v>
                </c:pt>
                <c:pt idx="53">
                  <c:v>1728</c:v>
                </c:pt>
                <c:pt idx="54">
                  <c:v>1760</c:v>
                </c:pt>
                <c:pt idx="55">
                  <c:v>1792</c:v>
                </c:pt>
                <c:pt idx="56">
                  <c:v>1824</c:v>
                </c:pt>
                <c:pt idx="57">
                  <c:v>1856</c:v>
                </c:pt>
                <c:pt idx="58">
                  <c:v>1888</c:v>
                </c:pt>
                <c:pt idx="59">
                  <c:v>1920</c:v>
                </c:pt>
                <c:pt idx="60">
                  <c:v>1952</c:v>
                </c:pt>
                <c:pt idx="61">
                  <c:v>1984</c:v>
                </c:pt>
                <c:pt idx="62">
                  <c:v>2016</c:v>
                </c:pt>
                <c:pt idx="63">
                  <c:v>2048</c:v>
                </c:pt>
                <c:pt idx="64">
                  <c:v>2080</c:v>
                </c:pt>
                <c:pt idx="65">
                  <c:v>2112</c:v>
                </c:pt>
                <c:pt idx="66">
                  <c:v>2144</c:v>
                </c:pt>
                <c:pt idx="67">
                  <c:v>2176</c:v>
                </c:pt>
                <c:pt idx="68">
                  <c:v>2208</c:v>
                </c:pt>
                <c:pt idx="69">
                  <c:v>2240</c:v>
                </c:pt>
                <c:pt idx="70">
                  <c:v>2272</c:v>
                </c:pt>
                <c:pt idx="71">
                  <c:v>2304</c:v>
                </c:pt>
                <c:pt idx="72">
                  <c:v>2336</c:v>
                </c:pt>
                <c:pt idx="73">
                  <c:v>2368</c:v>
                </c:pt>
                <c:pt idx="74">
                  <c:v>2400</c:v>
                </c:pt>
                <c:pt idx="75">
                  <c:v>2432</c:v>
                </c:pt>
                <c:pt idx="76">
                  <c:v>2464</c:v>
                </c:pt>
                <c:pt idx="77">
                  <c:v>2496</c:v>
                </c:pt>
                <c:pt idx="78">
                  <c:v>2528</c:v>
                </c:pt>
                <c:pt idx="79">
                  <c:v>2560</c:v>
                </c:pt>
                <c:pt idx="80">
                  <c:v>2592</c:v>
                </c:pt>
                <c:pt idx="81">
                  <c:v>2624</c:v>
                </c:pt>
                <c:pt idx="82">
                  <c:v>2656</c:v>
                </c:pt>
                <c:pt idx="83">
                  <c:v>2688</c:v>
                </c:pt>
                <c:pt idx="84">
                  <c:v>2720</c:v>
                </c:pt>
                <c:pt idx="85">
                  <c:v>2752</c:v>
                </c:pt>
                <c:pt idx="86">
                  <c:v>2784</c:v>
                </c:pt>
                <c:pt idx="87">
                  <c:v>2816</c:v>
                </c:pt>
                <c:pt idx="88">
                  <c:v>2848</c:v>
                </c:pt>
                <c:pt idx="89">
                  <c:v>2880</c:v>
                </c:pt>
                <c:pt idx="90">
                  <c:v>2912</c:v>
                </c:pt>
                <c:pt idx="91">
                  <c:v>2944</c:v>
                </c:pt>
                <c:pt idx="92">
                  <c:v>2976</c:v>
                </c:pt>
                <c:pt idx="93">
                  <c:v>3008</c:v>
                </c:pt>
                <c:pt idx="94">
                  <c:v>3040</c:v>
                </c:pt>
                <c:pt idx="95">
                  <c:v>3072</c:v>
                </c:pt>
                <c:pt idx="96">
                  <c:v>3104</c:v>
                </c:pt>
                <c:pt idx="97">
                  <c:v>3136</c:v>
                </c:pt>
                <c:pt idx="98">
                  <c:v>3168</c:v>
                </c:pt>
                <c:pt idx="99">
                  <c:v>3200</c:v>
                </c:pt>
                <c:pt idx="100">
                  <c:v>3232</c:v>
                </c:pt>
                <c:pt idx="101">
                  <c:v>3264</c:v>
                </c:pt>
                <c:pt idx="102">
                  <c:v>3296</c:v>
                </c:pt>
                <c:pt idx="103">
                  <c:v>3328</c:v>
                </c:pt>
                <c:pt idx="104">
                  <c:v>3360</c:v>
                </c:pt>
                <c:pt idx="105">
                  <c:v>3392</c:v>
                </c:pt>
                <c:pt idx="106">
                  <c:v>3424</c:v>
                </c:pt>
                <c:pt idx="107">
                  <c:v>3456</c:v>
                </c:pt>
                <c:pt idx="108">
                  <c:v>3488</c:v>
                </c:pt>
                <c:pt idx="109">
                  <c:v>3520</c:v>
                </c:pt>
                <c:pt idx="110">
                  <c:v>3552</c:v>
                </c:pt>
                <c:pt idx="111">
                  <c:v>3584</c:v>
                </c:pt>
                <c:pt idx="112">
                  <c:v>3616</c:v>
                </c:pt>
                <c:pt idx="113">
                  <c:v>3648</c:v>
                </c:pt>
                <c:pt idx="114">
                  <c:v>3680</c:v>
                </c:pt>
                <c:pt idx="115">
                  <c:v>3712</c:v>
                </c:pt>
                <c:pt idx="116">
                  <c:v>3744</c:v>
                </c:pt>
                <c:pt idx="117">
                  <c:v>3776</c:v>
                </c:pt>
                <c:pt idx="118">
                  <c:v>3808</c:v>
                </c:pt>
                <c:pt idx="119">
                  <c:v>3840</c:v>
                </c:pt>
                <c:pt idx="120">
                  <c:v>3872</c:v>
                </c:pt>
                <c:pt idx="121">
                  <c:v>3904</c:v>
                </c:pt>
                <c:pt idx="122">
                  <c:v>3936</c:v>
                </c:pt>
                <c:pt idx="123">
                  <c:v>3968</c:v>
                </c:pt>
                <c:pt idx="124">
                  <c:v>4000</c:v>
                </c:pt>
                <c:pt idx="125">
                  <c:v>4032</c:v>
                </c:pt>
                <c:pt idx="126">
                  <c:v>4064</c:v>
                </c:pt>
                <c:pt idx="127">
                  <c:v>4096</c:v>
                </c:pt>
              </c:numCache>
            </c:numRef>
          </c:cat>
          <c:val>
            <c:numRef>
              <c:f>adc_raw_good_video!$S$3:$S$130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125.94814191174943</c:v>
                </c:pt>
                <c:pt idx="4">
                  <c:v>15.000705041047379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2.7198300013717733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8.2886306224228825</c:v>
                </c:pt>
                <c:pt idx="24">
                  <c:v>8.3303121021437665</c:v>
                </c:pt>
                <c:pt idx="25">
                  <c:v>0</c:v>
                </c:pt>
                <c:pt idx="26">
                  <c:v>5.831835026884904</c:v>
                </c:pt>
                <c:pt idx="27">
                  <c:v>13.592467961589541</c:v>
                </c:pt>
                <c:pt idx="28">
                  <c:v>206.16312623681543</c:v>
                </c:pt>
                <c:pt idx="29">
                  <c:v>6.3724034082476066</c:v>
                </c:pt>
                <c:pt idx="30">
                  <c:v>0</c:v>
                </c:pt>
                <c:pt idx="31">
                  <c:v>1.5666106899602861</c:v>
                </c:pt>
                <c:pt idx="32">
                  <c:v>4.5839075134413187</c:v>
                </c:pt>
                <c:pt idx="33">
                  <c:v>0</c:v>
                </c:pt>
                <c:pt idx="34">
                  <c:v>0</c:v>
                </c:pt>
                <c:pt idx="35">
                  <c:v>5.520924777018279</c:v>
                </c:pt>
                <c:pt idx="36">
                  <c:v>2.6126665064227423</c:v>
                </c:pt>
                <c:pt idx="37">
                  <c:v>0</c:v>
                </c:pt>
                <c:pt idx="38">
                  <c:v>2.3588058048468841</c:v>
                </c:pt>
                <c:pt idx="39">
                  <c:v>14.054635913043843</c:v>
                </c:pt>
                <c:pt idx="40">
                  <c:v>0</c:v>
                </c:pt>
                <c:pt idx="41">
                  <c:v>1.9269495671667625</c:v>
                </c:pt>
                <c:pt idx="42">
                  <c:v>3.0374191605347982</c:v>
                </c:pt>
                <c:pt idx="43">
                  <c:v>2.3916579653275516</c:v>
                </c:pt>
                <c:pt idx="44">
                  <c:v>12.77334957325523</c:v>
                </c:pt>
                <c:pt idx="45">
                  <c:v>0</c:v>
                </c:pt>
                <c:pt idx="46">
                  <c:v>4.7703369184744666</c:v>
                </c:pt>
                <c:pt idx="47">
                  <c:v>0</c:v>
                </c:pt>
                <c:pt idx="48">
                  <c:v>36.487529517237917</c:v>
                </c:pt>
                <c:pt idx="49">
                  <c:v>9.8678107705500331</c:v>
                </c:pt>
                <c:pt idx="50">
                  <c:v>0</c:v>
                </c:pt>
                <c:pt idx="51">
                  <c:v>28.542782220824215</c:v>
                </c:pt>
                <c:pt idx="52">
                  <c:v>7.0663934046841206</c:v>
                </c:pt>
                <c:pt idx="53">
                  <c:v>0</c:v>
                </c:pt>
                <c:pt idx="54">
                  <c:v>5.7136508830522095</c:v>
                </c:pt>
                <c:pt idx="55">
                  <c:v>3.2073441619771104</c:v>
                </c:pt>
                <c:pt idx="56">
                  <c:v>9.8850453079663865</c:v>
                </c:pt>
                <c:pt idx="57">
                  <c:v>48.875255802603249</c:v>
                </c:pt>
                <c:pt idx="58">
                  <c:v>10.184788105486351</c:v>
                </c:pt>
                <c:pt idx="59">
                  <c:v>64.813672308100323</c:v>
                </c:pt>
                <c:pt idx="60">
                  <c:v>58.722871614199363</c:v>
                </c:pt>
                <c:pt idx="61">
                  <c:v>42.30757939776305</c:v>
                </c:pt>
                <c:pt idx="62">
                  <c:v>20.033004288558736</c:v>
                </c:pt>
                <c:pt idx="63">
                  <c:v>4.831835026884904</c:v>
                </c:pt>
                <c:pt idx="64">
                  <c:v>59.979633565665942</c:v>
                </c:pt>
                <c:pt idx="65">
                  <c:v>0</c:v>
                </c:pt>
                <c:pt idx="66">
                  <c:v>11.590854780330659</c:v>
                </c:pt>
                <c:pt idx="67">
                  <c:v>50.437414305898102</c:v>
                </c:pt>
                <c:pt idx="68">
                  <c:v>0</c:v>
                </c:pt>
                <c:pt idx="69">
                  <c:v>24.489760839259713</c:v>
                </c:pt>
                <c:pt idx="70">
                  <c:v>26.165858268206499</c:v>
                </c:pt>
                <c:pt idx="71">
                  <c:v>42.033283601333999</c:v>
                </c:pt>
                <c:pt idx="72">
                  <c:v>0</c:v>
                </c:pt>
                <c:pt idx="73">
                  <c:v>7.5275333657837793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3.1039145723217048</c:v>
                </c:pt>
                <c:pt idx="78">
                  <c:v>0</c:v>
                </c:pt>
                <c:pt idx="79">
                  <c:v>5.1313953087438122</c:v>
                </c:pt>
                <c:pt idx="80">
                  <c:v>4.6619100254425918</c:v>
                </c:pt>
                <c:pt idx="81">
                  <c:v>0</c:v>
                </c:pt>
                <c:pt idx="82">
                  <c:v>7.0244801048273002</c:v>
                </c:pt>
                <c:pt idx="83">
                  <c:v>6.224935947105493</c:v>
                </c:pt>
                <c:pt idx="84">
                  <c:v>0</c:v>
                </c:pt>
                <c:pt idx="85">
                  <c:v>3.9655864157737315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A6-48C4-A9EC-BDE7E1C852BF}"/>
            </c:ext>
          </c:extLst>
        </c:ser>
        <c:ser>
          <c:idx val="3"/>
          <c:order val="3"/>
          <c:tx>
            <c:strRef>
              <c:f>adc_raw_good_video!$T$2</c:f>
              <c:strCache>
                <c:ptCount val="1"/>
                <c:pt idx="0">
                  <c:v>sum_pow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adc_raw_good_video!$T$3:$T$130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19.449806869482337</c:v>
                </c:pt>
                <c:pt idx="4">
                  <c:v>3.571192784167605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7.4314705963917496E-2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1.2491536838612152</c:v>
                </c:pt>
                <c:pt idx="24">
                  <c:v>3.6676730931986964E-2</c:v>
                </c:pt>
                <c:pt idx="25">
                  <c:v>0</c:v>
                </c:pt>
                <c:pt idx="26">
                  <c:v>1.4033951059452634</c:v>
                </c:pt>
                <c:pt idx="27">
                  <c:v>2.4529938258714616</c:v>
                </c:pt>
                <c:pt idx="28">
                  <c:v>40.488050856154985</c:v>
                </c:pt>
                <c:pt idx="29">
                  <c:v>1.5687418218709244</c:v>
                </c:pt>
                <c:pt idx="30">
                  <c:v>0</c:v>
                </c:pt>
                <c:pt idx="31">
                  <c:v>5.2896726578200695E-4</c:v>
                </c:pt>
                <c:pt idx="32">
                  <c:v>0.85326831194851893</c:v>
                </c:pt>
                <c:pt idx="33">
                  <c:v>0</c:v>
                </c:pt>
                <c:pt idx="34">
                  <c:v>0</c:v>
                </c:pt>
                <c:pt idx="35">
                  <c:v>0.16420240278982132</c:v>
                </c:pt>
                <c:pt idx="36">
                  <c:v>5.6283757494930975E-2</c:v>
                </c:pt>
                <c:pt idx="37">
                  <c:v>0</c:v>
                </c:pt>
                <c:pt idx="38">
                  <c:v>2.6149334592493068E-2</c:v>
                </c:pt>
                <c:pt idx="39">
                  <c:v>1.9798538300503679</c:v>
                </c:pt>
                <c:pt idx="40">
                  <c:v>0</c:v>
                </c:pt>
                <c:pt idx="41">
                  <c:v>4.4726076323614201E-3</c:v>
                </c:pt>
                <c:pt idx="42">
                  <c:v>0.14890284380859009</c:v>
                </c:pt>
                <c:pt idx="43">
                  <c:v>2.9153323350315792E-2</c:v>
                </c:pt>
                <c:pt idx="44">
                  <c:v>1.2343651401001015</c:v>
                </c:pt>
                <c:pt idx="45">
                  <c:v>0</c:v>
                </c:pt>
                <c:pt idx="46">
                  <c:v>6.0959106189845153E-2</c:v>
                </c:pt>
                <c:pt idx="47">
                  <c:v>0</c:v>
                </c:pt>
                <c:pt idx="48">
                  <c:v>6.5353661077552623</c:v>
                </c:pt>
                <c:pt idx="49">
                  <c:v>1.8742257223276573</c:v>
                </c:pt>
                <c:pt idx="50">
                  <c:v>0</c:v>
                </c:pt>
                <c:pt idx="51">
                  <c:v>4.1759003487625321</c:v>
                </c:pt>
                <c:pt idx="52">
                  <c:v>0.67474292701508531</c:v>
                </c:pt>
                <c:pt idx="53">
                  <c:v>0</c:v>
                </c:pt>
                <c:pt idx="54">
                  <c:v>0.23497913978633847</c:v>
                </c:pt>
                <c:pt idx="55">
                  <c:v>0.20217796303920196</c:v>
                </c:pt>
                <c:pt idx="56">
                  <c:v>2.064391200334553</c:v>
                </c:pt>
                <c:pt idx="57">
                  <c:v>9.4529713357774252</c:v>
                </c:pt>
                <c:pt idx="58">
                  <c:v>2.0698942258894863</c:v>
                </c:pt>
                <c:pt idx="59">
                  <c:v>12.330822796675536</c:v>
                </c:pt>
                <c:pt idx="60">
                  <c:v>10.49228239503142</c:v>
                </c:pt>
                <c:pt idx="61">
                  <c:v>8.4641655753217346</c:v>
                </c:pt>
                <c:pt idx="62">
                  <c:v>2.9833285359609683</c:v>
                </c:pt>
                <c:pt idx="63">
                  <c:v>0.97848825080346646</c:v>
                </c:pt>
                <c:pt idx="64">
                  <c:v>10.13630759084977</c:v>
                </c:pt>
                <c:pt idx="65">
                  <c:v>0</c:v>
                </c:pt>
                <c:pt idx="66">
                  <c:v>1.456047079324593</c:v>
                </c:pt>
                <c:pt idx="67">
                  <c:v>10.329397952070565</c:v>
                </c:pt>
                <c:pt idx="68">
                  <c:v>0</c:v>
                </c:pt>
                <c:pt idx="69">
                  <c:v>5.4517709291306016</c:v>
                </c:pt>
                <c:pt idx="70">
                  <c:v>5.4756896064642158</c:v>
                </c:pt>
                <c:pt idx="71">
                  <c:v>9.7493129399875382</c:v>
                </c:pt>
                <c:pt idx="72">
                  <c:v>0</c:v>
                </c:pt>
                <c:pt idx="73">
                  <c:v>0.86743886757954436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0.16865467731130884</c:v>
                </c:pt>
                <c:pt idx="78">
                  <c:v>0</c:v>
                </c:pt>
                <c:pt idx="79">
                  <c:v>1.1210402476699499</c:v>
                </c:pt>
                <c:pt idx="80">
                  <c:v>0.89321133580980305</c:v>
                </c:pt>
                <c:pt idx="81">
                  <c:v>0</c:v>
                </c:pt>
                <c:pt idx="82">
                  <c:v>1.7141770102946328</c:v>
                </c:pt>
                <c:pt idx="83">
                  <c:v>0.34419288635217826</c:v>
                </c:pt>
                <c:pt idx="84">
                  <c:v>0</c:v>
                </c:pt>
                <c:pt idx="85">
                  <c:v>0.53267891782227006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A6-48C4-A9EC-BDE7E1C85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504448"/>
        <c:axId val="21155068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adc_raw_good_video!$Q$2</c15:sqref>
                        </c15:formulaRef>
                      </c:ext>
                    </c:extLst>
                    <c:strCache>
                      <c:ptCount val="1"/>
                      <c:pt idx="0">
                        <c:v>bin_max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adc_raw_good_video!$Q$3:$Q$130</c15:sqref>
                        </c15:formulaRef>
                      </c:ext>
                    </c:extLst>
                    <c:numCache>
                      <c:formatCode>General</c:formatCode>
                      <c:ptCount val="128"/>
                      <c:pt idx="0">
                        <c:v>32</c:v>
                      </c:pt>
                      <c:pt idx="1">
                        <c:v>64</c:v>
                      </c:pt>
                      <c:pt idx="2">
                        <c:v>96</c:v>
                      </c:pt>
                      <c:pt idx="3">
                        <c:v>128</c:v>
                      </c:pt>
                      <c:pt idx="4">
                        <c:v>160</c:v>
                      </c:pt>
                      <c:pt idx="5">
                        <c:v>192</c:v>
                      </c:pt>
                      <c:pt idx="6">
                        <c:v>224</c:v>
                      </c:pt>
                      <c:pt idx="7">
                        <c:v>256</c:v>
                      </c:pt>
                      <c:pt idx="8">
                        <c:v>288</c:v>
                      </c:pt>
                      <c:pt idx="9">
                        <c:v>320</c:v>
                      </c:pt>
                      <c:pt idx="10">
                        <c:v>352</c:v>
                      </c:pt>
                      <c:pt idx="11">
                        <c:v>384</c:v>
                      </c:pt>
                      <c:pt idx="12">
                        <c:v>416</c:v>
                      </c:pt>
                      <c:pt idx="13">
                        <c:v>448</c:v>
                      </c:pt>
                      <c:pt idx="14">
                        <c:v>480</c:v>
                      </c:pt>
                      <c:pt idx="15">
                        <c:v>512</c:v>
                      </c:pt>
                      <c:pt idx="16">
                        <c:v>544</c:v>
                      </c:pt>
                      <c:pt idx="17">
                        <c:v>576</c:v>
                      </c:pt>
                      <c:pt idx="18">
                        <c:v>608</c:v>
                      </c:pt>
                      <c:pt idx="19">
                        <c:v>640</c:v>
                      </c:pt>
                      <c:pt idx="20">
                        <c:v>672</c:v>
                      </c:pt>
                      <c:pt idx="21">
                        <c:v>704</c:v>
                      </c:pt>
                      <c:pt idx="22">
                        <c:v>736</c:v>
                      </c:pt>
                      <c:pt idx="23">
                        <c:v>768</c:v>
                      </c:pt>
                      <c:pt idx="24">
                        <c:v>800</c:v>
                      </c:pt>
                      <c:pt idx="25">
                        <c:v>832</c:v>
                      </c:pt>
                      <c:pt idx="26">
                        <c:v>864</c:v>
                      </c:pt>
                      <c:pt idx="27">
                        <c:v>896</c:v>
                      </c:pt>
                      <c:pt idx="28">
                        <c:v>928</c:v>
                      </c:pt>
                      <c:pt idx="29">
                        <c:v>960</c:v>
                      </c:pt>
                      <c:pt idx="30">
                        <c:v>992</c:v>
                      </c:pt>
                      <c:pt idx="31">
                        <c:v>1024</c:v>
                      </c:pt>
                      <c:pt idx="32">
                        <c:v>1056</c:v>
                      </c:pt>
                      <c:pt idx="33">
                        <c:v>1088</c:v>
                      </c:pt>
                      <c:pt idx="34">
                        <c:v>1120</c:v>
                      </c:pt>
                      <c:pt idx="35">
                        <c:v>1152</c:v>
                      </c:pt>
                      <c:pt idx="36">
                        <c:v>1184</c:v>
                      </c:pt>
                      <c:pt idx="37">
                        <c:v>1216</c:v>
                      </c:pt>
                      <c:pt idx="38">
                        <c:v>1248</c:v>
                      </c:pt>
                      <c:pt idx="39">
                        <c:v>1280</c:v>
                      </c:pt>
                      <c:pt idx="40">
                        <c:v>1312</c:v>
                      </c:pt>
                      <c:pt idx="41">
                        <c:v>1344</c:v>
                      </c:pt>
                      <c:pt idx="42">
                        <c:v>1376</c:v>
                      </c:pt>
                      <c:pt idx="43">
                        <c:v>1408</c:v>
                      </c:pt>
                      <c:pt idx="44">
                        <c:v>1440</c:v>
                      </c:pt>
                      <c:pt idx="45">
                        <c:v>1472</c:v>
                      </c:pt>
                      <c:pt idx="46">
                        <c:v>1504</c:v>
                      </c:pt>
                      <c:pt idx="47">
                        <c:v>1536</c:v>
                      </c:pt>
                      <c:pt idx="48">
                        <c:v>1568</c:v>
                      </c:pt>
                      <c:pt idx="49">
                        <c:v>1600</c:v>
                      </c:pt>
                      <c:pt idx="50">
                        <c:v>1632</c:v>
                      </c:pt>
                      <c:pt idx="51">
                        <c:v>1664</c:v>
                      </c:pt>
                      <c:pt idx="52">
                        <c:v>1696</c:v>
                      </c:pt>
                      <c:pt idx="53">
                        <c:v>1728</c:v>
                      </c:pt>
                      <c:pt idx="54">
                        <c:v>1760</c:v>
                      </c:pt>
                      <c:pt idx="55">
                        <c:v>1792</c:v>
                      </c:pt>
                      <c:pt idx="56">
                        <c:v>1824</c:v>
                      </c:pt>
                      <c:pt idx="57">
                        <c:v>1856</c:v>
                      </c:pt>
                      <c:pt idx="58">
                        <c:v>1888</c:v>
                      </c:pt>
                      <c:pt idx="59">
                        <c:v>1920</c:v>
                      </c:pt>
                      <c:pt idx="60">
                        <c:v>1952</c:v>
                      </c:pt>
                      <c:pt idx="61">
                        <c:v>1984</c:v>
                      </c:pt>
                      <c:pt idx="62">
                        <c:v>2016</c:v>
                      </c:pt>
                      <c:pt idx="63">
                        <c:v>2048</c:v>
                      </c:pt>
                      <c:pt idx="64">
                        <c:v>2080</c:v>
                      </c:pt>
                      <c:pt idx="65">
                        <c:v>2112</c:v>
                      </c:pt>
                      <c:pt idx="66">
                        <c:v>2144</c:v>
                      </c:pt>
                      <c:pt idx="67">
                        <c:v>2176</c:v>
                      </c:pt>
                      <c:pt idx="68">
                        <c:v>2208</c:v>
                      </c:pt>
                      <c:pt idx="69">
                        <c:v>2240</c:v>
                      </c:pt>
                      <c:pt idx="70">
                        <c:v>2272</c:v>
                      </c:pt>
                      <c:pt idx="71">
                        <c:v>2304</c:v>
                      </c:pt>
                      <c:pt idx="72">
                        <c:v>2336</c:v>
                      </c:pt>
                      <c:pt idx="73">
                        <c:v>2368</c:v>
                      </c:pt>
                      <c:pt idx="74">
                        <c:v>2400</c:v>
                      </c:pt>
                      <c:pt idx="75">
                        <c:v>2432</c:v>
                      </c:pt>
                      <c:pt idx="76">
                        <c:v>2464</c:v>
                      </c:pt>
                      <c:pt idx="77">
                        <c:v>2496</c:v>
                      </c:pt>
                      <c:pt idx="78">
                        <c:v>2528</c:v>
                      </c:pt>
                      <c:pt idx="79">
                        <c:v>2560</c:v>
                      </c:pt>
                      <c:pt idx="80">
                        <c:v>2592</c:v>
                      </c:pt>
                      <c:pt idx="81">
                        <c:v>2624</c:v>
                      </c:pt>
                      <c:pt idx="82">
                        <c:v>2656</c:v>
                      </c:pt>
                      <c:pt idx="83">
                        <c:v>2688</c:v>
                      </c:pt>
                      <c:pt idx="84">
                        <c:v>2720</c:v>
                      </c:pt>
                      <c:pt idx="85">
                        <c:v>2752</c:v>
                      </c:pt>
                      <c:pt idx="86">
                        <c:v>2784</c:v>
                      </c:pt>
                      <c:pt idx="87">
                        <c:v>2816</c:v>
                      </c:pt>
                      <c:pt idx="88">
                        <c:v>2848</c:v>
                      </c:pt>
                      <c:pt idx="89">
                        <c:v>2880</c:v>
                      </c:pt>
                      <c:pt idx="90">
                        <c:v>2912</c:v>
                      </c:pt>
                      <c:pt idx="91">
                        <c:v>2944</c:v>
                      </c:pt>
                      <c:pt idx="92">
                        <c:v>2976</c:v>
                      </c:pt>
                      <c:pt idx="93">
                        <c:v>3008</c:v>
                      </c:pt>
                      <c:pt idx="94">
                        <c:v>3040</c:v>
                      </c:pt>
                      <c:pt idx="95">
                        <c:v>3072</c:v>
                      </c:pt>
                      <c:pt idx="96">
                        <c:v>3104</c:v>
                      </c:pt>
                      <c:pt idx="97">
                        <c:v>3136</c:v>
                      </c:pt>
                      <c:pt idx="98">
                        <c:v>3168</c:v>
                      </c:pt>
                      <c:pt idx="99">
                        <c:v>3200</c:v>
                      </c:pt>
                      <c:pt idx="100">
                        <c:v>3232</c:v>
                      </c:pt>
                      <c:pt idx="101">
                        <c:v>3264</c:v>
                      </c:pt>
                      <c:pt idx="102">
                        <c:v>3296</c:v>
                      </c:pt>
                      <c:pt idx="103">
                        <c:v>3328</c:v>
                      </c:pt>
                      <c:pt idx="104">
                        <c:v>3360</c:v>
                      </c:pt>
                      <c:pt idx="105">
                        <c:v>3392</c:v>
                      </c:pt>
                      <c:pt idx="106">
                        <c:v>3424</c:v>
                      </c:pt>
                      <c:pt idx="107">
                        <c:v>3456</c:v>
                      </c:pt>
                      <c:pt idx="108">
                        <c:v>3488</c:v>
                      </c:pt>
                      <c:pt idx="109">
                        <c:v>3520</c:v>
                      </c:pt>
                      <c:pt idx="110">
                        <c:v>3552</c:v>
                      </c:pt>
                      <c:pt idx="111">
                        <c:v>3584</c:v>
                      </c:pt>
                      <c:pt idx="112">
                        <c:v>3616</c:v>
                      </c:pt>
                      <c:pt idx="113">
                        <c:v>3648</c:v>
                      </c:pt>
                      <c:pt idx="114">
                        <c:v>3680</c:v>
                      </c:pt>
                      <c:pt idx="115">
                        <c:v>3712</c:v>
                      </c:pt>
                      <c:pt idx="116">
                        <c:v>3744</c:v>
                      </c:pt>
                      <c:pt idx="117">
                        <c:v>3776</c:v>
                      </c:pt>
                      <c:pt idx="118">
                        <c:v>3808</c:v>
                      </c:pt>
                      <c:pt idx="119">
                        <c:v>3840</c:v>
                      </c:pt>
                      <c:pt idx="120">
                        <c:v>3872</c:v>
                      </c:pt>
                      <c:pt idx="121">
                        <c:v>3904</c:v>
                      </c:pt>
                      <c:pt idx="122">
                        <c:v>3936</c:v>
                      </c:pt>
                      <c:pt idx="123">
                        <c:v>3968</c:v>
                      </c:pt>
                      <c:pt idx="124">
                        <c:v>4000</c:v>
                      </c:pt>
                      <c:pt idx="125">
                        <c:v>4032</c:v>
                      </c:pt>
                      <c:pt idx="126">
                        <c:v>4064</c:v>
                      </c:pt>
                      <c:pt idx="127">
                        <c:v>4096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adc_raw_good_video!$Q$3:$Q$203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32</c:v>
                      </c:pt>
                      <c:pt idx="1">
                        <c:v>64</c:v>
                      </c:pt>
                      <c:pt idx="2">
                        <c:v>96</c:v>
                      </c:pt>
                      <c:pt idx="3">
                        <c:v>128</c:v>
                      </c:pt>
                      <c:pt idx="4">
                        <c:v>160</c:v>
                      </c:pt>
                      <c:pt idx="5">
                        <c:v>192</c:v>
                      </c:pt>
                      <c:pt idx="6">
                        <c:v>224</c:v>
                      </c:pt>
                      <c:pt idx="7">
                        <c:v>256</c:v>
                      </c:pt>
                      <c:pt idx="8">
                        <c:v>288</c:v>
                      </c:pt>
                      <c:pt idx="9">
                        <c:v>320</c:v>
                      </c:pt>
                      <c:pt idx="10">
                        <c:v>352</c:v>
                      </c:pt>
                      <c:pt idx="11">
                        <c:v>384</c:v>
                      </c:pt>
                      <c:pt idx="12">
                        <c:v>416</c:v>
                      </c:pt>
                      <c:pt idx="13">
                        <c:v>448</c:v>
                      </c:pt>
                      <c:pt idx="14">
                        <c:v>480</c:v>
                      </c:pt>
                      <c:pt idx="15">
                        <c:v>512</c:v>
                      </c:pt>
                      <c:pt idx="16">
                        <c:v>544</c:v>
                      </c:pt>
                      <c:pt idx="17">
                        <c:v>576</c:v>
                      </c:pt>
                      <c:pt idx="18">
                        <c:v>608</c:v>
                      </c:pt>
                      <c:pt idx="19">
                        <c:v>640</c:v>
                      </c:pt>
                      <c:pt idx="20">
                        <c:v>672</c:v>
                      </c:pt>
                      <c:pt idx="21">
                        <c:v>704</c:v>
                      </c:pt>
                      <c:pt idx="22">
                        <c:v>736</c:v>
                      </c:pt>
                      <c:pt idx="23">
                        <c:v>768</c:v>
                      </c:pt>
                      <c:pt idx="24">
                        <c:v>800</c:v>
                      </c:pt>
                      <c:pt idx="25">
                        <c:v>832</c:v>
                      </c:pt>
                      <c:pt idx="26">
                        <c:v>864</c:v>
                      </c:pt>
                      <c:pt idx="27">
                        <c:v>896</c:v>
                      </c:pt>
                      <c:pt idx="28">
                        <c:v>928</c:v>
                      </c:pt>
                      <c:pt idx="29">
                        <c:v>960</c:v>
                      </c:pt>
                      <c:pt idx="30">
                        <c:v>992</c:v>
                      </c:pt>
                      <c:pt idx="31">
                        <c:v>1024</c:v>
                      </c:pt>
                      <c:pt idx="32">
                        <c:v>1056</c:v>
                      </c:pt>
                      <c:pt idx="33">
                        <c:v>1088</c:v>
                      </c:pt>
                      <c:pt idx="34">
                        <c:v>1120</c:v>
                      </c:pt>
                      <c:pt idx="35">
                        <c:v>1152</c:v>
                      </c:pt>
                      <c:pt idx="36">
                        <c:v>1184</c:v>
                      </c:pt>
                      <c:pt idx="37">
                        <c:v>1216</c:v>
                      </c:pt>
                      <c:pt idx="38">
                        <c:v>1248</c:v>
                      </c:pt>
                      <c:pt idx="39">
                        <c:v>1280</c:v>
                      </c:pt>
                      <c:pt idx="40">
                        <c:v>1312</c:v>
                      </c:pt>
                      <c:pt idx="41">
                        <c:v>1344</c:v>
                      </c:pt>
                      <c:pt idx="42">
                        <c:v>1376</c:v>
                      </c:pt>
                      <c:pt idx="43">
                        <c:v>1408</c:v>
                      </c:pt>
                      <c:pt idx="44">
                        <c:v>1440</c:v>
                      </c:pt>
                      <c:pt idx="45">
                        <c:v>1472</c:v>
                      </c:pt>
                      <c:pt idx="46">
                        <c:v>1504</c:v>
                      </c:pt>
                      <c:pt idx="47">
                        <c:v>1536</c:v>
                      </c:pt>
                      <c:pt idx="48">
                        <c:v>1568</c:v>
                      </c:pt>
                      <c:pt idx="49">
                        <c:v>1600</c:v>
                      </c:pt>
                      <c:pt idx="50">
                        <c:v>1632</c:v>
                      </c:pt>
                      <c:pt idx="51">
                        <c:v>1664</c:v>
                      </c:pt>
                      <c:pt idx="52">
                        <c:v>1696</c:v>
                      </c:pt>
                      <c:pt idx="53">
                        <c:v>1728</c:v>
                      </c:pt>
                      <c:pt idx="54">
                        <c:v>1760</c:v>
                      </c:pt>
                      <c:pt idx="55">
                        <c:v>1792</c:v>
                      </c:pt>
                      <c:pt idx="56">
                        <c:v>1824</c:v>
                      </c:pt>
                      <c:pt idx="57">
                        <c:v>1856</c:v>
                      </c:pt>
                      <c:pt idx="58">
                        <c:v>1888</c:v>
                      </c:pt>
                      <c:pt idx="59">
                        <c:v>1920</c:v>
                      </c:pt>
                      <c:pt idx="60">
                        <c:v>1952</c:v>
                      </c:pt>
                      <c:pt idx="61">
                        <c:v>1984</c:v>
                      </c:pt>
                      <c:pt idx="62">
                        <c:v>2016</c:v>
                      </c:pt>
                      <c:pt idx="63">
                        <c:v>2048</c:v>
                      </c:pt>
                      <c:pt idx="64">
                        <c:v>2080</c:v>
                      </c:pt>
                      <c:pt idx="65">
                        <c:v>2112</c:v>
                      </c:pt>
                      <c:pt idx="66">
                        <c:v>2144</c:v>
                      </c:pt>
                      <c:pt idx="67">
                        <c:v>2176</c:v>
                      </c:pt>
                      <c:pt idx="68">
                        <c:v>2208</c:v>
                      </c:pt>
                      <c:pt idx="69">
                        <c:v>2240</c:v>
                      </c:pt>
                      <c:pt idx="70">
                        <c:v>2272</c:v>
                      </c:pt>
                      <c:pt idx="71">
                        <c:v>2304</c:v>
                      </c:pt>
                      <c:pt idx="72">
                        <c:v>2336</c:v>
                      </c:pt>
                      <c:pt idx="73">
                        <c:v>2368</c:v>
                      </c:pt>
                      <c:pt idx="74">
                        <c:v>2400</c:v>
                      </c:pt>
                      <c:pt idx="75">
                        <c:v>2432</c:v>
                      </c:pt>
                      <c:pt idx="76">
                        <c:v>2464</c:v>
                      </c:pt>
                      <c:pt idx="77">
                        <c:v>2496</c:v>
                      </c:pt>
                      <c:pt idx="78">
                        <c:v>2528</c:v>
                      </c:pt>
                      <c:pt idx="79">
                        <c:v>2560</c:v>
                      </c:pt>
                      <c:pt idx="80">
                        <c:v>2592</c:v>
                      </c:pt>
                      <c:pt idx="81">
                        <c:v>2624</c:v>
                      </c:pt>
                      <c:pt idx="82">
                        <c:v>2656</c:v>
                      </c:pt>
                      <c:pt idx="83">
                        <c:v>2688</c:v>
                      </c:pt>
                      <c:pt idx="84">
                        <c:v>2720</c:v>
                      </c:pt>
                      <c:pt idx="85">
                        <c:v>2752</c:v>
                      </c:pt>
                      <c:pt idx="86">
                        <c:v>2784</c:v>
                      </c:pt>
                      <c:pt idx="87">
                        <c:v>2816</c:v>
                      </c:pt>
                      <c:pt idx="88">
                        <c:v>2848</c:v>
                      </c:pt>
                      <c:pt idx="89">
                        <c:v>2880</c:v>
                      </c:pt>
                      <c:pt idx="90">
                        <c:v>2912</c:v>
                      </c:pt>
                      <c:pt idx="91">
                        <c:v>2944</c:v>
                      </c:pt>
                      <c:pt idx="92">
                        <c:v>2976</c:v>
                      </c:pt>
                      <c:pt idx="93">
                        <c:v>3008</c:v>
                      </c:pt>
                      <c:pt idx="94">
                        <c:v>3040</c:v>
                      </c:pt>
                      <c:pt idx="95">
                        <c:v>3072</c:v>
                      </c:pt>
                      <c:pt idx="96">
                        <c:v>3104</c:v>
                      </c:pt>
                      <c:pt idx="97">
                        <c:v>3136</c:v>
                      </c:pt>
                      <c:pt idx="98">
                        <c:v>3168</c:v>
                      </c:pt>
                      <c:pt idx="99">
                        <c:v>3200</c:v>
                      </c:pt>
                      <c:pt idx="100">
                        <c:v>3232</c:v>
                      </c:pt>
                      <c:pt idx="101">
                        <c:v>3264</c:v>
                      </c:pt>
                      <c:pt idx="102">
                        <c:v>3296</c:v>
                      </c:pt>
                      <c:pt idx="103">
                        <c:v>3328</c:v>
                      </c:pt>
                      <c:pt idx="104">
                        <c:v>3360</c:v>
                      </c:pt>
                      <c:pt idx="105">
                        <c:v>3392</c:v>
                      </c:pt>
                      <c:pt idx="106">
                        <c:v>3424</c:v>
                      </c:pt>
                      <c:pt idx="107">
                        <c:v>3456</c:v>
                      </c:pt>
                      <c:pt idx="108">
                        <c:v>3488</c:v>
                      </c:pt>
                      <c:pt idx="109">
                        <c:v>3520</c:v>
                      </c:pt>
                      <c:pt idx="110">
                        <c:v>3552</c:v>
                      </c:pt>
                      <c:pt idx="111">
                        <c:v>3584</c:v>
                      </c:pt>
                      <c:pt idx="112">
                        <c:v>3616</c:v>
                      </c:pt>
                      <c:pt idx="113">
                        <c:v>3648</c:v>
                      </c:pt>
                      <c:pt idx="114">
                        <c:v>3680</c:v>
                      </c:pt>
                      <c:pt idx="115">
                        <c:v>3712</c:v>
                      </c:pt>
                      <c:pt idx="116">
                        <c:v>3744</c:v>
                      </c:pt>
                      <c:pt idx="117">
                        <c:v>3776</c:v>
                      </c:pt>
                      <c:pt idx="118">
                        <c:v>3808</c:v>
                      </c:pt>
                      <c:pt idx="119">
                        <c:v>3840</c:v>
                      </c:pt>
                      <c:pt idx="120">
                        <c:v>3872</c:v>
                      </c:pt>
                      <c:pt idx="121">
                        <c:v>3904</c:v>
                      </c:pt>
                      <c:pt idx="122">
                        <c:v>3936</c:v>
                      </c:pt>
                      <c:pt idx="123">
                        <c:v>3968</c:v>
                      </c:pt>
                      <c:pt idx="124">
                        <c:v>4000</c:v>
                      </c:pt>
                      <c:pt idx="125">
                        <c:v>4032</c:v>
                      </c:pt>
                      <c:pt idx="126">
                        <c:v>4064</c:v>
                      </c:pt>
                      <c:pt idx="127">
                        <c:v>4096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EA6-48C4-A9EC-BDE7E1C852BF}"/>
                  </c:ext>
                </c:extLst>
              </c15:ser>
            </c15:filteredLineSeries>
          </c:ext>
        </c:extLst>
      </c:lineChart>
      <c:catAx>
        <c:axId val="211550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506848"/>
        <c:crosses val="autoZero"/>
        <c:auto val="1"/>
        <c:lblAlgn val="ctr"/>
        <c:lblOffset val="100"/>
        <c:noMultiLvlLbl val="0"/>
      </c:catAx>
      <c:valAx>
        <c:axId val="211550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50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7850672341572752"/>
          <c:y val="0.34111694461020448"/>
          <c:w val="6.5442147228708655E-2"/>
          <c:h val="0.201855416413801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927164</xdr:colOff>
      <xdr:row>4</xdr:row>
      <xdr:rowOff>35310</xdr:rowOff>
    </xdr:from>
    <xdr:to>
      <xdr:col>14</xdr:col>
      <xdr:colOff>257754</xdr:colOff>
      <xdr:row>22</xdr:row>
      <xdr:rowOff>78827</xdr:rowOff>
    </xdr:to>
    <xdr:graphicFrame macro="">
      <xdr:nvGraphicFramePr>
        <xdr:cNvPr id="6" name="Діаграма 5">
          <a:extLst>
            <a:ext uri="{FF2B5EF4-FFF2-40B4-BE49-F238E27FC236}">
              <a16:creationId xmlns:a16="http://schemas.microsoft.com/office/drawing/2014/main" id="{337DB3AF-AAB6-B62F-3105-966E70CA8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404949</xdr:colOff>
      <xdr:row>191</xdr:row>
      <xdr:rowOff>16331</xdr:rowOff>
    </xdr:from>
    <xdr:to>
      <xdr:col>21</xdr:col>
      <xdr:colOff>89313</xdr:colOff>
      <xdr:row>206</xdr:row>
      <xdr:rowOff>151311</xdr:rowOff>
    </xdr:to>
    <xdr:graphicFrame macro="">
      <xdr:nvGraphicFramePr>
        <xdr:cNvPr id="7" name="Діаграма 6">
          <a:extLst>
            <a:ext uri="{FF2B5EF4-FFF2-40B4-BE49-F238E27FC236}">
              <a16:creationId xmlns:a16="http://schemas.microsoft.com/office/drawing/2014/main" id="{5BAED762-E676-E7E5-9EC3-BC60DF4F3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29391</xdr:colOff>
      <xdr:row>6</xdr:row>
      <xdr:rowOff>32657</xdr:rowOff>
    </xdr:from>
    <xdr:to>
      <xdr:col>26</xdr:col>
      <xdr:colOff>273232</xdr:colOff>
      <xdr:row>23</xdr:row>
      <xdr:rowOff>74024</xdr:rowOff>
    </xdr:to>
    <xdr:graphicFrame macro="">
      <xdr:nvGraphicFramePr>
        <xdr:cNvPr id="10" name="Діаграма 9">
          <a:extLst>
            <a:ext uri="{FF2B5EF4-FFF2-40B4-BE49-F238E27FC236}">
              <a16:creationId xmlns:a16="http://schemas.microsoft.com/office/drawing/2014/main" id="{2553EADD-1703-2A72-2AB7-4FB3CC89E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129AEF-F41C-4A9C-8D31-9E20A594CBCC}" autoFormatId="16" applyNumberFormats="0" applyBorderFormats="0" applyFontFormats="0" applyPatternFormats="0" applyAlignmentFormats="0" applyWidthHeightFormats="0">
  <queryTableRefresh nextId="15" unboundColumnsRight="11">
    <queryTableFields count="12">
      <queryTableField id="1" name="Column1" tableColumnId="1"/>
      <queryTableField id="12" dataBound="0" tableColumnId="12"/>
      <queryTableField id="2" dataBound="0" tableColumnId="2"/>
      <queryTableField id="4" dataBound="0" tableColumnId="4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6A007A-F0A4-404F-9DC4-FA6E8CF95B4F}" name="adc_raw_good_video" displayName="adc_raw_good_video" ref="B2:M203" tableType="queryTable" totalsRowShown="0">
  <autoFilter ref="B2:M203" xr:uid="{736A007A-F0A4-404F-9DC4-FA6E8CF95B4F}"/>
  <tableColumns count="12">
    <tableColumn id="1" xr3:uid="{1A75B558-3C92-4A25-810A-1EDBF8E22AC8}" uniqueName="1" name="raw" queryTableFieldId="1"/>
    <tableColumn id="12" xr3:uid="{DF9ABE5F-8B8C-439D-A03C-E127BFBB1C1D}" uniqueName="12" name="raw_norm" queryTableFieldId="12" dataDxfId="10">
      <calculatedColumnFormula>adc_raw_good_video[[#This Row],[raw]]/MAX(B:B)</calculatedColumnFormula>
    </tableColumn>
    <tableColumn id="2" xr3:uid="{782DAA9D-417A-48AE-BA05-0CCE015E4B6C}" uniqueName="2" name="forward_diff" queryTableFieldId="2" dataDxfId="9">
      <calculatedColumnFormula>B4-adc_raw_good_video[[#This Row],[raw]]</calculatedColumnFormula>
    </tableColumn>
    <tableColumn id="4" xr3:uid="{BEAA2778-8960-4B73-8148-40E105D27DB7}" uniqueName="4" name="mean" queryTableFieldId="4" dataDxfId="8">
      <calculatedColumnFormula>SUM(OFFSET(adc_raw_good_video[[#This Row],[raw]],$F$1/-2,0,$F$1))/$F$1</calculatedColumnFormula>
    </tableColumn>
    <tableColumn id="6" xr3:uid="{8FC4B8FC-A2DC-4C65-9F49-7C9D9CC23F46}" uniqueName="6" name="st_dev_3" queryTableFieldId="6" dataDxfId="7">
      <calculatedColumnFormula>_xlfn.STDEV.P(OFFSET(adc_raw_good_video[[#This Row],[raw]],$F$1/-2,0,$F$1))</calculatedColumnFormula>
    </tableColumn>
    <tableColumn id="7" xr3:uid="{E6148CE7-127B-4642-B083-D2F204065171}" uniqueName="7" name="st_dev5" queryTableFieldId="7" dataDxfId="6">
      <calculatedColumnFormula>_xlfn.STDEV.P(OFFSET(adc_raw_good_video[[#This Row],[raw]],G$1/-2,0,G$1))</calculatedColumnFormula>
    </tableColumn>
    <tableColumn id="8" xr3:uid="{53961555-A6AA-4F05-82E5-E31AAB89F6E5}" uniqueName="8" name="st_dev_7" queryTableFieldId="8" dataDxfId="5">
      <calculatedColumnFormula>_xlfn.STDEV.P(OFFSET(adc_raw_good_video[[#This Row],[raw]],H$1/-2,0,H$1))</calculatedColumnFormula>
    </tableColumn>
    <tableColumn id="9" xr3:uid="{CB7430D9-F9FC-4597-880F-5DB94A140C48}" uniqueName="9" name="forward_diff2" queryTableFieldId="9" dataDxfId="4">
      <calculatedColumnFormula>D4-adc_raw_good_video[[#This Row],[forward_diff]]</calculatedColumnFormula>
    </tableColumn>
    <tableColumn id="10" xr3:uid="{5712F522-B664-4E0B-AF3F-19AC71859389}" uniqueName="10" name="f_diff_norm" queryTableFieldId="10" dataDxfId="0">
      <calculatedColumnFormula array="1">ABS(adc_raw_good_video[[#This Row],[forward_diff]])/MAX(ABS(B$3:B$201))</calculatedColumnFormula>
    </tableColumn>
    <tableColumn id="11" xr3:uid="{7ED9F95F-FD01-4F2C-9120-68D4C13712D6}" uniqueName="11" name="minus_log10_of_norm_diff" queryTableFieldId="11" dataDxfId="3">
      <calculatedColumnFormula>-LOG(MAX(adc_raw_good_video[[#This Row],[f_diff_norm]],$M$1),K$1)</calculatedColumnFormula>
    </tableColumn>
    <tableColumn id="13" xr3:uid="{24745AF6-D0B5-451B-93C6-7B42BB0EAFDF}" uniqueName="13" name="minus_log2_of_norm_diff" queryTableFieldId="13" dataDxfId="2">
      <calculatedColumnFormula>-LOG(MAX(adc_raw_good_video[[#This Row],[f_diff_norm]],$M$1),2)</calculatedColumnFormula>
    </tableColumn>
    <tableColumn id="14" xr3:uid="{99330CB1-CFF8-47CF-A3A7-A123E358E1B0}" uniqueName="14" name="pow_of_diffnorm" queryTableFieldId="14" dataDxfId="1">
      <calculatedColumnFormula>POWER(1-adc_raw_good_video[[#This Row],[f_diff_norm]],O$1)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6312-464C-485E-A5F4-AFBAC16FB8DE}">
  <dimension ref="A1:T203"/>
  <sheetViews>
    <sheetView tabSelected="1" topLeftCell="G1" zoomScaleNormal="100" workbookViewId="0">
      <selection activeCell="J3" sqref="J3"/>
    </sheetView>
  </sheetViews>
  <sheetFormatPr defaultRowHeight="14.6" x14ac:dyDescent="0.4"/>
  <cols>
    <col min="1" max="2" width="10.84375" bestFit="1" customWidth="1"/>
    <col min="3" max="3" width="12.23046875" bestFit="1" customWidth="1"/>
    <col min="4" max="4" width="13.53515625" bestFit="1" customWidth="1"/>
    <col min="5" max="7" width="12.23046875" bestFit="1" customWidth="1"/>
    <col min="8" max="8" width="14.07421875" bestFit="1" customWidth="1"/>
    <col min="9" max="9" width="14.69140625" bestFit="1" customWidth="1"/>
    <col min="10" max="10" width="13" bestFit="1" customWidth="1"/>
    <col min="11" max="11" width="26" bestFit="1" customWidth="1"/>
    <col min="12" max="12" width="25" bestFit="1" customWidth="1"/>
    <col min="13" max="13" width="17.69140625" bestFit="1" customWidth="1"/>
    <col min="15" max="15" width="10.53515625" customWidth="1"/>
    <col min="18" max="18" width="15.4609375" customWidth="1"/>
  </cols>
  <sheetData>
    <row r="1" spans="1:20" x14ac:dyDescent="0.4">
      <c r="D1" t="s">
        <v>3</v>
      </c>
      <c r="F1">
        <v>3</v>
      </c>
      <c r="G1">
        <v>5</v>
      </c>
      <c r="H1">
        <v>7</v>
      </c>
      <c r="J1" t="s">
        <v>10</v>
      </c>
      <c r="K1">
        <v>10</v>
      </c>
      <c r="L1" t="s">
        <v>12</v>
      </c>
      <c r="M1">
        <v>1E-4</v>
      </c>
      <c r="N1" t="s">
        <v>22</v>
      </c>
      <c r="O1">
        <v>20</v>
      </c>
      <c r="Q1" t="s">
        <v>18</v>
      </c>
      <c r="R1">
        <f>4096/128</f>
        <v>32</v>
      </c>
    </row>
    <row r="2" spans="1:20" x14ac:dyDescent="0.4">
      <c r="A2" t="s">
        <v>23</v>
      </c>
      <c r="B2" t="s">
        <v>4</v>
      </c>
      <c r="C2" t="s">
        <v>11</v>
      </c>
      <c r="D2" t="s">
        <v>1</v>
      </c>
      <c r="E2" t="s">
        <v>2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13</v>
      </c>
      <c r="L2" t="s">
        <v>14</v>
      </c>
      <c r="M2" t="s">
        <v>21</v>
      </c>
      <c r="O2" t="s">
        <v>15</v>
      </c>
      <c r="P2" t="s">
        <v>16</v>
      </c>
      <c r="Q2" t="s">
        <v>17</v>
      </c>
      <c r="R2" t="s">
        <v>19</v>
      </c>
      <c r="S2" t="s">
        <v>20</v>
      </c>
      <c r="T2" t="s">
        <v>24</v>
      </c>
    </row>
    <row r="3" spans="1:20" x14ac:dyDescent="0.4">
      <c r="A3">
        <v>911</v>
      </c>
      <c r="B3">
        <v>911</v>
      </c>
      <c r="C3">
        <f>adc_raw_good_video[[#This Row],[raw]]/MAX(B:B)</f>
        <v>0.33321141185076808</v>
      </c>
      <c r="D3">
        <f>B4-adc_raw_good_video[[#This Row],[raw]]</f>
        <v>18</v>
      </c>
      <c r="E3">
        <f ca="1">SUM(OFFSET(adc_raw_good_video[[#This Row],[raw]],$F$1/-2,0,$F$1))/$F$1</f>
        <v>613.33333333333337</v>
      </c>
      <c r="F3">
        <f ca="1">_xlfn.STDEV.P(OFFSET(adc_raw_good_video[[#This Row],[raw]],$F$1/-2,0,$F$1))</f>
        <v>9</v>
      </c>
      <c r="G3">
        <f ca="1">_xlfn.STDEV.P(OFFSET(adc_raw_good_video[[#This Row],[raw]],G$1/-2,0,G$1))</f>
        <v>13.490737563232042</v>
      </c>
      <c r="H3" t="e">
        <f ca="1">_xlfn.STDEV.P(OFFSET(adc_raw_good_video[[#This Row],[raw]],H$1/-2,0,H$1))</f>
        <v>#REF!</v>
      </c>
      <c r="I3">
        <f>D4-adc_raw_good_video[[#This Row],[forward_diff]]</f>
        <v>-51</v>
      </c>
      <c r="J3" cm="1">
        <f t="array" ref="J3">ABS(adc_raw_good_video[[#This Row],[forward_diff]])/MAX(ABS(B$3:B$201))</f>
        <v>6.5837600585223113E-3</v>
      </c>
      <c r="K3">
        <f>-LOG(MAX(adc_raw_good_video[[#This Row],[f_diff_norm]],$M$1),K$1)</f>
        <v>2.181526005128497</v>
      </c>
      <c r="L3">
        <f>-LOG(MAX(adc_raw_good_video[[#This Row],[f_diff_norm]],$M$1),2)</f>
        <v>7.2468725261637479</v>
      </c>
      <c r="M3">
        <f>POWER(1-adc_raw_good_video[[#This Row],[f_diff_norm]],O$1)</f>
        <v>0.876244101566789</v>
      </c>
      <c r="O3">
        <v>0</v>
      </c>
      <c r="P3">
        <f t="shared" ref="P3:P34" si="0">$R$1*O3</f>
        <v>0</v>
      </c>
      <c r="Q3">
        <f t="shared" ref="Q3:Q34" si="1">$R$1*(O3+1)</f>
        <v>32</v>
      </c>
      <c r="R3">
        <f>SUMIFS(K$3:K$201,$B$3:$B$201,"&gt;="&amp;$P3,$B$3:$B$201,"&lt;"&amp;$Q3)</f>
        <v>0</v>
      </c>
      <c r="S3">
        <f>SUMIFS(L$3:L$201,$B$3:$B$201,"&gt;="&amp;$P3,$B$3:$B$201,"&lt;"&amp;$Q3)</f>
        <v>0</v>
      </c>
      <c r="T3">
        <f>SUMIFS(M$3:M$201,$B$3:$B$201,"&gt;="&amp;$P3,$B$3:$B$201,"&lt;"&amp;$Q3)*2</f>
        <v>0</v>
      </c>
    </row>
    <row r="4" spans="1:20" x14ac:dyDescent="0.4">
      <c r="A4">
        <v>929</v>
      </c>
      <c r="B4">
        <v>929</v>
      </c>
      <c r="C4">
        <f>adc_raw_good_video[[#This Row],[raw]]/MAX(B:B)</f>
        <v>0.33979517190929043</v>
      </c>
      <c r="D4">
        <f>B5-adc_raw_good_video[[#This Row],[raw]]</f>
        <v>-33</v>
      </c>
      <c r="E4">
        <f ca="1">SUM(OFFSET(adc_raw_good_video[[#This Row],[raw]],$F$1/-2,0,$F$1))/$F$1</f>
        <v>912</v>
      </c>
      <c r="F4">
        <f ca="1">_xlfn.STDEV.P(OFFSET(adc_raw_good_video[[#This Row],[raw]],$F$1/-2,0,$F$1))</f>
        <v>13.490737563232042</v>
      </c>
      <c r="G4">
        <f ca="1">_xlfn.STDEV.P(OFFSET(adc_raw_good_video[[#This Row],[raw]],G$1/-2,0,G$1))</f>
        <v>57.491303690210401</v>
      </c>
      <c r="H4">
        <f ca="1">_xlfn.STDEV.P(OFFSET(adc_raw_good_video[[#This Row],[raw]],H$1/-2,0,H$1))</f>
        <v>305.3607702374357</v>
      </c>
      <c r="I4">
        <f>D5-adc_raw_good_video[[#This Row],[forward_diff]]</f>
        <v>-81</v>
      </c>
      <c r="J4" cm="1">
        <f t="array" ref="J4">ABS(adc_raw_good_video[[#This Row],[forward_diff]])/MAX(ABS(B$3:B$201))</f>
        <v>1.2070226773957572E-2</v>
      </c>
      <c r="K4">
        <f>-LOG(MAX(adc_raw_good_video[[#This Row],[f_diff_norm]],$M$1),K$1)</f>
        <v>1.918284570353916</v>
      </c>
      <c r="L4">
        <f>-LOG(MAX(adc_raw_good_video[[#This Row],[f_diff_norm]],$M$1),2)</f>
        <v>6.3724034082476066</v>
      </c>
      <c r="M4">
        <f>POWER(1-adc_raw_good_video[[#This Row],[f_diff_norm]],O$1)</f>
        <v>0.78437091093546218</v>
      </c>
      <c r="O4">
        <v>1</v>
      </c>
      <c r="P4">
        <f t="shared" si="0"/>
        <v>32</v>
      </c>
      <c r="Q4">
        <f t="shared" si="1"/>
        <v>64</v>
      </c>
      <c r="R4">
        <f t="shared" ref="R4:R67" si="2">SUMIFS(K$3:K$201,$B$3:$B$201,"&gt;="&amp;$P4,$B$3:$B$201,"&lt;"&amp;$Q4)</f>
        <v>0</v>
      </c>
      <c r="S4">
        <f>SUMIFS(L$3:L$201,$B$3:$B$201,"&gt;="&amp;$P4,$B$3:$B$201,"&lt;"&amp;$Q4)</f>
        <v>0</v>
      </c>
      <c r="T4">
        <f t="shared" ref="T4:T67" si="3">SUMIFS(M$3:M$201,$B$3:$B$201,"&gt;="&amp;$P4,$B$3:$B$201,"&lt;"&amp;$Q4)*2</f>
        <v>0</v>
      </c>
    </row>
    <row r="5" spans="1:20" x14ac:dyDescent="0.4">
      <c r="A5">
        <v>896</v>
      </c>
      <c r="B5">
        <v>896</v>
      </c>
      <c r="C5">
        <f>adc_raw_good_video[[#This Row],[raw]]/MAX(B:B)</f>
        <v>0.32772494513533285</v>
      </c>
      <c r="D5">
        <f>B6-adc_raw_good_video[[#This Row],[raw]]</f>
        <v>-114</v>
      </c>
      <c r="E5">
        <f ca="1">SUM(OFFSET(adc_raw_good_video[[#This Row],[raw]],$F$1/-2,0,$F$1))/$F$1</f>
        <v>869</v>
      </c>
      <c r="F5">
        <f ca="1">_xlfn.STDEV.P(OFFSET(adc_raw_good_video[[#This Row],[raw]],$F$1/-2,0,$F$1))</f>
        <v>62.976185975335156</v>
      </c>
      <c r="G5">
        <f ca="1">_xlfn.STDEV.P(OFFSET(adc_raw_good_video[[#This Row],[raw]],G$1/-2,0,G$1))</f>
        <v>305.3607702374357</v>
      </c>
      <c r="H5">
        <f ca="1">_xlfn.STDEV.P(OFFSET(adc_raw_good_video[[#This Row],[raw]],H$1/-2,0,H$1))</f>
        <v>357.82428959228332</v>
      </c>
      <c r="I5">
        <f>D6-adc_raw_good_video[[#This Row],[forward_diff]]</f>
        <v>-541</v>
      </c>
      <c r="J5" cm="1">
        <f t="array" ref="J5">ABS(adc_raw_good_video[[#This Row],[forward_diff]])/MAX(ABS(B$3:B$201))</f>
        <v>4.1697147037307973E-2</v>
      </c>
      <c r="K5">
        <f>-LOG(MAX(adc_raw_good_video[[#This Row],[f_diff_norm]],$M$1),K$1)</f>
        <v>1.3798936588953308</v>
      </c>
      <c r="L5">
        <f>-LOG(MAX(adc_raw_good_video[[#This Row],[f_diff_norm]],$M$1),2)</f>
        <v>4.5839075134413187</v>
      </c>
      <c r="M5">
        <f>POWER(1-adc_raw_good_video[[#This Row],[f_diff_norm]],O$1)</f>
        <v>0.42663415597425947</v>
      </c>
      <c r="O5">
        <v>2</v>
      </c>
      <c r="P5">
        <f t="shared" si="0"/>
        <v>64</v>
      </c>
      <c r="Q5">
        <f t="shared" si="1"/>
        <v>96</v>
      </c>
      <c r="R5">
        <f t="shared" si="2"/>
        <v>0</v>
      </c>
      <c r="S5">
        <f t="shared" ref="S5:S68" si="4">SUMIFS(L$3:L$201,$B$3:$B$201,"&gt;="&amp;$P5,$B$3:$B$201,"&lt;"&amp;$Q5)</f>
        <v>0</v>
      </c>
      <c r="T5">
        <f t="shared" si="3"/>
        <v>0</v>
      </c>
    </row>
    <row r="6" spans="1:20" x14ac:dyDescent="0.4">
      <c r="A6">
        <v>782</v>
      </c>
      <c r="B6">
        <v>782</v>
      </c>
      <c r="C6">
        <f>adc_raw_good_video[[#This Row],[raw]]/MAX(B:B)</f>
        <v>0.28602779809802487</v>
      </c>
      <c r="D6">
        <f>B7-adc_raw_good_video[[#This Row],[raw]]</f>
        <v>-655</v>
      </c>
      <c r="E6">
        <f ca="1">SUM(OFFSET(adc_raw_good_video[[#This Row],[raw]],$F$1/-2,0,$F$1))/$F$1</f>
        <v>601.66666666666663</v>
      </c>
      <c r="F6">
        <f ca="1">_xlfn.STDEV.P(OFFSET(adc_raw_good_video[[#This Row],[raw]],$F$1/-2,0,$F$1))</f>
        <v>338.85132760876445</v>
      </c>
      <c r="G6">
        <f ca="1">_xlfn.STDEV.P(OFFSET(adc_raw_good_video[[#This Row],[raw]],G$1/-2,0,G$1))</f>
        <v>366.76281163716692</v>
      </c>
      <c r="H6">
        <f ca="1">_xlfn.STDEV.P(OFFSET(adc_raw_good_video[[#This Row],[raw]],H$1/-2,0,H$1))</f>
        <v>374.91827680937922</v>
      </c>
      <c r="I6">
        <f>D7-adc_raw_good_video[[#This Row],[forward_diff]]</f>
        <v>655</v>
      </c>
      <c r="J6" cm="1">
        <f t="array" ref="J6">ABS(adc_raw_good_video[[#This Row],[forward_diff]])/MAX(ABS(B$3:B$201))</f>
        <v>0.23957571324067301</v>
      </c>
      <c r="K6">
        <f>-LOG(MAX(adc_raw_good_video[[#This Row],[f_diff_norm]],$M$1),K$1)</f>
        <v>0.62055721024002031</v>
      </c>
      <c r="L6">
        <f>-LOG(MAX(adc_raw_good_video[[#This Row],[f_diff_norm]],$M$1),2)</f>
        <v>2.0614464311812473</v>
      </c>
      <c r="M6">
        <f>POWER(1-adc_raw_good_video[[#This Row],[f_diff_norm]],O$1)</f>
        <v>4.1794543112406036E-3</v>
      </c>
      <c r="O6">
        <v>3</v>
      </c>
      <c r="P6">
        <f t="shared" si="0"/>
        <v>96</v>
      </c>
      <c r="Q6">
        <f t="shared" si="1"/>
        <v>128</v>
      </c>
      <c r="R6">
        <f t="shared" si="2"/>
        <v>37.914168613580415</v>
      </c>
      <c r="S6">
        <f t="shared" si="4"/>
        <v>125.94814191174943</v>
      </c>
      <c r="T6">
        <f t="shared" si="3"/>
        <v>19.449806869482337</v>
      </c>
    </row>
    <row r="7" spans="1:20" x14ac:dyDescent="0.4">
      <c r="A7">
        <v>127</v>
      </c>
      <c r="B7">
        <v>127</v>
      </c>
      <c r="C7">
        <f>adc_raw_good_video[[#This Row],[raw]]/MAX(B:B)</f>
        <v>4.6452084857351868E-2</v>
      </c>
      <c r="D7">
        <f>B8-adc_raw_good_video[[#This Row],[raw]]</f>
        <v>0</v>
      </c>
      <c r="E7">
        <f ca="1">SUM(OFFSET(adc_raw_good_video[[#This Row],[raw]],$F$1/-2,0,$F$1))/$F$1</f>
        <v>345.33333333333331</v>
      </c>
      <c r="F7">
        <f ca="1">_xlfn.STDEV.P(OFFSET(adc_raw_good_video[[#This Row],[raw]],$F$1/-2,0,$F$1))</f>
        <v>308.76996111812576</v>
      </c>
      <c r="G7">
        <f ca="1">_xlfn.STDEV.P(OFFSET(adc_raw_good_video[[#This Row],[raw]],G$1/-2,0,G$1))</f>
        <v>350.66531051702276</v>
      </c>
      <c r="H7">
        <f ca="1">_xlfn.STDEV.P(OFFSET(adc_raw_good_video[[#This Row],[raw]],H$1/-2,0,H$1))</f>
        <v>369.50198143679052</v>
      </c>
      <c r="I7">
        <f>D8-adc_raw_good_video[[#This Row],[forward_diff]]</f>
        <v>0</v>
      </c>
      <c r="J7" cm="1">
        <f t="array" ref="J7">ABS(adc_raw_good_video[[#This Row],[forward_diff]])/MAX(ABS(B$3:B$201))</f>
        <v>0</v>
      </c>
      <c r="K7">
        <f>-LOG(MAX(adc_raw_good_video[[#This Row],[f_diff_norm]],$M$1),K$1)</f>
        <v>3.9999999999999991</v>
      </c>
      <c r="L7">
        <f>-LOG(MAX(adc_raw_good_video[[#This Row],[f_diff_norm]],$M$1),2)</f>
        <v>13.287712379549449</v>
      </c>
      <c r="M7">
        <f>POWER(1-adc_raw_good_video[[#This Row],[f_diff_norm]],O$1)</f>
        <v>1</v>
      </c>
      <c r="O7">
        <v>4</v>
      </c>
      <c r="P7">
        <f t="shared" si="0"/>
        <v>128</v>
      </c>
      <c r="Q7">
        <f t="shared" si="1"/>
        <v>160</v>
      </c>
      <c r="R7">
        <f t="shared" si="2"/>
        <v>4.5156621734631521</v>
      </c>
      <c r="S7">
        <f t="shared" si="4"/>
        <v>15.000705041047379</v>
      </c>
      <c r="T7">
        <f t="shared" si="3"/>
        <v>3.571192784167605</v>
      </c>
    </row>
    <row r="8" spans="1:20" x14ac:dyDescent="0.4">
      <c r="A8">
        <v>127</v>
      </c>
      <c r="B8">
        <v>127</v>
      </c>
      <c r="C8">
        <f>adc_raw_good_video[[#This Row],[raw]]/MAX(B:B)</f>
        <v>4.6452084857351868E-2</v>
      </c>
      <c r="D8">
        <f>B9-adc_raw_good_video[[#This Row],[raw]]</f>
        <v>0</v>
      </c>
      <c r="E8">
        <f ca="1">SUM(OFFSET(adc_raw_good_video[[#This Row],[raw]],$F$1/-2,0,$F$1))/$F$1</f>
        <v>127</v>
      </c>
      <c r="F8">
        <f ca="1">_xlfn.STDEV.P(OFFSET(adc_raw_good_video[[#This Row],[raw]],$F$1/-2,0,$F$1))</f>
        <v>0</v>
      </c>
      <c r="G8">
        <f ca="1">_xlfn.STDEV.P(OFFSET(adc_raw_good_video[[#This Row],[raw]],G$1/-2,0,G$1))</f>
        <v>262</v>
      </c>
      <c r="H8">
        <f ca="1">_xlfn.STDEV.P(OFFSET(adc_raw_good_video[[#This Row],[raw]],H$1/-2,0,H$1))</f>
        <v>363.45788291501015</v>
      </c>
      <c r="I8">
        <f>D9-adc_raw_good_video[[#This Row],[forward_diff]]</f>
        <v>0</v>
      </c>
      <c r="J8" cm="1">
        <f t="array" ref="J8">ABS(adc_raw_good_video[[#This Row],[forward_diff]])/MAX(ABS(B$3:B$201))</f>
        <v>0</v>
      </c>
      <c r="K8">
        <f>-LOG(MAX(adc_raw_good_video[[#This Row],[f_diff_norm]],$M$1),K$1)</f>
        <v>3.9999999999999991</v>
      </c>
      <c r="L8">
        <f>-LOG(MAX(adc_raw_good_video[[#This Row],[f_diff_norm]],$M$1),2)</f>
        <v>13.287712379549449</v>
      </c>
      <c r="M8">
        <f>POWER(1-adc_raw_good_video[[#This Row],[f_diff_norm]],O$1)</f>
        <v>1</v>
      </c>
      <c r="O8">
        <v>5</v>
      </c>
      <c r="P8">
        <f t="shared" si="0"/>
        <v>160</v>
      </c>
      <c r="Q8">
        <f t="shared" si="1"/>
        <v>192</v>
      </c>
      <c r="R8">
        <f t="shared" si="2"/>
        <v>0</v>
      </c>
      <c r="S8">
        <f t="shared" si="4"/>
        <v>0</v>
      </c>
      <c r="T8">
        <f t="shared" si="3"/>
        <v>0</v>
      </c>
    </row>
    <row r="9" spans="1:20" x14ac:dyDescent="0.4">
      <c r="A9">
        <v>127</v>
      </c>
      <c r="B9">
        <v>127</v>
      </c>
      <c r="C9">
        <f>adc_raw_good_video[[#This Row],[raw]]/MAX(B:B)</f>
        <v>4.6452084857351868E-2</v>
      </c>
      <c r="D9">
        <f>B10-adc_raw_good_video[[#This Row],[raw]]</f>
        <v>0</v>
      </c>
      <c r="E9">
        <f ca="1">SUM(OFFSET(adc_raw_good_video[[#This Row],[raw]],$F$1/-2,0,$F$1))/$F$1</f>
        <v>127</v>
      </c>
      <c r="F9">
        <f ca="1">_xlfn.STDEV.P(OFFSET(adc_raw_good_video[[#This Row],[raw]],$F$1/-2,0,$F$1))</f>
        <v>0</v>
      </c>
      <c r="G9">
        <f ca="1">_xlfn.STDEV.P(OFFSET(adc_raw_good_video[[#This Row],[raw]],G$1/-2,0,G$1))</f>
        <v>307.59999999999997</v>
      </c>
      <c r="H9">
        <f ca="1">_xlfn.STDEV.P(OFFSET(adc_raw_good_video[[#This Row],[raw]],H$1/-2,0,H$1))</f>
        <v>325.18515918642726</v>
      </c>
      <c r="I9">
        <f>D10-adc_raw_good_video[[#This Row],[forward_diff]]</f>
        <v>769</v>
      </c>
      <c r="J9" cm="1">
        <f t="array" ref="J9">ABS(adc_raw_good_video[[#This Row],[forward_diff]])/MAX(ABS(B$3:B$201))</f>
        <v>0</v>
      </c>
      <c r="K9">
        <f>-LOG(MAX(adc_raw_good_video[[#This Row],[f_diff_norm]],$M$1),K$1)</f>
        <v>3.9999999999999991</v>
      </c>
      <c r="L9">
        <f>-LOG(MAX(adc_raw_good_video[[#This Row],[f_diff_norm]],$M$1),2)</f>
        <v>13.287712379549449</v>
      </c>
      <c r="M9">
        <f>POWER(1-adc_raw_good_video[[#This Row],[f_diff_norm]],O$1)</f>
        <v>1</v>
      </c>
      <c r="O9">
        <v>6</v>
      </c>
      <c r="P9">
        <f t="shared" si="0"/>
        <v>192</v>
      </c>
      <c r="Q9">
        <f t="shared" si="1"/>
        <v>224</v>
      </c>
      <c r="R9">
        <f t="shared" si="2"/>
        <v>0</v>
      </c>
      <c r="S9">
        <f t="shared" si="4"/>
        <v>0</v>
      </c>
      <c r="T9">
        <f t="shared" si="3"/>
        <v>0</v>
      </c>
    </row>
    <row r="10" spans="1:20" x14ac:dyDescent="0.4">
      <c r="A10">
        <v>127</v>
      </c>
      <c r="B10">
        <v>127</v>
      </c>
      <c r="C10">
        <f>adc_raw_good_video[[#This Row],[raw]]/MAX(B:B)</f>
        <v>4.6452084857351868E-2</v>
      </c>
      <c r="D10">
        <f>B11-adc_raw_good_video[[#This Row],[raw]]</f>
        <v>769</v>
      </c>
      <c r="E10">
        <f ca="1">SUM(OFFSET(adc_raw_good_video[[#This Row],[raw]],$F$1/-2,0,$F$1))/$F$1</f>
        <v>383.33333333333331</v>
      </c>
      <c r="F10">
        <f ca="1">_xlfn.STDEV.P(OFFSET(adc_raw_good_video[[#This Row],[raw]],$F$1/-2,0,$F$1))</f>
        <v>362.51007648830335</v>
      </c>
      <c r="G10">
        <f ca="1">_xlfn.STDEV.P(OFFSET(adc_raw_good_video[[#This Row],[raw]],G$1/-2,0,G$1))</f>
        <v>321.81323776376883</v>
      </c>
      <c r="H10">
        <f ca="1">_xlfn.STDEV.P(OFFSET(adc_raw_good_video[[#This Row],[raw]],H$1/-2,0,H$1))</f>
        <v>376.5339781941251</v>
      </c>
      <c r="I10">
        <f>D11-adc_raw_good_video[[#This Row],[forward_diff]]</f>
        <v>-1041</v>
      </c>
      <c r="J10" cm="1">
        <f t="array" ref="J10">ABS(adc_raw_good_video[[#This Row],[forward_diff]])/MAX(ABS(B$3:B$201))</f>
        <v>0.28127286027798098</v>
      </c>
      <c r="K10">
        <f>-LOG(MAX(adc_raw_good_video[[#This Row],[f_diff_norm]],$M$1),K$1)</f>
        <v>0.5508721704303724</v>
      </c>
      <c r="L10">
        <f>-LOG(MAX(adc_raw_good_video[[#This Row],[f_diff_norm]],$M$1),2)</f>
        <v>1.8299577396442335</v>
      </c>
      <c r="M10">
        <f>POWER(1-adc_raw_good_video[[#This Row],[f_diff_norm]],O$1)</f>
        <v>1.3529473289825976E-3</v>
      </c>
      <c r="O10">
        <v>7</v>
      </c>
      <c r="P10">
        <f t="shared" si="0"/>
        <v>224</v>
      </c>
      <c r="Q10">
        <f t="shared" si="1"/>
        <v>256</v>
      </c>
      <c r="R10">
        <f t="shared" si="2"/>
        <v>0</v>
      </c>
      <c r="S10">
        <f t="shared" si="4"/>
        <v>0</v>
      </c>
      <c r="T10">
        <f t="shared" si="3"/>
        <v>0</v>
      </c>
    </row>
    <row r="11" spans="1:20" x14ac:dyDescent="0.4">
      <c r="A11">
        <v>896</v>
      </c>
      <c r="B11">
        <v>896</v>
      </c>
      <c r="C11">
        <f>adc_raw_good_video[[#This Row],[raw]]/MAX(B:B)</f>
        <v>0.32772494513533285</v>
      </c>
      <c r="D11">
        <f>B12-adc_raw_good_video[[#This Row],[raw]]</f>
        <v>-272</v>
      </c>
      <c r="E11">
        <f ca="1">SUM(OFFSET(adc_raw_good_video[[#This Row],[raw]],$F$1/-2,0,$F$1))/$F$1</f>
        <v>549</v>
      </c>
      <c r="F11">
        <f ca="1">_xlfn.STDEV.P(OFFSET(adc_raw_good_video[[#This Row],[raw]],$F$1/-2,0,$F$1))</f>
        <v>318.39074525913384</v>
      </c>
      <c r="G11">
        <f ca="1">_xlfn.STDEV.P(OFFSET(adc_raw_good_video[[#This Row],[raw]],G$1/-2,0,G$1))</f>
        <v>379.83606990384681</v>
      </c>
      <c r="H11">
        <f ca="1">_xlfn.STDEV.P(OFFSET(adc_raw_good_video[[#This Row],[raw]],H$1/-2,0,H$1))</f>
        <v>385.76322440860332</v>
      </c>
      <c r="I11">
        <f>D12-adc_raw_good_video[[#This Row],[forward_diff]]</f>
        <v>687</v>
      </c>
      <c r="J11" cm="1">
        <f t="array" ref="J11">ABS(adc_raw_good_video[[#This Row],[forward_diff]])/MAX(ABS(B$3:B$201))</f>
        <v>9.9487929773226041E-2</v>
      </c>
      <c r="K11">
        <f>-LOG(MAX(adc_raw_good_video[[#This Row],[f_diff_norm]],$M$1),K$1)</f>
        <v>1.0022296061976048</v>
      </c>
      <c r="L11">
        <f>-LOG(MAX(adc_raw_good_video[[#This Row],[f_diff_norm]],$M$1),2)</f>
        <v>3.3293346863557209</v>
      </c>
      <c r="M11">
        <f>POWER(1-adc_raw_good_video[[#This Row],[f_diff_norm]],O$1)</f>
        <v>0.12296761993964961</v>
      </c>
      <c r="O11">
        <v>8</v>
      </c>
      <c r="P11">
        <f t="shared" si="0"/>
        <v>256</v>
      </c>
      <c r="Q11">
        <f t="shared" si="1"/>
        <v>288</v>
      </c>
      <c r="R11">
        <f t="shared" si="2"/>
        <v>0</v>
      </c>
      <c r="S11">
        <f t="shared" si="4"/>
        <v>0</v>
      </c>
      <c r="T11">
        <f t="shared" si="3"/>
        <v>0</v>
      </c>
    </row>
    <row r="12" spans="1:20" x14ac:dyDescent="0.4">
      <c r="A12">
        <v>624</v>
      </c>
      <c r="B12">
        <v>624</v>
      </c>
      <c r="C12">
        <f>adc_raw_good_video[[#This Row],[raw]]/MAX(B:B)</f>
        <v>0.2282370153621068</v>
      </c>
      <c r="D12">
        <f>B13-adc_raw_good_video[[#This Row],[raw]]</f>
        <v>415</v>
      </c>
      <c r="E12">
        <f ca="1">SUM(OFFSET(adc_raw_good_video[[#This Row],[raw]],$F$1/-2,0,$F$1))/$F$1</f>
        <v>853</v>
      </c>
      <c r="F12">
        <f ca="1">_xlfn.STDEV.P(OFFSET(adc_raw_good_video[[#This Row],[raw]],$F$1/-2,0,$F$1))</f>
        <v>172.1297959874079</v>
      </c>
      <c r="G12">
        <f ca="1">_xlfn.STDEV.P(OFFSET(adc_raw_good_video[[#This Row],[raw]],G$1/-2,0,G$1))</f>
        <v>327.29277413349655</v>
      </c>
      <c r="H12">
        <f ca="1">_xlfn.STDEV.P(OFFSET(adc_raw_good_video[[#This Row],[raw]],H$1/-2,0,H$1))</f>
        <v>358.46293179265797</v>
      </c>
      <c r="I12">
        <f>D13-adc_raw_good_video[[#This Row],[forward_diff]]</f>
        <v>-529</v>
      </c>
      <c r="J12" cm="1">
        <f t="array" ref="J12">ABS(adc_raw_good_video[[#This Row],[forward_diff]])/MAX(ABS(B$3:B$201))</f>
        <v>0.15179224579370884</v>
      </c>
      <c r="K12">
        <f>-LOG(MAX(adc_raw_good_video[[#This Row],[f_diff_norm]],$M$1),K$1)</f>
        <v>0.81875041351971078</v>
      </c>
      <c r="L12">
        <f>-LOG(MAX(adc_raw_good_video[[#This Row],[f_diff_norm]],$M$1),2)</f>
        <v>2.7198300013717733</v>
      </c>
      <c r="M12">
        <f>POWER(1-adc_raw_good_video[[#This Row],[f_diff_norm]],O$1)</f>
        <v>3.7157352981958748E-2</v>
      </c>
      <c r="O12">
        <v>9</v>
      </c>
      <c r="P12">
        <f t="shared" si="0"/>
        <v>288</v>
      </c>
      <c r="Q12">
        <f t="shared" si="1"/>
        <v>320</v>
      </c>
      <c r="R12">
        <f t="shared" si="2"/>
        <v>0</v>
      </c>
      <c r="S12">
        <f t="shared" si="4"/>
        <v>0</v>
      </c>
      <c r="T12">
        <f t="shared" si="3"/>
        <v>0</v>
      </c>
    </row>
    <row r="13" spans="1:20" x14ac:dyDescent="0.4">
      <c r="A13">
        <v>1039</v>
      </c>
      <c r="B13">
        <v>1039</v>
      </c>
      <c r="C13">
        <f>adc_raw_good_video[[#This Row],[raw]]/MAX(B:B)</f>
        <v>0.38002926115581565</v>
      </c>
      <c r="D13">
        <f>B14-adc_raw_good_video[[#This Row],[raw]]</f>
        <v>-114</v>
      </c>
      <c r="E13">
        <f ca="1">SUM(OFFSET(adc_raw_good_video[[#This Row],[raw]],$F$1/-2,0,$F$1))/$F$1</f>
        <v>862.66666666666663</v>
      </c>
      <c r="F13">
        <f ca="1">_xlfn.STDEV.P(OFFSET(adc_raw_good_video[[#This Row],[raw]],$F$1/-2,0,$F$1))</f>
        <v>175.06252851164035</v>
      </c>
      <c r="G13">
        <f ca="1">_xlfn.STDEV.P(OFFSET(adc_raw_good_video[[#This Row],[raw]],G$1/-2,0,G$1))</f>
        <v>136.93356053210621</v>
      </c>
      <c r="H13">
        <f ca="1">_xlfn.STDEV.P(OFFSET(adc_raw_good_video[[#This Row],[raw]],H$1/-2,0,H$1))</f>
        <v>288.93696791613814</v>
      </c>
      <c r="I13">
        <f>D14-adc_raw_good_video[[#This Row],[forward_diff]]</f>
        <v>95</v>
      </c>
      <c r="J13" cm="1">
        <f t="array" ref="J13">ABS(adc_raw_good_video[[#This Row],[forward_diff]])/MAX(ABS(B$3:B$201))</f>
        <v>4.1697147037307973E-2</v>
      </c>
      <c r="K13">
        <f>-LOG(MAX(adc_raw_good_video[[#This Row],[f_diff_norm]],$M$1),K$1)</f>
        <v>1.3798936588953308</v>
      </c>
      <c r="L13">
        <f>-LOG(MAX(adc_raw_good_video[[#This Row],[f_diff_norm]],$M$1),2)</f>
        <v>4.5839075134413187</v>
      </c>
      <c r="M13">
        <f>POWER(1-adc_raw_good_video[[#This Row],[f_diff_norm]],O$1)</f>
        <v>0.42663415597425947</v>
      </c>
      <c r="O13">
        <v>10</v>
      </c>
      <c r="P13">
        <f t="shared" si="0"/>
        <v>320</v>
      </c>
      <c r="Q13">
        <f t="shared" si="1"/>
        <v>352</v>
      </c>
      <c r="R13">
        <f t="shared" si="2"/>
        <v>0</v>
      </c>
      <c r="S13">
        <f t="shared" si="4"/>
        <v>0</v>
      </c>
      <c r="T13">
        <f t="shared" si="3"/>
        <v>0</v>
      </c>
    </row>
    <row r="14" spans="1:20" x14ac:dyDescent="0.4">
      <c r="A14">
        <v>925</v>
      </c>
      <c r="B14">
        <v>925</v>
      </c>
      <c r="C14">
        <f>adc_raw_good_video[[#This Row],[raw]]/MAX(B:B)</f>
        <v>0.33833211411850767</v>
      </c>
      <c r="D14">
        <f>B15-adc_raw_good_video[[#This Row],[raw]]</f>
        <v>-19</v>
      </c>
      <c r="E14">
        <f ca="1">SUM(OFFSET(adc_raw_good_video[[#This Row],[raw]],$F$1/-2,0,$F$1))/$F$1</f>
        <v>956.66666666666663</v>
      </c>
      <c r="F14">
        <f ca="1">_xlfn.STDEV.P(OFFSET(adc_raw_good_video[[#This Row],[raw]],$F$1/-2,0,$F$1))</f>
        <v>58.732917138139456</v>
      </c>
      <c r="G14">
        <f ca="1">_xlfn.STDEV.P(OFFSET(adc_raw_good_video[[#This Row],[raw]],G$1/-2,0,G$1))</f>
        <v>137.33258899474663</v>
      </c>
      <c r="H14">
        <f ca="1">_xlfn.STDEV.P(OFFSET(adc_raw_good_video[[#This Row],[raw]],H$1/-2,0,H$1))</f>
        <v>117.20764758777997</v>
      </c>
      <c r="I14">
        <f>D15-adc_raw_good_video[[#This Row],[forward_diff]]</f>
        <v>21</v>
      </c>
      <c r="J14" cm="1">
        <f t="array" ref="J14">ABS(adc_raw_good_video[[#This Row],[forward_diff]])/MAX(ABS(B$3:B$201))</f>
        <v>6.9495245062179958E-3</v>
      </c>
      <c r="K14">
        <f>-LOG(MAX(adc_raw_good_video[[#This Row],[f_diff_norm]],$M$1),K$1)</f>
        <v>2.1580449092789742</v>
      </c>
      <c r="L14">
        <f>-LOG(MAX(adc_raw_good_video[[#This Row],[f_diff_norm]],$M$1),2)</f>
        <v>7.1688700141624748</v>
      </c>
      <c r="M14">
        <f>POWER(1-adc_raw_good_video[[#This Row],[f_diff_norm]],O$1)</f>
        <v>0.86981416089540642</v>
      </c>
      <c r="O14">
        <v>11</v>
      </c>
      <c r="P14">
        <f t="shared" si="0"/>
        <v>352</v>
      </c>
      <c r="Q14">
        <f t="shared" si="1"/>
        <v>384</v>
      </c>
      <c r="R14">
        <f t="shared" si="2"/>
        <v>0</v>
      </c>
      <c r="S14">
        <f t="shared" si="4"/>
        <v>0</v>
      </c>
      <c r="T14">
        <f t="shared" si="3"/>
        <v>0</v>
      </c>
    </row>
    <row r="15" spans="1:20" x14ac:dyDescent="0.4">
      <c r="A15">
        <v>906</v>
      </c>
      <c r="B15">
        <v>906</v>
      </c>
      <c r="C15">
        <f>adc_raw_good_video[[#This Row],[raw]]/MAX(B:B)</f>
        <v>0.33138258961228967</v>
      </c>
      <c r="D15">
        <f>B16-adc_raw_good_video[[#This Row],[raw]]</f>
        <v>2</v>
      </c>
      <c r="E15">
        <f ca="1">SUM(OFFSET(adc_raw_good_video[[#This Row],[raw]],$F$1/-2,0,$F$1))/$F$1</f>
        <v>913</v>
      </c>
      <c r="F15">
        <f ca="1">_xlfn.STDEV.P(OFFSET(adc_raw_good_video[[#This Row],[raw]],$F$1/-2,0,$F$1))</f>
        <v>8.5244745683629475</v>
      </c>
      <c r="G15">
        <f ca="1">_xlfn.STDEV.P(OFFSET(adc_raw_good_video[[#This Row],[raw]],G$1/-2,0,G$1))</f>
        <v>49.739320461783549</v>
      </c>
      <c r="H15">
        <f ca="1">_xlfn.STDEV.P(OFFSET(adc_raw_good_video[[#This Row],[raw]],H$1/-2,0,H$1))</f>
        <v>117.67128202006171</v>
      </c>
      <c r="I15">
        <f>D16-adc_raw_good_video[[#This Row],[forward_diff]]</f>
        <v>17</v>
      </c>
      <c r="J15" cm="1">
        <f t="array" ref="J15">ABS(adc_raw_good_video[[#This Row],[forward_diff]])/MAX(ABS(B$3:B$201))</f>
        <v>7.3152889539136799E-4</v>
      </c>
      <c r="K15">
        <f>-LOG(MAX(adc_raw_good_video[[#This Row],[f_diff_norm]],$M$1),K$1)</f>
        <v>3.1357685145678218</v>
      </c>
      <c r="L15">
        <f>-LOG(MAX(adc_raw_good_video[[#This Row],[f_diff_norm]],$M$1),2)</f>
        <v>10.416797527606059</v>
      </c>
      <c r="M15">
        <f>POWER(1-adc_raw_good_video[[#This Row],[f_diff_norm]],O$1)</f>
        <v>0.98547065276443901</v>
      </c>
      <c r="O15">
        <v>12</v>
      </c>
      <c r="P15">
        <f t="shared" si="0"/>
        <v>384</v>
      </c>
      <c r="Q15">
        <f t="shared" si="1"/>
        <v>416</v>
      </c>
      <c r="R15">
        <f t="shared" si="2"/>
        <v>0</v>
      </c>
      <c r="S15">
        <f t="shared" si="4"/>
        <v>0</v>
      </c>
      <c r="T15">
        <f t="shared" si="3"/>
        <v>0</v>
      </c>
    </row>
    <row r="16" spans="1:20" x14ac:dyDescent="0.4">
      <c r="A16">
        <v>908</v>
      </c>
      <c r="B16">
        <v>908</v>
      </c>
      <c r="C16">
        <f>adc_raw_good_video[[#This Row],[raw]]/MAX(B:B)</f>
        <v>0.33211411850768108</v>
      </c>
      <c r="D16">
        <f>B17-adc_raw_good_video[[#This Row],[raw]]</f>
        <v>19</v>
      </c>
      <c r="E16">
        <f ca="1">SUM(OFFSET(adc_raw_good_video[[#This Row],[raw]],$F$1/-2,0,$F$1))/$F$1</f>
        <v>913.66666666666663</v>
      </c>
      <c r="F16">
        <f ca="1">_xlfn.STDEV.P(OFFSET(adc_raw_good_video[[#This Row],[raw]],$F$1/-2,0,$F$1))</f>
        <v>9.4633797110522604</v>
      </c>
      <c r="G16">
        <f ca="1">_xlfn.STDEV.P(OFFSET(adc_raw_good_video[[#This Row],[raw]],G$1/-2,0,G$1))</f>
        <v>8.6023252670426267</v>
      </c>
      <c r="H16">
        <f ca="1">_xlfn.STDEV.P(OFFSET(adc_raw_good_video[[#This Row],[raw]],H$1/-2,0,H$1))</f>
        <v>213.80059372590858</v>
      </c>
      <c r="I16">
        <f>D17-adc_raw_good_video[[#This Row],[forward_diff]]</f>
        <v>-27</v>
      </c>
      <c r="J16" cm="1">
        <f t="array" ref="J16">ABS(adc_raw_good_video[[#This Row],[forward_diff]])/MAX(ABS(B$3:B$201))</f>
        <v>6.9495245062179958E-3</v>
      </c>
      <c r="K16">
        <f>-LOG(MAX(adc_raw_good_video[[#This Row],[f_diff_norm]],$M$1),K$1)</f>
        <v>2.1580449092789742</v>
      </c>
      <c r="L16">
        <f>-LOG(MAX(adc_raw_good_video[[#This Row],[f_diff_norm]],$M$1),2)</f>
        <v>7.1688700141624748</v>
      </c>
      <c r="M16">
        <f>POWER(1-adc_raw_good_video[[#This Row],[f_diff_norm]],O$1)</f>
        <v>0.86981416089540642</v>
      </c>
      <c r="O16">
        <v>13</v>
      </c>
      <c r="P16">
        <f t="shared" si="0"/>
        <v>416</v>
      </c>
      <c r="Q16">
        <f t="shared" si="1"/>
        <v>448</v>
      </c>
      <c r="R16">
        <f t="shared" si="2"/>
        <v>0</v>
      </c>
      <c r="S16">
        <f t="shared" si="4"/>
        <v>0</v>
      </c>
      <c r="T16">
        <f t="shared" si="3"/>
        <v>0</v>
      </c>
    </row>
    <row r="17" spans="1:20" x14ac:dyDescent="0.4">
      <c r="A17">
        <v>927</v>
      </c>
      <c r="B17">
        <v>927</v>
      </c>
      <c r="C17">
        <f>adc_raw_good_video[[#This Row],[raw]]/MAX(B:B)</f>
        <v>0.33906364301389907</v>
      </c>
      <c r="D17">
        <f>B18-adc_raw_good_video[[#This Row],[raw]]</f>
        <v>-8</v>
      </c>
      <c r="E17">
        <f ca="1">SUM(OFFSET(adc_raw_good_video[[#This Row],[raw]],$F$1/-2,0,$F$1))/$F$1</f>
        <v>918</v>
      </c>
      <c r="F17">
        <f ca="1">_xlfn.STDEV.P(OFFSET(adc_raw_good_video[[#This Row],[raw]],$F$1/-2,0,$F$1))</f>
        <v>7.7888809636986149</v>
      </c>
      <c r="G17">
        <f ca="1">_xlfn.STDEV.P(OFFSET(adc_raw_good_video[[#This Row],[raw]],G$1/-2,0,G$1))</f>
        <v>248.51671975945601</v>
      </c>
      <c r="H17">
        <f ca="1">_xlfn.STDEV.P(OFFSET(adc_raw_good_video[[#This Row],[raw]],H$1/-2,0,H$1))</f>
        <v>244.7280873432673</v>
      </c>
      <c r="I17">
        <f>D18-adc_raw_good_video[[#This Row],[forward_diff]]</f>
        <v>625</v>
      </c>
      <c r="J17" cm="1">
        <f t="array" ref="J17">ABS(adc_raw_good_video[[#This Row],[forward_diff]])/MAX(ABS(B$3:B$201))</f>
        <v>2.926115581565472E-3</v>
      </c>
      <c r="K17">
        <f>-LOG(MAX(adc_raw_good_video[[#This Row],[f_diff_norm]],$M$1),K$1)</f>
        <v>2.5337085232398597</v>
      </c>
      <c r="L17">
        <f>-LOG(MAX(adc_raw_good_video[[#This Row],[f_diff_norm]],$M$1),2)</f>
        <v>8.4167975276060609</v>
      </c>
      <c r="M17">
        <f>POWER(1-adc_raw_good_video[[#This Row],[f_diff_norm]],O$1)</f>
        <v>0.94307628782536068</v>
      </c>
      <c r="O17">
        <v>14</v>
      </c>
      <c r="P17">
        <f t="shared" si="0"/>
        <v>448</v>
      </c>
      <c r="Q17">
        <f t="shared" si="1"/>
        <v>480</v>
      </c>
      <c r="R17">
        <f t="shared" si="2"/>
        <v>0</v>
      </c>
      <c r="S17">
        <f t="shared" si="4"/>
        <v>0</v>
      </c>
      <c r="T17">
        <f t="shared" si="3"/>
        <v>0</v>
      </c>
    </row>
    <row r="18" spans="1:20" x14ac:dyDescent="0.4">
      <c r="A18">
        <v>919</v>
      </c>
      <c r="B18">
        <v>919</v>
      </c>
      <c r="C18">
        <f>adc_raw_good_video[[#This Row],[raw]]/MAX(B:B)</f>
        <v>0.3361375274323336</v>
      </c>
      <c r="D18">
        <f>B19-adc_raw_good_video[[#This Row],[raw]]</f>
        <v>617</v>
      </c>
      <c r="E18">
        <f ca="1">SUM(OFFSET(adc_raw_good_video[[#This Row],[raw]],$F$1/-2,0,$F$1))/$F$1</f>
        <v>1127.3333333333333</v>
      </c>
      <c r="F18">
        <f ca="1">_xlfn.STDEV.P(OFFSET(adc_raw_good_video[[#This Row],[raw]],$F$1/-2,0,$F$1))</f>
        <v>288.98942694999914</v>
      </c>
      <c r="G18">
        <f ca="1">_xlfn.STDEV.P(OFFSET(adc_raw_good_video[[#This Row],[raw]],G$1/-2,0,G$1))</f>
        <v>265.78592889767509</v>
      </c>
      <c r="H18">
        <f ca="1">_xlfn.STDEV.P(OFFSET(adc_raw_good_video[[#This Row],[raw]],H$1/-2,0,H$1))</f>
        <v>317.32620182920118</v>
      </c>
      <c r="I18">
        <f>D19-adc_raw_good_video[[#This Row],[forward_diff]]</f>
        <v>-792</v>
      </c>
      <c r="J18" cm="1">
        <f t="array" ref="J18">ABS(adc_raw_good_video[[#This Row],[forward_diff]])/MAX(ABS(B$3:B$201))</f>
        <v>0.22567666422823701</v>
      </c>
      <c r="K18">
        <f>-LOG(MAX(adc_raw_good_video[[#This Row],[f_diff_norm]],$M$1),K$1)</f>
        <v>0.64651334619856182</v>
      </c>
      <c r="L18">
        <f>-LOG(MAX(adc_raw_good_video[[#This Row],[f_diff_norm]],$M$1),2)</f>
        <v>2.1476708484566425</v>
      </c>
      <c r="M18">
        <f>POWER(1-adc_raw_good_video[[#This Row],[f_diff_norm]],O$1)</f>
        <v>6.0040867117770371E-3</v>
      </c>
      <c r="O18">
        <v>15</v>
      </c>
      <c r="P18">
        <f t="shared" si="0"/>
        <v>480</v>
      </c>
      <c r="Q18">
        <f t="shared" si="1"/>
        <v>512</v>
      </c>
      <c r="R18">
        <f t="shared" si="2"/>
        <v>0</v>
      </c>
      <c r="S18">
        <f t="shared" si="4"/>
        <v>0</v>
      </c>
      <c r="T18">
        <f t="shared" si="3"/>
        <v>0</v>
      </c>
    </row>
    <row r="19" spans="1:20" x14ac:dyDescent="0.4">
      <c r="A19">
        <v>1536</v>
      </c>
      <c r="B19">
        <v>1536</v>
      </c>
      <c r="C19">
        <f>adc_raw_good_video[[#This Row],[raw]]/MAX(B:B)</f>
        <v>0.56181419166057056</v>
      </c>
      <c r="D19">
        <f>B20-adc_raw_good_video[[#This Row],[raw]]</f>
        <v>-175</v>
      </c>
      <c r="E19">
        <f ca="1">SUM(OFFSET(adc_raw_good_video[[#This Row],[raw]],$F$1/-2,0,$F$1))/$F$1</f>
        <v>1272</v>
      </c>
      <c r="F19">
        <f ca="1">_xlfn.STDEV.P(OFFSET(adc_raw_good_video[[#This Row],[raw]],$F$1/-2,0,$F$1))</f>
        <v>259.63179055475211</v>
      </c>
      <c r="G19">
        <f ca="1">_xlfn.STDEV.P(OFFSET(adc_raw_good_video[[#This Row],[raw]],G$1/-2,0,G$1))</f>
        <v>315.64194904986886</v>
      </c>
      <c r="H19">
        <f ca="1">_xlfn.STDEV.P(OFFSET(adc_raw_good_video[[#This Row],[raw]],H$1/-2,0,H$1))</f>
        <v>304.03705466973082</v>
      </c>
      <c r="I19">
        <f>D20-adc_raw_good_video[[#This Row],[forward_diff]]</f>
        <v>508</v>
      </c>
      <c r="J19" cm="1">
        <f t="array" ref="J19">ABS(adc_raw_good_video[[#This Row],[forward_diff]])/MAX(ABS(B$3:B$201))</f>
        <v>6.4008778346744691E-2</v>
      </c>
      <c r="K19">
        <f>-LOG(MAX(adc_raw_good_video[[#This Row],[f_diff_norm]],$M$1),K$1)</f>
        <v>1.1937604615455091</v>
      </c>
      <c r="L19">
        <f>-LOG(MAX(adc_raw_good_video[[#This Row],[f_diff_norm]],$M$1),2)</f>
        <v>3.9655864157737315</v>
      </c>
      <c r="M19">
        <f>POWER(1-adc_raw_good_video[[#This Row],[f_diff_norm]],O$1)</f>
        <v>0.26633945891113503</v>
      </c>
      <c r="O19">
        <v>16</v>
      </c>
      <c r="P19">
        <f t="shared" si="0"/>
        <v>512</v>
      </c>
      <c r="Q19">
        <f t="shared" si="1"/>
        <v>544</v>
      </c>
      <c r="R19">
        <f t="shared" si="2"/>
        <v>0</v>
      </c>
      <c r="S19">
        <f t="shared" si="4"/>
        <v>0</v>
      </c>
      <c r="T19">
        <f t="shared" si="3"/>
        <v>0</v>
      </c>
    </row>
    <row r="20" spans="1:20" x14ac:dyDescent="0.4">
      <c r="A20">
        <v>1361</v>
      </c>
      <c r="B20">
        <v>1361</v>
      </c>
      <c r="C20">
        <f>adc_raw_good_video[[#This Row],[raw]]/MAX(B:B)</f>
        <v>0.49780541331382588</v>
      </c>
      <c r="D20">
        <f>B21-adc_raw_good_video[[#This Row],[raw]]</f>
        <v>333</v>
      </c>
      <c r="E20">
        <f ca="1">SUM(OFFSET(adc_raw_good_video[[#This Row],[raw]],$F$1/-2,0,$F$1))/$F$1</f>
        <v>1530.3333333333333</v>
      </c>
      <c r="F20">
        <f ca="1">_xlfn.STDEV.P(OFFSET(adc_raw_good_video[[#This Row],[raw]],$F$1/-2,0,$F$1))</f>
        <v>136.00571883400917</v>
      </c>
      <c r="G20">
        <f ca="1">_xlfn.STDEV.P(OFFSET(adc_raw_good_video[[#This Row],[raw]],G$1/-2,0,G$1))</f>
        <v>259.43523276532818</v>
      </c>
      <c r="H20">
        <f ca="1">_xlfn.STDEV.P(OFFSET(adc_raw_good_video[[#This Row],[raw]],H$1/-2,0,H$1))</f>
        <v>567.50977695434949</v>
      </c>
      <c r="I20">
        <f>D21-adc_raw_good_video[[#This Row],[forward_diff]]</f>
        <v>-619</v>
      </c>
      <c r="J20" cm="1">
        <f t="array" ref="J20">ABS(adc_raw_good_video[[#This Row],[forward_diff]])/MAX(ABS(B$3:B$201))</f>
        <v>0.12179956108266277</v>
      </c>
      <c r="K20">
        <f>-LOG(MAX(adc_raw_good_video[[#This Row],[f_diff_norm]],$M$1),K$1)</f>
        <v>0.91435427672548353</v>
      </c>
      <c r="L20">
        <f>-LOG(MAX(adc_raw_good_video[[#This Row],[f_diff_norm]],$M$1),2)</f>
        <v>3.0374191605347982</v>
      </c>
      <c r="M20">
        <f>POWER(1-adc_raw_good_video[[#This Row],[f_diff_norm]],O$1)</f>
        <v>7.4451421904295045E-2</v>
      </c>
      <c r="O20">
        <v>17</v>
      </c>
      <c r="P20">
        <f t="shared" si="0"/>
        <v>544</v>
      </c>
      <c r="Q20">
        <f t="shared" si="1"/>
        <v>576</v>
      </c>
      <c r="R20">
        <f t="shared" si="2"/>
        <v>0</v>
      </c>
      <c r="S20">
        <f t="shared" si="4"/>
        <v>0</v>
      </c>
      <c r="T20">
        <f t="shared" si="3"/>
        <v>0</v>
      </c>
    </row>
    <row r="21" spans="1:20" x14ac:dyDescent="0.4">
      <c r="A21">
        <v>1694</v>
      </c>
      <c r="B21">
        <v>1694</v>
      </c>
      <c r="C21">
        <f>adc_raw_good_video[[#This Row],[raw]]/MAX(B:B)</f>
        <v>0.61960497439648865</v>
      </c>
      <c r="D21">
        <f>B22-adc_raw_good_video[[#This Row],[raw]]</f>
        <v>-286</v>
      </c>
      <c r="E21">
        <f ca="1">SUM(OFFSET(adc_raw_good_video[[#This Row],[raw]],$F$1/-2,0,$F$1))/$F$1</f>
        <v>1487.6666666666667</v>
      </c>
      <c r="F21">
        <f ca="1">_xlfn.STDEV.P(OFFSET(adc_raw_good_video[[#This Row],[raw]],$F$1/-2,0,$F$1))</f>
        <v>147.15600187858084</v>
      </c>
      <c r="G21">
        <f ca="1">_xlfn.STDEV.P(OFFSET(adc_raw_good_video[[#This Row],[raw]],G$1/-2,0,G$1))</f>
        <v>507.03356890841064</v>
      </c>
      <c r="H21">
        <f ca="1">_xlfn.STDEV.P(OFFSET(adc_raw_good_video[[#This Row],[raw]],H$1/-2,0,H$1))</f>
        <v>612.99006217599526</v>
      </c>
      <c r="I21">
        <f>D22-adc_raw_good_video[[#This Row],[forward_diff]]</f>
        <v>1612</v>
      </c>
      <c r="J21" cm="1">
        <f t="array" ref="J21">ABS(adc_raw_good_video[[#This Row],[forward_diff]])/MAX(ABS(B$3:B$201))</f>
        <v>0.10460863204096561</v>
      </c>
      <c r="K21">
        <f>-LOG(MAX(adc_raw_good_video[[#This Row],[f_diff_norm]],$M$1),K$1)</f>
        <v>0.98043247710276038</v>
      </c>
      <c r="L21">
        <f>-LOG(MAX(adc_raw_good_video[[#This Row],[f_diff_norm]],$M$1),2)</f>
        <v>3.2569261908276705</v>
      </c>
      <c r="M21">
        <f>POWER(1-adc_raw_good_video[[#This Row],[f_diff_norm]],O$1)</f>
        <v>0.10971299349126334</v>
      </c>
      <c r="O21">
        <v>18</v>
      </c>
      <c r="P21">
        <f t="shared" si="0"/>
        <v>576</v>
      </c>
      <c r="Q21">
        <f t="shared" si="1"/>
        <v>608</v>
      </c>
      <c r="R21">
        <f t="shared" si="2"/>
        <v>0</v>
      </c>
      <c r="S21">
        <f t="shared" si="4"/>
        <v>0</v>
      </c>
      <c r="T21">
        <f t="shared" si="3"/>
        <v>0</v>
      </c>
    </row>
    <row r="22" spans="1:20" x14ac:dyDescent="0.4">
      <c r="A22">
        <v>1408</v>
      </c>
      <c r="B22">
        <v>1408</v>
      </c>
      <c r="C22">
        <f>adc_raw_good_video[[#This Row],[raw]]/MAX(B:B)</f>
        <v>0.51499634235552305</v>
      </c>
      <c r="D22">
        <f>B23-adc_raw_good_video[[#This Row],[raw]]</f>
        <v>1326</v>
      </c>
      <c r="E22">
        <f ca="1">SUM(OFFSET(adc_raw_good_video[[#This Row],[raw]],$F$1/-2,0,$F$1))/$F$1</f>
        <v>1945.3333333333333</v>
      </c>
      <c r="F22">
        <f ca="1">_xlfn.STDEV.P(OFFSET(adc_raw_good_video[[#This Row],[raw]],$F$1/-2,0,$F$1))</f>
        <v>569.76330368164486</v>
      </c>
      <c r="G22">
        <f ca="1">_xlfn.STDEV.P(OFFSET(adc_raw_good_video[[#This Row],[raw]],G$1/-2,0,G$1))</f>
        <v>581.67874295009267</v>
      </c>
      <c r="H22">
        <f ca="1">_xlfn.STDEV.P(OFFSET(adc_raw_good_video[[#This Row],[raw]],H$1/-2,0,H$1))</f>
        <v>553.29580234984542</v>
      </c>
      <c r="I22">
        <f>D23-adc_raw_good_video[[#This Row],[forward_diff]]</f>
        <v>-1501</v>
      </c>
      <c r="J22" cm="1">
        <f t="array" ref="J22">ABS(adc_raw_good_video[[#This Row],[forward_diff]])/MAX(ABS(B$3:B$201))</f>
        <v>0.48500365764447695</v>
      </c>
      <c r="K22">
        <f>-LOG(MAX(adc_raw_good_video[[#This Row],[f_diff_norm]],$M$1),K$1)</f>
        <v>0.31425498616304909</v>
      </c>
      <c r="L22">
        <f>-LOG(MAX(adc_raw_good_video[[#This Row],[f_diff_norm]],$M$1),2)</f>
        <v>1.0439324674934722</v>
      </c>
      <c r="M22">
        <f>POWER(1-adc_raw_good_video[[#This Row],[f_diff_norm]],O$1)</f>
        <v>1.7221972502794702E-6</v>
      </c>
      <c r="O22">
        <v>19</v>
      </c>
      <c r="P22">
        <f t="shared" si="0"/>
        <v>608</v>
      </c>
      <c r="Q22">
        <f t="shared" si="1"/>
        <v>640</v>
      </c>
      <c r="R22">
        <f t="shared" si="2"/>
        <v>0.81875041351971078</v>
      </c>
      <c r="S22">
        <f t="shared" si="4"/>
        <v>2.7198300013717733</v>
      </c>
      <c r="T22">
        <f t="shared" si="3"/>
        <v>7.4314705963917496E-2</v>
      </c>
    </row>
    <row r="23" spans="1:20" x14ac:dyDescent="0.4">
      <c r="A23">
        <v>2734</v>
      </c>
      <c r="B23">
        <v>2734</v>
      </c>
      <c r="C23">
        <f>adc_raw_good_video[[#This Row],[raw]]/MAX(B:B)</f>
        <v>1</v>
      </c>
      <c r="D23">
        <f>B24-adc_raw_good_video[[#This Row],[raw]]</f>
        <v>-175</v>
      </c>
      <c r="E23">
        <f ca="1">SUM(OFFSET(adc_raw_good_video[[#This Row],[raw]],$F$1/-2,0,$F$1))/$F$1</f>
        <v>2233.6666666666665</v>
      </c>
      <c r="F23">
        <f ca="1">_xlfn.STDEV.P(OFFSET(adc_raw_good_video[[#This Row],[raw]],$F$1/-2,0,$F$1))</f>
        <v>588.18950083190782</v>
      </c>
      <c r="G23">
        <f ca="1">_xlfn.STDEV.P(OFFSET(adc_raw_good_video[[#This Row],[raw]],G$1/-2,0,G$1))</f>
        <v>524.06541576410098</v>
      </c>
      <c r="H23">
        <f ca="1">_xlfn.STDEV.P(OFFSET(adc_raw_good_video[[#This Row],[raw]],H$1/-2,0,H$1))</f>
        <v>526.27136633148507</v>
      </c>
      <c r="I23">
        <f>D24-adc_raw_good_video[[#This Row],[forward_diff]]</f>
        <v>97</v>
      </c>
      <c r="J23" cm="1">
        <f t="array" ref="J23">ABS(adc_raw_good_video[[#This Row],[forward_diff]])/MAX(ABS(B$3:B$201))</f>
        <v>6.4008778346744691E-2</v>
      </c>
      <c r="K23">
        <f>-LOG(MAX(adc_raw_good_video[[#This Row],[f_diff_norm]],$M$1),K$1)</f>
        <v>1.1937604615455091</v>
      </c>
      <c r="L23">
        <f>-LOG(MAX(adc_raw_good_video[[#This Row],[f_diff_norm]],$M$1),2)</f>
        <v>3.9655864157737315</v>
      </c>
      <c r="M23">
        <f>POWER(1-adc_raw_good_video[[#This Row],[f_diff_norm]],O$1)</f>
        <v>0.26633945891113503</v>
      </c>
      <c r="O23">
        <v>20</v>
      </c>
      <c r="P23">
        <f t="shared" si="0"/>
        <v>640</v>
      </c>
      <c r="Q23">
        <f t="shared" si="1"/>
        <v>672</v>
      </c>
      <c r="R23">
        <f t="shared" si="2"/>
        <v>0</v>
      </c>
      <c r="S23">
        <f t="shared" si="4"/>
        <v>0</v>
      </c>
      <c r="T23">
        <f t="shared" si="3"/>
        <v>0</v>
      </c>
    </row>
    <row r="24" spans="1:20" x14ac:dyDescent="0.4">
      <c r="A24">
        <v>2559</v>
      </c>
      <c r="B24">
        <v>2559</v>
      </c>
      <c r="C24">
        <f>adc_raw_good_video[[#This Row],[raw]]/MAX(B:B)</f>
        <v>0.93599122165325532</v>
      </c>
      <c r="D24">
        <f>B25-adc_raw_good_video[[#This Row],[raw]]</f>
        <v>-78</v>
      </c>
      <c r="E24">
        <f ca="1">SUM(OFFSET(adc_raw_good_video[[#This Row],[raw]],$F$1/-2,0,$F$1))/$F$1</f>
        <v>2591.3333333333335</v>
      </c>
      <c r="F24">
        <f ca="1">_xlfn.STDEV.P(OFFSET(adc_raw_good_video[[#This Row],[raw]],$F$1/-2,0,$F$1))</f>
        <v>105.78699773076505</v>
      </c>
      <c r="G24">
        <f ca="1">_xlfn.STDEV.P(OFFSET(adc_raw_good_video[[#This Row],[raw]],G$1/-2,0,G$1))</f>
        <v>468.57784838807737</v>
      </c>
      <c r="H24">
        <f ca="1">_xlfn.STDEV.P(OFFSET(adc_raw_good_video[[#This Row],[raw]],H$1/-2,0,H$1))</f>
        <v>443.05368910389564</v>
      </c>
      <c r="I24">
        <f>D25-adc_raw_good_video[[#This Row],[forward_diff]]</f>
        <v>-240</v>
      </c>
      <c r="J24" cm="1">
        <f t="array" ref="J24">ABS(adc_raw_good_video[[#This Row],[forward_diff]])/MAX(ABS(B$3:B$201))</f>
        <v>2.8529626920263351E-2</v>
      </c>
      <c r="K24">
        <f>-LOG(MAX(adc_raw_good_video[[#This Row],[f_diff_norm]],$M$1),K$1)</f>
        <v>1.5447039075413229</v>
      </c>
      <c r="L24">
        <f>-LOG(MAX(adc_raw_good_video[[#This Row],[f_diff_norm]],$M$1),2)</f>
        <v>5.1313953087438122</v>
      </c>
      <c r="M24">
        <f>POWER(1-adc_raw_good_video[[#This Row],[f_diff_norm]],O$1)</f>
        <v>0.56052012383497496</v>
      </c>
      <c r="O24">
        <v>21</v>
      </c>
      <c r="P24">
        <f t="shared" si="0"/>
        <v>672</v>
      </c>
      <c r="Q24">
        <f t="shared" si="1"/>
        <v>704</v>
      </c>
      <c r="R24">
        <f t="shared" si="2"/>
        <v>0</v>
      </c>
      <c r="S24">
        <f t="shared" si="4"/>
        <v>0</v>
      </c>
      <c r="T24">
        <f t="shared" si="3"/>
        <v>0</v>
      </c>
    </row>
    <row r="25" spans="1:20" x14ac:dyDescent="0.4">
      <c r="A25">
        <v>2481</v>
      </c>
      <c r="B25">
        <v>2481</v>
      </c>
      <c r="C25">
        <f>adc_raw_good_video[[#This Row],[raw]]/MAX(B:B)</f>
        <v>0.90746159473299193</v>
      </c>
      <c r="D25">
        <f>B26-adc_raw_good_video[[#This Row],[raw]]</f>
        <v>-318</v>
      </c>
      <c r="E25">
        <f ca="1">SUM(OFFSET(adc_raw_good_video[[#This Row],[raw]],$F$1/-2,0,$F$1))/$F$1</f>
        <v>2401</v>
      </c>
      <c r="F25">
        <f ca="1">_xlfn.STDEV.P(OFFSET(adc_raw_good_video[[#This Row],[raw]],$F$1/-2,0,$F$1))</f>
        <v>171.27755252805312</v>
      </c>
      <c r="G25">
        <f ca="1">_xlfn.STDEV.P(OFFSET(adc_raw_good_video[[#This Row],[raw]],G$1/-2,0,G$1))</f>
        <v>229.69144520421304</v>
      </c>
      <c r="H25">
        <f ca="1">_xlfn.STDEV.P(OFFSET(adc_raw_good_video[[#This Row],[raw]],H$1/-2,0,H$1))</f>
        <v>399.93203504228217</v>
      </c>
      <c r="I25">
        <f>D26-adc_raw_good_video[[#This Row],[forward_diff]]</f>
        <v>299</v>
      </c>
      <c r="J25" cm="1">
        <f t="array" ref="J25">ABS(adc_raw_good_video[[#This Row],[forward_diff]])/MAX(ABS(B$3:B$201))</f>
        <v>0.1163130943672275</v>
      </c>
      <c r="K25">
        <f>-LOG(MAX(adc_raw_good_video[[#This Row],[f_diff_norm]],$M$1),K$1)</f>
        <v>0.9343713902473707</v>
      </c>
      <c r="L25">
        <f>-LOG(MAX(adc_raw_good_video[[#This Row],[f_diff_norm]],$M$1),2)</f>
        <v>3.1039145723217048</v>
      </c>
      <c r="M25">
        <f>POWER(1-adc_raw_good_video[[#This Row],[f_diff_norm]],O$1)</f>
        <v>8.4327338655654421E-2</v>
      </c>
      <c r="O25">
        <v>22</v>
      </c>
      <c r="P25">
        <f t="shared" si="0"/>
        <v>704</v>
      </c>
      <c r="Q25">
        <f t="shared" si="1"/>
        <v>736</v>
      </c>
      <c r="R25">
        <f t="shared" si="2"/>
        <v>0</v>
      </c>
      <c r="S25">
        <f t="shared" si="4"/>
        <v>0</v>
      </c>
      <c r="T25">
        <f t="shared" si="3"/>
        <v>0</v>
      </c>
    </row>
    <row r="26" spans="1:20" x14ac:dyDescent="0.4">
      <c r="A26">
        <v>2163</v>
      </c>
      <c r="B26">
        <v>2163</v>
      </c>
      <c r="C26">
        <f>adc_raw_good_video[[#This Row],[raw]]/MAX(B:B)</f>
        <v>0.79114850036576445</v>
      </c>
      <c r="D26">
        <f>B27-adc_raw_good_video[[#This Row],[raw]]</f>
        <v>-19</v>
      </c>
      <c r="E26">
        <f ca="1">SUM(OFFSET(adc_raw_good_video[[#This Row],[raw]],$F$1/-2,0,$F$1))/$F$1</f>
        <v>2262.6666666666665</v>
      </c>
      <c r="F26">
        <f ca="1">_xlfn.STDEV.P(OFFSET(adc_raw_good_video[[#This Row],[raw]],$F$1/-2,0,$F$1))</f>
        <v>154.57971693883027</v>
      </c>
      <c r="G26">
        <f ca="1">_xlfn.STDEV.P(OFFSET(adc_raw_good_video[[#This Row],[raw]],G$1/-2,0,G$1))</f>
        <v>182.39999999999998</v>
      </c>
      <c r="H26">
        <f ca="1">_xlfn.STDEV.P(OFFSET(adc_raw_good_video[[#This Row],[raw]],H$1/-2,0,H$1))</f>
        <v>219.98098248044357</v>
      </c>
      <c r="I26">
        <f>D27-adc_raw_good_video[[#This Row],[forward_diff]]</f>
        <v>22</v>
      </c>
      <c r="J26" cm="1">
        <f t="array" ref="J26">ABS(adc_raw_good_video[[#This Row],[forward_diff]])/MAX(ABS(B$3:B$201))</f>
        <v>6.9495245062179958E-3</v>
      </c>
      <c r="K26">
        <f>-LOG(MAX(adc_raw_good_video[[#This Row],[f_diff_norm]],$M$1),K$1)</f>
        <v>2.1580449092789742</v>
      </c>
      <c r="L26">
        <f>-LOG(MAX(adc_raw_good_video[[#This Row],[f_diff_norm]],$M$1),2)</f>
        <v>7.1688700141624748</v>
      </c>
      <c r="M26">
        <f>POWER(1-adc_raw_good_video[[#This Row],[f_diff_norm]],O$1)</f>
        <v>0.86981416089540642</v>
      </c>
      <c r="O26">
        <v>23</v>
      </c>
      <c r="P26">
        <f t="shared" si="0"/>
        <v>736</v>
      </c>
      <c r="Q26">
        <f t="shared" si="1"/>
        <v>768</v>
      </c>
      <c r="R26">
        <f t="shared" si="2"/>
        <v>2.4951264403283018</v>
      </c>
      <c r="S26">
        <f t="shared" si="4"/>
        <v>8.2886306224228825</v>
      </c>
      <c r="T26">
        <f t="shared" si="3"/>
        <v>1.2491536838612152</v>
      </c>
    </row>
    <row r="27" spans="1:20" x14ac:dyDescent="0.4">
      <c r="A27">
        <v>2144</v>
      </c>
      <c r="B27">
        <v>2144</v>
      </c>
      <c r="C27">
        <f>adc_raw_good_video[[#This Row],[raw]]/MAX(B:B)</f>
        <v>0.78419897585954645</v>
      </c>
      <c r="D27">
        <f>B28-adc_raw_good_video[[#This Row],[raw]]</f>
        <v>3</v>
      </c>
      <c r="E27">
        <f ca="1">SUM(OFFSET(adc_raw_good_video[[#This Row],[raw]],$F$1/-2,0,$F$1))/$F$1</f>
        <v>2151.3333333333335</v>
      </c>
      <c r="F27">
        <f ca="1">_xlfn.STDEV.P(OFFSET(adc_raw_good_video[[#This Row],[raw]],$F$1/-2,0,$F$1))</f>
        <v>8.3399973354645347</v>
      </c>
      <c r="G27">
        <f ca="1">_xlfn.STDEV.P(OFFSET(adc_raw_good_video[[#This Row],[raw]],G$1/-2,0,G$1))</f>
        <v>127.87556451488297</v>
      </c>
      <c r="H27">
        <f ca="1">_xlfn.STDEV.P(OFFSET(adc_raw_good_video[[#This Row],[raw]],H$1/-2,0,H$1))</f>
        <v>155.51612555012565</v>
      </c>
      <c r="I27">
        <f>D28-adc_raw_good_video[[#This Row],[forward_diff]]</f>
        <v>91</v>
      </c>
      <c r="J27" cm="1">
        <f t="array" ref="J27">ABS(adc_raw_good_video[[#This Row],[forward_diff]])/MAX(ABS(B$3:B$201))</f>
        <v>1.0972933430870519E-3</v>
      </c>
      <c r="K27">
        <f>-LOG(MAX(adc_raw_good_video[[#This Row],[f_diff_norm]],$M$1),K$1)</f>
        <v>2.9596772555121409</v>
      </c>
      <c r="L27">
        <f>-LOG(MAX(adc_raw_good_video[[#This Row],[f_diff_norm]],$M$1),2)</f>
        <v>9.8318350268849048</v>
      </c>
      <c r="M27">
        <f>POWER(1-adc_raw_good_video[[#This Row],[f_diff_norm]],O$1)</f>
        <v>0.97828140398016539</v>
      </c>
      <c r="O27">
        <v>24</v>
      </c>
      <c r="P27">
        <f t="shared" si="0"/>
        <v>768</v>
      </c>
      <c r="Q27">
        <f t="shared" si="1"/>
        <v>800</v>
      </c>
      <c r="R27">
        <f t="shared" si="2"/>
        <v>2.5076738159879479</v>
      </c>
      <c r="S27">
        <f t="shared" si="4"/>
        <v>8.3303121021437665</v>
      </c>
      <c r="T27">
        <f t="shared" si="3"/>
        <v>3.6676730931986964E-2</v>
      </c>
    </row>
    <row r="28" spans="1:20" x14ac:dyDescent="0.4">
      <c r="A28">
        <v>2147</v>
      </c>
      <c r="B28">
        <v>2147</v>
      </c>
      <c r="C28">
        <f>adc_raw_good_video[[#This Row],[raw]]/MAX(B:B)</f>
        <v>0.78529626920263351</v>
      </c>
      <c r="D28">
        <f>B29-adc_raw_good_video[[#This Row],[raw]]</f>
        <v>94</v>
      </c>
      <c r="E28">
        <f ca="1">SUM(OFFSET(adc_raw_good_video[[#This Row],[raw]],$F$1/-2,0,$F$1))/$F$1</f>
        <v>2177.3333333333335</v>
      </c>
      <c r="F28">
        <f ca="1">_xlfn.STDEV.P(OFFSET(adc_raw_good_video[[#This Row],[raw]],$F$1/-2,0,$F$1))</f>
        <v>45.035788238047111</v>
      </c>
      <c r="G28">
        <f ca="1">_xlfn.STDEV.P(OFFSET(adc_raw_good_video[[#This Row],[raw]],G$1/-2,0,G$1))</f>
        <v>62.615014173918382</v>
      </c>
      <c r="H28">
        <f ca="1">_xlfn.STDEV.P(OFFSET(adc_raw_good_video[[#This Row],[raw]],H$1/-2,0,H$1))</f>
        <v>110.60077130040683</v>
      </c>
      <c r="I28">
        <f>D29-adc_raw_good_video[[#This Row],[forward_diff]]</f>
        <v>-32</v>
      </c>
      <c r="J28" cm="1">
        <f t="array" ref="J28">ABS(adc_raw_good_video[[#This Row],[forward_diff]])/MAX(ABS(B$3:B$201))</f>
        <v>3.4381858083394293E-2</v>
      </c>
      <c r="K28">
        <f>-LOG(MAX(adc_raw_good_video[[#This Row],[f_diff_norm]],$M$1),K$1)</f>
        <v>1.4636706566321047</v>
      </c>
      <c r="L28">
        <f>-LOG(MAX(adc_raw_good_video[[#This Row],[f_diff_norm]],$M$1),2)</f>
        <v>4.8622086759284233</v>
      </c>
      <c r="M28">
        <f>POWER(1-adc_raw_good_video[[#This Row],[f_diff_norm]],O$1)</f>
        <v>0.49671620957138157</v>
      </c>
      <c r="O28">
        <v>25</v>
      </c>
      <c r="P28">
        <f t="shared" si="0"/>
        <v>800</v>
      </c>
      <c r="Q28">
        <f t="shared" si="1"/>
        <v>832</v>
      </c>
      <c r="R28">
        <f t="shared" si="2"/>
        <v>0</v>
      </c>
      <c r="S28">
        <f t="shared" si="4"/>
        <v>0</v>
      </c>
      <c r="T28">
        <f t="shared" si="3"/>
        <v>0</v>
      </c>
    </row>
    <row r="29" spans="1:20" x14ac:dyDescent="0.4">
      <c r="A29">
        <v>2241</v>
      </c>
      <c r="B29">
        <v>2241</v>
      </c>
      <c r="C29">
        <f>adc_raw_good_video[[#This Row],[raw]]/MAX(B:B)</f>
        <v>0.81967812728602785</v>
      </c>
      <c r="D29">
        <f>B30-adc_raw_good_video[[#This Row],[raw]]</f>
        <v>62</v>
      </c>
      <c r="E29">
        <f ca="1">SUM(OFFSET(adc_raw_good_video[[#This Row],[raw]],$F$1/-2,0,$F$1))/$F$1</f>
        <v>2230.3333333333335</v>
      </c>
      <c r="F29">
        <f ca="1">_xlfn.STDEV.P(OFFSET(adc_raw_good_video[[#This Row],[raw]],$F$1/-2,0,$F$1))</f>
        <v>64.13180871368661</v>
      </c>
      <c r="G29">
        <f ca="1">_xlfn.STDEV.P(OFFSET(adc_raw_good_video[[#This Row],[raw]],G$1/-2,0,G$1))</f>
        <v>61.171888968708494</v>
      </c>
      <c r="H29">
        <f ca="1">_xlfn.STDEV.P(OFFSET(adc_raw_good_video[[#This Row],[raw]],H$1/-2,0,H$1))</f>
        <v>64.334901817261951</v>
      </c>
      <c r="I29">
        <f>D30-adc_raw_good_video[[#This Row],[forward_diff]]</f>
        <v>-125</v>
      </c>
      <c r="J29" cm="1">
        <f t="array" ref="J29">ABS(adc_raw_good_video[[#This Row],[forward_diff]])/MAX(ABS(B$3:B$201))</f>
        <v>2.2677395757132408E-2</v>
      </c>
      <c r="K29">
        <f>-LOG(MAX(adc_raw_good_video[[#This Row],[f_diff_norm]],$M$1),K$1)</f>
        <v>1.6444068207335494</v>
      </c>
      <c r="L29">
        <f>-LOG(MAX(adc_raw_good_video[[#This Row],[f_diff_norm]],$M$1),2)</f>
        <v>5.4626012172191851</v>
      </c>
      <c r="M29">
        <f>POWER(1-adc_raw_good_video[[#This Row],[f_diff_norm]],O$1)</f>
        <v>0.6320608217325443</v>
      </c>
      <c r="O29">
        <v>26</v>
      </c>
      <c r="P29">
        <f t="shared" si="0"/>
        <v>832</v>
      </c>
      <c r="Q29">
        <f t="shared" si="1"/>
        <v>864</v>
      </c>
      <c r="R29">
        <f t="shared" si="2"/>
        <v>1.7555572728562161</v>
      </c>
      <c r="S29">
        <f t="shared" si="4"/>
        <v>5.831835026884904</v>
      </c>
      <c r="T29">
        <f t="shared" si="3"/>
        <v>1.4033951059452634</v>
      </c>
    </row>
    <row r="30" spans="1:20" x14ac:dyDescent="0.4">
      <c r="A30">
        <v>2303</v>
      </c>
      <c r="B30">
        <v>2303</v>
      </c>
      <c r="C30">
        <f>adc_raw_good_video[[#This Row],[raw]]/MAX(B:B)</f>
        <v>0.84235552304316019</v>
      </c>
      <c r="D30">
        <f>B31-adc_raw_good_video[[#This Row],[raw]]</f>
        <v>-63</v>
      </c>
      <c r="E30">
        <f ca="1">SUM(OFFSET(adc_raw_good_video[[#This Row],[raw]],$F$1/-2,0,$F$1))/$F$1</f>
        <v>2261.3333333333335</v>
      </c>
      <c r="F30">
        <f ca="1">_xlfn.STDEV.P(OFFSET(adc_raw_good_video[[#This Row],[raw]],$F$1/-2,0,$F$1))</f>
        <v>29.465610840812758</v>
      </c>
      <c r="G30">
        <f ca="1">_xlfn.STDEV.P(OFFSET(adc_raw_good_video[[#This Row],[raw]],G$1/-2,0,G$1))</f>
        <v>57.195804041905028</v>
      </c>
      <c r="H30">
        <f ca="1">_xlfn.STDEV.P(OFFSET(adc_raw_good_video[[#This Row],[raw]],H$1/-2,0,H$1))</f>
        <v>59.989114658836399</v>
      </c>
      <c r="I30">
        <f>D31-adc_raw_good_video[[#This Row],[forward_diff]]</f>
        <v>126</v>
      </c>
      <c r="J30" cm="1">
        <f t="array" ref="J30">ABS(adc_raw_good_video[[#This Row],[forward_diff]])/MAX(ABS(B$3:B$201))</f>
        <v>2.3043160204828092E-2</v>
      </c>
      <c r="K30">
        <f>-LOG(MAX(adc_raw_good_video[[#This Row],[f_diff_norm]],$M$1),K$1)</f>
        <v>1.6374579607782216</v>
      </c>
      <c r="L30">
        <f>-LOG(MAX(adc_raw_good_video[[#This Row],[f_diff_norm]],$M$1),2)</f>
        <v>5.4395176041061433</v>
      </c>
      <c r="M30">
        <f>POWER(1-adc_raw_good_video[[#This Row],[f_diff_norm]],O$1)</f>
        <v>0.62734661037295936</v>
      </c>
      <c r="O30">
        <v>27</v>
      </c>
      <c r="P30">
        <f t="shared" si="0"/>
        <v>864</v>
      </c>
      <c r="Q30">
        <f t="shared" si="1"/>
        <v>896</v>
      </c>
      <c r="R30">
        <f t="shared" si="2"/>
        <v>4.091740571540103</v>
      </c>
      <c r="S30">
        <f t="shared" si="4"/>
        <v>13.592467961589541</v>
      </c>
      <c r="T30">
        <f t="shared" si="3"/>
        <v>2.4529938258714616</v>
      </c>
    </row>
    <row r="31" spans="1:20" x14ac:dyDescent="0.4">
      <c r="A31">
        <v>2240</v>
      </c>
      <c r="B31">
        <v>2240</v>
      </c>
      <c r="C31">
        <f>adc_raw_good_video[[#This Row],[raw]]/MAX(B:B)</f>
        <v>0.81931236283833209</v>
      </c>
      <c r="D31">
        <f>B32-adc_raw_good_video[[#This Row],[raw]]</f>
        <v>63</v>
      </c>
      <c r="E31">
        <f ca="1">SUM(OFFSET(adc_raw_good_video[[#This Row],[raw]],$F$1/-2,0,$F$1))/$F$1</f>
        <v>2282</v>
      </c>
      <c r="F31">
        <f ca="1">_xlfn.STDEV.P(OFFSET(adc_raw_good_video[[#This Row],[raw]],$F$1/-2,0,$F$1))</f>
        <v>29.698484809834994</v>
      </c>
      <c r="G31">
        <f ca="1">_xlfn.STDEV.P(OFFSET(adc_raw_good_video[[#This Row],[raw]],G$1/-2,0,G$1))</f>
        <v>33.85498486190771</v>
      </c>
      <c r="H31">
        <f ca="1">_xlfn.STDEV.P(OFFSET(adc_raw_good_video[[#This Row],[raw]],H$1/-2,0,H$1))</f>
        <v>54.603580655559234</v>
      </c>
      <c r="I31">
        <f>D32-adc_raw_good_video[[#This Row],[forward_diff]]</f>
        <v>-142</v>
      </c>
      <c r="J31" cm="1">
        <f t="array" ref="J31">ABS(adc_raw_good_video[[#This Row],[forward_diff]])/MAX(ABS(B$3:B$201))</f>
        <v>2.3043160204828092E-2</v>
      </c>
      <c r="K31">
        <f>-LOG(MAX(adc_raw_good_video[[#This Row],[f_diff_norm]],$M$1),K$1)</f>
        <v>1.6374579607782216</v>
      </c>
      <c r="L31">
        <f>-LOG(MAX(adc_raw_good_video[[#This Row],[f_diff_norm]],$M$1),2)</f>
        <v>5.4395176041061433</v>
      </c>
      <c r="M31">
        <f>POWER(1-adc_raw_good_video[[#This Row],[f_diff_norm]],O$1)</f>
        <v>0.62734661037295936</v>
      </c>
      <c r="O31">
        <v>28</v>
      </c>
      <c r="P31">
        <f t="shared" si="0"/>
        <v>896</v>
      </c>
      <c r="Q31">
        <f t="shared" si="1"/>
        <v>928</v>
      </c>
      <c r="R31">
        <f t="shared" si="2"/>
        <v>62.061284997141357</v>
      </c>
      <c r="S31">
        <f t="shared" si="4"/>
        <v>206.16312623681543</v>
      </c>
      <c r="T31">
        <f t="shared" si="3"/>
        <v>40.488050856154985</v>
      </c>
    </row>
    <row r="32" spans="1:20" x14ac:dyDescent="0.4">
      <c r="A32">
        <v>2303</v>
      </c>
      <c r="B32">
        <v>2303</v>
      </c>
      <c r="C32">
        <f>adc_raw_good_video[[#This Row],[raw]]/MAX(B:B)</f>
        <v>0.84235552304316019</v>
      </c>
      <c r="D32">
        <f>B33-adc_raw_good_video[[#This Row],[raw]]</f>
        <v>-79</v>
      </c>
      <c r="E32">
        <f ca="1">SUM(OFFSET(adc_raw_good_video[[#This Row],[raw]],$F$1/-2,0,$F$1))/$F$1</f>
        <v>2255.6666666666665</v>
      </c>
      <c r="F32">
        <f ca="1">_xlfn.STDEV.P(OFFSET(adc_raw_good_video[[#This Row],[raw]],$F$1/-2,0,$F$1))</f>
        <v>34.101156708957674</v>
      </c>
      <c r="G32">
        <f ca="1">_xlfn.STDEV.P(OFFSET(adc_raw_good_video[[#This Row],[raw]],G$1/-2,0,G$1))</f>
        <v>49.32098944668487</v>
      </c>
      <c r="H32">
        <f ca="1">_xlfn.STDEV.P(OFFSET(adc_raw_good_video[[#This Row],[raw]],H$1/-2,0,H$1))</f>
        <v>73.982347591179078</v>
      </c>
      <c r="I32">
        <f>D33-adc_raw_good_video[[#This Row],[forward_diff]]</f>
        <v>29</v>
      </c>
      <c r="J32" cm="1">
        <f t="array" ref="J32">ABS(adc_raw_good_video[[#This Row],[forward_diff]])/MAX(ABS(B$3:B$201))</f>
        <v>2.8895391367959034E-2</v>
      </c>
      <c r="K32">
        <f>-LOG(MAX(adc_raw_good_video[[#This Row],[f_diff_norm]],$M$1),K$1)</f>
        <v>1.5391714189413619</v>
      </c>
      <c r="L32">
        <f>-LOG(MAX(adc_raw_good_video[[#This Row],[f_diff_norm]],$M$1),2)</f>
        <v>5.1130167794289578</v>
      </c>
      <c r="M32">
        <f>POWER(1-adc_raw_good_video[[#This Row],[f_diff_norm]],O$1)</f>
        <v>0.55631440265090237</v>
      </c>
      <c r="O32">
        <v>29</v>
      </c>
      <c r="P32">
        <f t="shared" si="0"/>
        <v>928</v>
      </c>
      <c r="Q32">
        <f t="shared" si="1"/>
        <v>960</v>
      </c>
      <c r="R32">
        <f t="shared" si="2"/>
        <v>1.918284570353916</v>
      </c>
      <c r="S32">
        <f t="shared" si="4"/>
        <v>6.3724034082476066</v>
      </c>
      <c r="T32">
        <f t="shared" si="3"/>
        <v>1.5687418218709244</v>
      </c>
    </row>
    <row r="33" spans="1:20" x14ac:dyDescent="0.4">
      <c r="A33">
        <v>2224</v>
      </c>
      <c r="B33">
        <v>2224</v>
      </c>
      <c r="C33">
        <f>adc_raw_good_video[[#This Row],[raw]]/MAX(B:B)</f>
        <v>0.81346013167520115</v>
      </c>
      <c r="D33">
        <f>B34-adc_raw_good_video[[#This Row],[raw]]</f>
        <v>-50</v>
      </c>
      <c r="E33">
        <f ca="1">SUM(OFFSET(adc_raw_good_video[[#This Row],[raw]],$F$1/-2,0,$F$1))/$F$1</f>
        <v>2233.6666666666665</v>
      </c>
      <c r="F33">
        <f ca="1">_xlfn.STDEV.P(OFFSET(adc_raw_good_video[[#This Row],[raw]],$F$1/-2,0,$F$1))</f>
        <v>53.105764491458203</v>
      </c>
      <c r="G33">
        <f ca="1">_xlfn.STDEV.P(OFFSET(adc_raw_good_video[[#This Row],[raw]],G$1/-2,0,G$1))</f>
        <v>76.877564997858769</v>
      </c>
      <c r="H33">
        <f ca="1">_xlfn.STDEV.P(OFFSET(adc_raw_good_video[[#This Row],[raw]],H$1/-2,0,H$1))</f>
        <v>114.72558208034279</v>
      </c>
      <c r="I33">
        <f>D34-adc_raw_good_video[[#This Row],[forward_diff]]</f>
        <v>-51</v>
      </c>
      <c r="J33" cm="1">
        <f t="array" ref="J33">ABS(adc_raw_good_video[[#This Row],[forward_diff]])/MAX(ABS(B$3:B$201))</f>
        <v>1.8288222384784197E-2</v>
      </c>
      <c r="K33">
        <f>-LOG(MAX(adc_raw_good_video[[#This Row],[f_diff_norm]],$M$1),K$1)</f>
        <v>1.7378285058957845</v>
      </c>
      <c r="L33">
        <f>-LOG(MAX(adc_raw_good_video[[#This Row],[f_diff_norm]],$M$1),2)</f>
        <v>5.7729413378313357</v>
      </c>
      <c r="M33">
        <f>POWER(1-adc_raw_good_video[[#This Row],[f_diff_norm]],O$1)</f>
        <v>0.69132143905555699</v>
      </c>
      <c r="O33">
        <v>30</v>
      </c>
      <c r="P33">
        <f t="shared" si="0"/>
        <v>960</v>
      </c>
      <c r="Q33">
        <f t="shared" si="1"/>
        <v>992</v>
      </c>
      <c r="R33">
        <f t="shared" si="2"/>
        <v>0</v>
      </c>
      <c r="S33">
        <f t="shared" si="4"/>
        <v>0</v>
      </c>
      <c r="T33">
        <f t="shared" si="3"/>
        <v>0</v>
      </c>
    </row>
    <row r="34" spans="1:20" x14ac:dyDescent="0.4">
      <c r="A34">
        <v>2174</v>
      </c>
      <c r="B34">
        <v>2174</v>
      </c>
      <c r="C34">
        <f>adc_raw_good_video[[#This Row],[raw]]/MAX(B:B)</f>
        <v>0.79517190929041692</v>
      </c>
      <c r="D34">
        <f>B35-adc_raw_good_video[[#This Row],[raw]]</f>
        <v>-101</v>
      </c>
      <c r="E34">
        <f ca="1">SUM(OFFSET(adc_raw_good_video[[#This Row],[raw]],$F$1/-2,0,$F$1))/$F$1</f>
        <v>2157</v>
      </c>
      <c r="F34">
        <f ca="1">_xlfn.STDEV.P(OFFSET(adc_raw_good_video[[#This Row],[raw]],$F$1/-2,0,$F$1))</f>
        <v>62.806581396113785</v>
      </c>
      <c r="G34">
        <f ca="1">_xlfn.STDEV.P(OFFSET(adc_raw_good_video[[#This Row],[raw]],G$1/-2,0,G$1))</f>
        <v>117.04802433189549</v>
      </c>
      <c r="H34">
        <f ca="1">_xlfn.STDEV.P(OFFSET(adc_raw_good_video[[#This Row],[raw]],H$1/-2,0,H$1))</f>
        <v>149.83691815042221</v>
      </c>
      <c r="I34">
        <f>D35-adc_raw_good_video[[#This Row],[forward_diff]]</f>
        <v>-4</v>
      </c>
      <c r="J34" cm="1">
        <f t="array" ref="J34">ABS(adc_raw_good_video[[#This Row],[forward_diff]])/MAX(ABS(B$3:B$201))</f>
        <v>3.6942209217264085E-2</v>
      </c>
      <c r="K34">
        <f>-LOG(MAX(adc_raw_good_video[[#This Row],[f_diff_norm]],$M$1),K$1)</f>
        <v>1.4324771364491606</v>
      </c>
      <c r="L34">
        <f>-LOG(MAX(adc_raw_good_video[[#This Row],[f_diff_norm]],$M$1),2)</f>
        <v>4.7585860448542654</v>
      </c>
      <c r="M34">
        <f>POWER(1-adc_raw_good_video[[#This Row],[f_diff_norm]],O$1)</f>
        <v>0.47102827460844088</v>
      </c>
      <c r="O34">
        <v>31</v>
      </c>
      <c r="P34">
        <f t="shared" si="0"/>
        <v>992</v>
      </c>
      <c r="Q34">
        <f t="shared" si="1"/>
        <v>1024</v>
      </c>
      <c r="R34">
        <f t="shared" si="2"/>
        <v>0.47159680920589142</v>
      </c>
      <c r="S34">
        <f t="shared" si="4"/>
        <v>1.5666106899602861</v>
      </c>
      <c r="T34">
        <f t="shared" si="3"/>
        <v>5.2896726578200695E-4</v>
      </c>
    </row>
    <row r="35" spans="1:20" x14ac:dyDescent="0.4">
      <c r="A35">
        <v>2073</v>
      </c>
      <c r="B35">
        <v>2073</v>
      </c>
      <c r="C35">
        <f>adc_raw_good_video[[#This Row],[raw]]/MAX(B:B)</f>
        <v>0.75822970007315293</v>
      </c>
      <c r="D35">
        <f>B36-adc_raw_good_video[[#This Row],[raw]]</f>
        <v>-105</v>
      </c>
      <c r="E35">
        <f ca="1">SUM(OFFSET(adc_raw_good_video[[#This Row],[raw]],$F$1/-2,0,$F$1))/$F$1</f>
        <v>2071.6666666666665</v>
      </c>
      <c r="F35">
        <f ca="1">_xlfn.STDEV.P(OFFSET(adc_raw_good_video[[#This Row],[raw]],$F$1/-2,0,$F$1))</f>
        <v>84.104432437033637</v>
      </c>
      <c r="G35">
        <f ca="1">_xlfn.STDEV.P(OFFSET(adc_raw_good_video[[#This Row],[raw]],G$1/-2,0,G$1))</f>
        <v>134.56804969977085</v>
      </c>
      <c r="H35">
        <f ca="1">_xlfn.STDEV.P(OFFSET(adc_raw_good_video[[#This Row],[raw]],H$1/-2,0,H$1))</f>
        <v>160.37608860400096</v>
      </c>
      <c r="I35">
        <f>D36-adc_raw_good_video[[#This Row],[forward_diff]]</f>
        <v>-8</v>
      </c>
      <c r="J35" cm="1">
        <f t="array" ref="J35">ABS(adc_raw_good_video[[#This Row],[forward_diff]])/MAX(ABS(B$3:B$201))</f>
        <v>3.840526700804682E-2</v>
      </c>
      <c r="K35">
        <f>-LOG(MAX(adc_raw_good_video[[#This Row],[f_diff_norm]],$M$1),K$1)</f>
        <v>1.4156092111618652</v>
      </c>
      <c r="L35">
        <f>-LOG(MAX(adc_raw_good_video[[#This Row],[f_diff_norm]],$M$1),2)</f>
        <v>4.7025520099399376</v>
      </c>
      <c r="M35">
        <f>POWER(1-adc_raw_good_video[[#This Row],[f_diff_norm]],O$1)</f>
        <v>0.45692141966914845</v>
      </c>
      <c r="O35">
        <v>32</v>
      </c>
      <c r="P35">
        <f t="shared" ref="P35:P66" si="5">$R$1*O35</f>
        <v>1024</v>
      </c>
      <c r="Q35">
        <f t="shared" ref="Q35:Q66" si="6">$R$1*(O35+1)</f>
        <v>1056</v>
      </c>
      <c r="R35">
        <f t="shared" si="2"/>
        <v>1.3798936588953308</v>
      </c>
      <c r="S35">
        <f t="shared" si="4"/>
        <v>4.5839075134413187</v>
      </c>
      <c r="T35">
        <f t="shared" si="3"/>
        <v>0.85326831194851893</v>
      </c>
    </row>
    <row r="36" spans="1:20" x14ac:dyDescent="0.4">
      <c r="A36">
        <v>1968</v>
      </c>
      <c r="B36">
        <v>1968</v>
      </c>
      <c r="C36">
        <f>adc_raw_good_video[[#This Row],[raw]]/MAX(B:B)</f>
        <v>0.71982443306510602</v>
      </c>
      <c r="D36">
        <f>B37-adc_raw_good_video[[#This Row],[raw]]</f>
        <v>-113</v>
      </c>
      <c r="E36">
        <f ca="1">SUM(OFFSET(adc_raw_good_video[[#This Row],[raw]],$F$1/-2,0,$F$1))/$F$1</f>
        <v>1965.3333333333333</v>
      </c>
      <c r="F36">
        <f ca="1">_xlfn.STDEV.P(OFFSET(adc_raw_good_video[[#This Row],[raw]],$F$1/-2,0,$F$1))</f>
        <v>89.018100531421254</v>
      </c>
      <c r="G36">
        <f ca="1">_xlfn.STDEV.P(OFFSET(adc_raw_good_video[[#This Row],[raw]],G$1/-2,0,G$1))</f>
        <v>118.90063078049671</v>
      </c>
      <c r="H36">
        <f ca="1">_xlfn.STDEV.P(OFFSET(adc_raw_good_video[[#This Row],[raw]],H$1/-2,0,H$1))</f>
        <v>143.88473277777115</v>
      </c>
      <c r="I36">
        <f>D37-adc_raw_good_video[[#This Row],[forward_diff]]</f>
        <v>142</v>
      </c>
      <c r="J36" cm="1">
        <f t="array" ref="J36">ABS(adc_raw_good_video[[#This Row],[forward_diff]])/MAX(ABS(B$3:B$201))</f>
        <v>4.1331382589612289E-2</v>
      </c>
      <c r="K36">
        <f>-LOG(MAX(adc_raw_good_video[[#This Row],[f_diff_norm]],$M$1),K$1)</f>
        <v>1.3837200667483835</v>
      </c>
      <c r="L36">
        <f>-LOG(MAX(adc_raw_good_video[[#This Row],[f_diff_norm]],$M$1),2)</f>
        <v>4.5966185651908722</v>
      </c>
      <c r="M36">
        <f>POWER(1-adc_raw_good_video[[#This Row],[f_diff_norm]],O$1)</f>
        <v>0.42990274116726784</v>
      </c>
      <c r="O36">
        <v>33</v>
      </c>
      <c r="P36">
        <f t="shared" si="5"/>
        <v>1056</v>
      </c>
      <c r="Q36">
        <f t="shared" si="6"/>
        <v>1088</v>
      </c>
      <c r="R36">
        <f t="shared" si="2"/>
        <v>0</v>
      </c>
      <c r="S36">
        <f t="shared" si="4"/>
        <v>0</v>
      </c>
      <c r="T36">
        <f t="shared" si="3"/>
        <v>0</v>
      </c>
    </row>
    <row r="37" spans="1:20" x14ac:dyDescent="0.4">
      <c r="A37">
        <v>1855</v>
      </c>
      <c r="B37">
        <v>1855</v>
      </c>
      <c r="C37">
        <f>adc_raw_good_video[[#This Row],[raw]]/MAX(B:B)</f>
        <v>0.6784930504754938</v>
      </c>
      <c r="D37">
        <f>B38-adc_raw_good_video[[#This Row],[raw]]</f>
        <v>29</v>
      </c>
      <c r="E37">
        <f ca="1">SUM(OFFSET(adc_raw_good_video[[#This Row],[raw]],$F$1/-2,0,$F$1))/$F$1</f>
        <v>1902.3333333333333</v>
      </c>
      <c r="F37">
        <f ca="1">_xlfn.STDEV.P(OFFSET(adc_raw_good_video[[#This Row],[raw]],$F$1/-2,0,$F$1))</f>
        <v>47.918912990824637</v>
      </c>
      <c r="G37">
        <f ca="1">_xlfn.STDEV.P(OFFSET(adc_raw_good_video[[#This Row],[raw]],G$1/-2,0,G$1))</f>
        <v>85.527539424445038</v>
      </c>
      <c r="H37">
        <f ca="1">_xlfn.STDEV.P(OFFSET(adc_raw_good_video[[#This Row],[raw]],H$1/-2,0,H$1))</f>
        <v>147.30213293549738</v>
      </c>
      <c r="I37">
        <f>D38-adc_raw_good_video[[#This Row],[forward_diff]]</f>
        <v>-67</v>
      </c>
      <c r="J37" cm="1">
        <f t="array" ref="J37">ABS(adc_raw_good_video[[#This Row],[forward_diff]])/MAX(ABS(B$3:B$201))</f>
        <v>1.0607168983174835E-2</v>
      </c>
      <c r="K37">
        <f>-LOG(MAX(adc_raw_good_video[[#This Row],[f_diff_norm]],$M$1),K$1)</f>
        <v>1.9744005123328472</v>
      </c>
      <c r="L37">
        <f>-LOG(MAX(adc_raw_good_video[[#This Row],[f_diff_norm]],$M$1),2)</f>
        <v>6.5588165324784882</v>
      </c>
      <c r="M37">
        <f>POWER(1-adc_raw_good_video[[#This Row],[f_diff_norm]],O$1)</f>
        <v>0.80793269672219148</v>
      </c>
      <c r="O37">
        <v>34</v>
      </c>
      <c r="P37">
        <f t="shared" si="5"/>
        <v>1088</v>
      </c>
      <c r="Q37">
        <f t="shared" si="6"/>
        <v>1120</v>
      </c>
      <c r="R37">
        <f t="shared" si="2"/>
        <v>0</v>
      </c>
      <c r="S37">
        <f t="shared" si="4"/>
        <v>0</v>
      </c>
      <c r="T37">
        <f t="shared" si="3"/>
        <v>0</v>
      </c>
    </row>
    <row r="38" spans="1:20" x14ac:dyDescent="0.4">
      <c r="A38">
        <v>1884</v>
      </c>
      <c r="B38">
        <v>1884</v>
      </c>
      <c r="C38">
        <f>adc_raw_good_video[[#This Row],[raw]]/MAX(B:B)</f>
        <v>0.68910021945866862</v>
      </c>
      <c r="D38">
        <f>B39-adc_raw_good_video[[#This Row],[raw]]</f>
        <v>-38</v>
      </c>
      <c r="E38">
        <f ca="1">SUM(OFFSET(adc_raw_good_video[[#This Row],[raw]],$F$1/-2,0,$F$1))/$F$1</f>
        <v>1861.6666666666667</v>
      </c>
      <c r="F38">
        <f ca="1">_xlfn.STDEV.P(OFFSET(adc_raw_good_video[[#This Row],[raw]],$F$1/-2,0,$F$1))</f>
        <v>16.213848676020412</v>
      </c>
      <c r="G38">
        <f ca="1">_xlfn.STDEV.P(OFFSET(adc_raw_good_video[[#This Row],[raw]],G$1/-2,0,G$1))</f>
        <v>88.831525935334469</v>
      </c>
      <c r="H38">
        <f ca="1">_xlfn.STDEV.P(OFFSET(adc_raw_good_video[[#This Row],[raw]],H$1/-2,0,H$1))</f>
        <v>107.65288132299506</v>
      </c>
      <c r="I38">
        <f>D39-adc_raw_good_video[[#This Row],[forward_diff]]</f>
        <v>-114</v>
      </c>
      <c r="J38" cm="1">
        <f t="array" ref="J38">ABS(adc_raw_good_video[[#This Row],[forward_diff]])/MAX(ABS(B$3:B$201))</f>
        <v>1.3899049012435992E-2</v>
      </c>
      <c r="K38">
        <f>-LOG(MAX(adc_raw_good_video[[#This Row],[f_diff_norm]],$M$1),K$1)</f>
        <v>1.8570149136149932</v>
      </c>
      <c r="L38">
        <f>-LOG(MAX(adc_raw_good_video[[#This Row],[f_diff_norm]],$M$1),2)</f>
        <v>6.1688700141624748</v>
      </c>
      <c r="M38">
        <f>POWER(1-adc_raw_good_video[[#This Row],[f_diff_norm]],O$1)</f>
        <v>0.75583596411182752</v>
      </c>
      <c r="O38">
        <v>35</v>
      </c>
      <c r="P38">
        <f t="shared" si="5"/>
        <v>1120</v>
      </c>
      <c r="Q38">
        <f t="shared" si="6"/>
        <v>1152</v>
      </c>
      <c r="R38">
        <f t="shared" si="2"/>
        <v>1.6619639616869786</v>
      </c>
      <c r="S38">
        <f t="shared" si="4"/>
        <v>5.520924777018279</v>
      </c>
      <c r="T38">
        <f t="shared" si="3"/>
        <v>0.16420240278982132</v>
      </c>
    </row>
    <row r="39" spans="1:20" x14ac:dyDescent="0.4">
      <c r="A39">
        <v>1846</v>
      </c>
      <c r="B39">
        <v>1846</v>
      </c>
      <c r="C39">
        <f>adc_raw_good_video[[#This Row],[raw]]/MAX(B:B)</f>
        <v>0.67520117044623262</v>
      </c>
      <c r="D39">
        <f>B40-adc_raw_good_video[[#This Row],[raw]]</f>
        <v>-152</v>
      </c>
      <c r="E39">
        <f ca="1">SUM(OFFSET(adc_raw_good_video[[#This Row],[raw]],$F$1/-2,0,$F$1))/$F$1</f>
        <v>1808</v>
      </c>
      <c r="F39">
        <f ca="1">_xlfn.STDEV.P(OFFSET(adc_raw_good_video[[#This Row],[raw]],$F$1/-2,0,$F$1))</f>
        <v>82.089382179832896</v>
      </c>
      <c r="G39">
        <f ca="1">_xlfn.STDEV.P(OFFSET(adc_raw_good_video[[#This Row],[raw]],G$1/-2,0,G$1))</f>
        <v>71.706624519635568</v>
      </c>
      <c r="H39">
        <f ca="1">_xlfn.STDEV.P(OFFSET(adc_raw_good_video[[#This Row],[raw]],H$1/-2,0,H$1))</f>
        <v>93.419178208453843</v>
      </c>
      <c r="I39">
        <f>D40-adc_raw_good_video[[#This Row],[forward_diff]]</f>
        <v>347</v>
      </c>
      <c r="J39" cm="1">
        <f t="array" ref="J39">ABS(adc_raw_good_video[[#This Row],[forward_diff]])/MAX(ABS(B$3:B$201))</f>
        <v>5.5596196049743966E-2</v>
      </c>
      <c r="K39">
        <f>-LOG(MAX(adc_raw_good_video[[#This Row],[f_diff_norm]],$M$1),K$1)</f>
        <v>1.2549549222870309</v>
      </c>
      <c r="L39">
        <f>-LOG(MAX(adc_raw_good_video[[#This Row],[f_diff_norm]],$M$1),2)</f>
        <v>4.1688700141624748</v>
      </c>
      <c r="M39">
        <f>POWER(1-adc_raw_good_video[[#This Row],[f_diff_norm]],O$1)</f>
        <v>0.31853308954472076</v>
      </c>
      <c r="O39">
        <v>36</v>
      </c>
      <c r="P39">
        <f t="shared" si="5"/>
        <v>1152</v>
      </c>
      <c r="Q39">
        <f t="shared" si="6"/>
        <v>1184</v>
      </c>
      <c r="R39">
        <f t="shared" si="2"/>
        <v>0.78649098709986687</v>
      </c>
      <c r="S39">
        <f t="shared" si="4"/>
        <v>2.6126665064227423</v>
      </c>
      <c r="T39">
        <f t="shared" si="3"/>
        <v>5.6283757494930975E-2</v>
      </c>
    </row>
    <row r="40" spans="1:20" x14ac:dyDescent="0.4">
      <c r="A40">
        <v>1694</v>
      </c>
      <c r="B40">
        <v>1694</v>
      </c>
      <c r="C40">
        <f>adc_raw_good_video[[#This Row],[raw]]/MAX(B:B)</f>
        <v>0.61960497439648865</v>
      </c>
      <c r="D40">
        <f>B41-adc_raw_good_video[[#This Row],[raw]]</f>
        <v>195</v>
      </c>
      <c r="E40">
        <f ca="1">SUM(OFFSET(adc_raw_good_video[[#This Row],[raw]],$F$1/-2,0,$F$1))/$F$1</f>
        <v>1809.6666666666667</v>
      </c>
      <c r="F40">
        <f ca="1">_xlfn.STDEV.P(OFFSET(adc_raw_good_video[[#This Row],[raw]],$F$1/-2,0,$F$1))</f>
        <v>83.65139302818308</v>
      </c>
      <c r="G40">
        <f ca="1">_xlfn.STDEV.P(OFFSET(adc_raw_good_video[[#This Row],[raw]],G$1/-2,0,G$1))</f>
        <v>101.55116936795952</v>
      </c>
      <c r="H40">
        <f ca="1">_xlfn.STDEV.P(OFFSET(adc_raw_good_video[[#This Row],[raw]],H$1/-2,0,H$1))</f>
        <v>86.759108208549819</v>
      </c>
      <c r="I40">
        <f>D41-adc_raw_good_video[[#This Row],[forward_diff]]</f>
        <v>-74</v>
      </c>
      <c r="J40" cm="1">
        <f t="array" ref="J40">ABS(adc_raw_good_video[[#This Row],[forward_diff]])/MAX(ABS(B$3:B$201))</f>
        <v>7.1324067300658378E-2</v>
      </c>
      <c r="K40">
        <f>-LOG(MAX(adc_raw_good_video[[#This Row],[f_diff_norm]],$M$1),K$1)</f>
        <v>1.1467638988692854</v>
      </c>
      <c r="L40">
        <f>-LOG(MAX(adc_raw_good_video[[#This Row],[f_diff_norm]],$M$1),2)</f>
        <v>3.8094672138564496</v>
      </c>
      <c r="M40">
        <f>POWER(1-adc_raw_good_video[[#This Row],[f_diff_norm]],O$1)</f>
        <v>0.22765847001627934</v>
      </c>
      <c r="O40">
        <v>37</v>
      </c>
      <c r="P40">
        <f t="shared" si="5"/>
        <v>1184</v>
      </c>
      <c r="Q40">
        <f t="shared" si="6"/>
        <v>1216</v>
      </c>
      <c r="R40">
        <f t="shared" si="2"/>
        <v>0</v>
      </c>
      <c r="S40">
        <f t="shared" si="4"/>
        <v>0</v>
      </c>
      <c r="T40">
        <f t="shared" si="3"/>
        <v>0</v>
      </c>
    </row>
    <row r="41" spans="1:20" x14ac:dyDescent="0.4">
      <c r="A41">
        <v>1889</v>
      </c>
      <c r="B41">
        <v>1889</v>
      </c>
      <c r="C41">
        <f>adc_raw_good_video[[#This Row],[raw]]/MAX(B:B)</f>
        <v>0.69092904169714708</v>
      </c>
      <c r="D41">
        <f>B42-adc_raw_good_video[[#This Row],[raw]]</f>
        <v>121</v>
      </c>
      <c r="E41">
        <f ca="1">SUM(OFFSET(adc_raw_good_video[[#This Row],[raw]],$F$1/-2,0,$F$1))/$F$1</f>
        <v>1864.3333333333333</v>
      </c>
      <c r="F41">
        <f ca="1">_xlfn.STDEV.P(OFFSET(adc_raw_good_video[[#This Row],[raw]],$F$1/-2,0,$F$1))</f>
        <v>130.18021696436404</v>
      </c>
      <c r="G41">
        <f ca="1">_xlfn.STDEV.P(OFFSET(adc_raw_good_video[[#This Row],[raw]],G$1/-2,0,G$1))</f>
        <v>102.23815334795518</v>
      </c>
      <c r="H41">
        <f ca="1">_xlfn.STDEV.P(OFFSET(adc_raw_good_video[[#This Row],[raw]],H$1/-2,0,H$1))</f>
        <v>89.519123484246393</v>
      </c>
      <c r="I41">
        <f>D42-adc_raw_good_video[[#This Row],[forward_diff]]</f>
        <v>-233</v>
      </c>
      <c r="J41" cm="1">
        <f t="array" ref="J41">ABS(adc_raw_good_video[[#This Row],[forward_diff]])/MAX(ABS(B$3:B$201))</f>
        <v>4.4257498171177759E-2</v>
      </c>
      <c r="K41">
        <f>-LOG(MAX(adc_raw_good_video[[#This Row],[f_diff_norm]],$M$1),K$1)</f>
        <v>1.3540131399153532</v>
      </c>
      <c r="L41">
        <f>-LOG(MAX(adc_raw_good_video[[#This Row],[f_diff_norm]],$M$1),2)</f>
        <v>4.4979342903314654</v>
      </c>
      <c r="M41">
        <f>POWER(1-adc_raw_good_video[[#This Row],[f_diff_norm]],O$1)</f>
        <v>0.40440637200717833</v>
      </c>
      <c r="O41">
        <v>38</v>
      </c>
      <c r="P41">
        <f t="shared" si="5"/>
        <v>1216</v>
      </c>
      <c r="Q41">
        <f t="shared" si="6"/>
        <v>1248</v>
      </c>
      <c r="R41">
        <f t="shared" si="2"/>
        <v>0.7100713012052311</v>
      </c>
      <c r="S41">
        <f t="shared" si="4"/>
        <v>2.3588058048468841</v>
      </c>
      <c r="T41">
        <f t="shared" si="3"/>
        <v>2.6149334592493068E-2</v>
      </c>
    </row>
    <row r="42" spans="1:20" x14ac:dyDescent="0.4">
      <c r="A42">
        <v>2010</v>
      </c>
      <c r="B42">
        <v>2010</v>
      </c>
      <c r="C42">
        <f>adc_raw_good_video[[#This Row],[raw]]/MAX(B:B)</f>
        <v>0.73518653986832483</v>
      </c>
      <c r="D42">
        <f>B43-adc_raw_good_video[[#This Row],[raw]]</f>
        <v>-112</v>
      </c>
      <c r="E42">
        <f ca="1">SUM(OFFSET(adc_raw_good_video[[#This Row],[raw]],$F$1/-2,0,$F$1))/$F$1</f>
        <v>1932.3333333333333</v>
      </c>
      <c r="F42">
        <f ca="1">_xlfn.STDEV.P(OFFSET(adc_raw_good_video[[#This Row],[raw]],$F$1/-2,0,$F$1))</f>
        <v>55.041398561042719</v>
      </c>
      <c r="G42">
        <f ca="1">_xlfn.STDEV.P(OFFSET(adc_raw_good_video[[#This Row],[raw]],G$1/-2,0,G$1))</f>
        <v>104.68123040927634</v>
      </c>
      <c r="H42">
        <f ca="1">_xlfn.STDEV.P(OFFSET(adc_raw_good_video[[#This Row],[raw]],H$1/-2,0,H$1))</f>
        <v>96.792435191000749</v>
      </c>
      <c r="I42">
        <f>D43-adc_raw_good_video[[#This Row],[forward_diff]]</f>
        <v>149</v>
      </c>
      <c r="J42" cm="1">
        <f t="array" ref="J42">ABS(adc_raw_good_video[[#This Row],[forward_diff]])/MAX(ABS(B$3:B$201))</f>
        <v>4.0965618141916606E-2</v>
      </c>
      <c r="K42">
        <f>-LOG(MAX(adc_raw_good_video[[#This Row],[f_diff_norm]],$M$1),K$1)</f>
        <v>1.3875804875616218</v>
      </c>
      <c r="L42">
        <f>-LOG(MAX(adc_raw_good_video[[#This Row],[f_diff_norm]],$M$1),2)</f>
        <v>4.6094426055484563</v>
      </c>
      <c r="M42">
        <f>POWER(1-adc_raw_good_video[[#This Row],[f_diff_norm]],O$1)</f>
        <v>0.43319510688214807</v>
      </c>
      <c r="O42">
        <v>39</v>
      </c>
      <c r="P42">
        <f t="shared" si="5"/>
        <v>1248</v>
      </c>
      <c r="Q42">
        <f t="shared" si="6"/>
        <v>1280</v>
      </c>
      <c r="R42">
        <f t="shared" si="2"/>
        <v>4.2308669879624219</v>
      </c>
      <c r="S42">
        <f t="shared" si="4"/>
        <v>14.054635913043843</v>
      </c>
      <c r="T42">
        <f t="shared" si="3"/>
        <v>1.9798538300503679</v>
      </c>
    </row>
    <row r="43" spans="1:20" x14ac:dyDescent="0.4">
      <c r="A43">
        <v>1898</v>
      </c>
      <c r="B43">
        <v>1898</v>
      </c>
      <c r="C43">
        <f>adc_raw_good_video[[#This Row],[raw]]/MAX(B:B)</f>
        <v>0.69422092172640815</v>
      </c>
      <c r="D43">
        <f>B44-adc_raw_good_video[[#This Row],[raw]]</f>
        <v>37</v>
      </c>
      <c r="E43">
        <f ca="1">SUM(OFFSET(adc_raw_good_video[[#This Row],[raw]],$F$1/-2,0,$F$1))/$F$1</f>
        <v>1947.6666666666667</v>
      </c>
      <c r="F43">
        <f ca="1">_xlfn.STDEV.P(OFFSET(adc_raw_good_video[[#This Row],[raw]],$F$1/-2,0,$F$1))</f>
        <v>46.592798680578191</v>
      </c>
      <c r="G43">
        <f ca="1">_xlfn.STDEV.P(OFFSET(adc_raw_good_video[[#This Row],[raw]],G$1/-2,0,G$1))</f>
        <v>47.275363562853748</v>
      </c>
      <c r="H43">
        <f ca="1">_xlfn.STDEV.P(OFFSET(adc_raw_good_video[[#This Row],[raw]],H$1/-2,0,H$1))</f>
        <v>95.028889270149676</v>
      </c>
      <c r="I43">
        <f>D44-adc_raw_good_video[[#This Row],[forward_diff]]</f>
        <v>12</v>
      </c>
      <c r="J43" cm="1">
        <f t="array" ref="J43">ABS(adc_raw_good_video[[#This Row],[forward_diff]])/MAX(ABS(B$3:B$201))</f>
        <v>1.3533284564740308E-2</v>
      </c>
      <c r="K43">
        <f>-LOG(MAX(adc_raw_good_video[[#This Row],[f_diff_norm]],$M$1),K$1)</f>
        <v>1.8685967861648085</v>
      </c>
      <c r="L43">
        <f>-LOG(MAX(adc_raw_good_video[[#This Row],[f_diff_norm]],$M$1),2)</f>
        <v>6.2073441619771108</v>
      </c>
      <c r="M43">
        <f>POWER(1-adc_raw_good_video[[#This Row],[f_diff_norm]],O$1)</f>
        <v>0.76146285780183343</v>
      </c>
      <c r="O43">
        <v>40</v>
      </c>
      <c r="P43">
        <f t="shared" si="5"/>
        <v>1280</v>
      </c>
      <c r="Q43">
        <f t="shared" si="6"/>
        <v>1312</v>
      </c>
      <c r="R43">
        <f t="shared" si="2"/>
        <v>0</v>
      </c>
      <c r="S43">
        <f t="shared" si="4"/>
        <v>0</v>
      </c>
      <c r="T43">
        <f t="shared" si="3"/>
        <v>0</v>
      </c>
    </row>
    <row r="44" spans="1:20" x14ac:dyDescent="0.4">
      <c r="A44">
        <v>1935</v>
      </c>
      <c r="B44">
        <v>1935</v>
      </c>
      <c r="C44">
        <f>adc_raw_good_video[[#This Row],[raw]]/MAX(B:B)</f>
        <v>0.70775420629114849</v>
      </c>
      <c r="D44">
        <f>B45-adc_raw_good_video[[#This Row],[raw]]</f>
        <v>49</v>
      </c>
      <c r="E44">
        <f ca="1">SUM(OFFSET(adc_raw_good_video[[#This Row],[raw]],$F$1/-2,0,$F$1))/$F$1</f>
        <v>1939</v>
      </c>
      <c r="F44">
        <f ca="1">_xlfn.STDEV.P(OFFSET(adc_raw_good_video[[#This Row],[raw]],$F$1/-2,0,$F$1))</f>
        <v>35.223098481914775</v>
      </c>
      <c r="G44">
        <f ca="1">_xlfn.STDEV.P(OFFSET(adc_raw_good_video[[#This Row],[raw]],G$1/-2,0,G$1))</f>
        <v>41.432354507075743</v>
      </c>
      <c r="H44">
        <f ca="1">_xlfn.STDEV.P(OFFSET(adc_raw_good_video[[#This Row],[raw]],H$1/-2,0,H$1))</f>
        <v>55.735160924368969</v>
      </c>
      <c r="I44">
        <f>D45-adc_raw_good_video[[#This Row],[forward_diff]]</f>
        <v>-113</v>
      </c>
      <c r="J44" cm="1">
        <f t="array" ref="J44">ABS(adc_raw_good_video[[#This Row],[forward_diff]])/MAX(ABS(B$3:B$201))</f>
        <v>1.7922457937088514E-2</v>
      </c>
      <c r="K44">
        <f>-LOG(MAX(adc_raw_good_video[[#This Row],[f_diff_norm]],$M$1),K$1)</f>
        <v>1.7466024302032899</v>
      </c>
      <c r="L44">
        <f>-LOG(MAX(adc_raw_good_video[[#This Row],[f_diff_norm]],$M$1),2)</f>
        <v>5.8020876834908526</v>
      </c>
      <c r="M44">
        <f>POWER(1-adc_raw_good_video[[#This Row],[f_diff_norm]],O$1)</f>
        <v>0.69649113984062994</v>
      </c>
      <c r="O44">
        <v>41</v>
      </c>
      <c r="P44">
        <f t="shared" si="5"/>
        <v>1312</v>
      </c>
      <c r="Q44">
        <f t="shared" si="6"/>
        <v>1344</v>
      </c>
      <c r="R44">
        <f t="shared" si="2"/>
        <v>0.5800696198489208</v>
      </c>
      <c r="S44">
        <f t="shared" si="4"/>
        <v>1.9269495671667625</v>
      </c>
      <c r="T44">
        <f t="shared" si="3"/>
        <v>4.4726076323614201E-3</v>
      </c>
    </row>
    <row r="45" spans="1:20" x14ac:dyDescent="0.4">
      <c r="A45">
        <v>1984</v>
      </c>
      <c r="B45">
        <v>1984</v>
      </c>
      <c r="C45">
        <f>adc_raw_good_video[[#This Row],[raw]]/MAX(B:B)</f>
        <v>0.72567666422823707</v>
      </c>
      <c r="D45">
        <f>B46-adc_raw_good_video[[#This Row],[raw]]</f>
        <v>-64</v>
      </c>
      <c r="E45">
        <f ca="1">SUM(OFFSET(adc_raw_good_video[[#This Row],[raw]],$F$1/-2,0,$F$1))/$F$1</f>
        <v>1946.3333333333333</v>
      </c>
      <c r="F45">
        <f ca="1">_xlfn.STDEV.P(OFFSET(adc_raw_good_video[[#This Row],[raw]],$F$1/-2,0,$F$1))</f>
        <v>27.329267990359511</v>
      </c>
      <c r="G45">
        <f ca="1">_xlfn.STDEV.P(OFFSET(adc_raw_good_video[[#This Row],[raw]],G$1/-2,0,G$1))</f>
        <v>53.561179972065588</v>
      </c>
      <c r="H45">
        <f ca="1">_xlfn.STDEV.P(OFFSET(adc_raw_good_video[[#This Row],[raw]],H$1/-2,0,H$1))</f>
        <v>55.904802466116543</v>
      </c>
      <c r="I45">
        <f>D46-adc_raw_good_video[[#This Row],[forward_diff]]</f>
        <v>192</v>
      </c>
      <c r="J45" cm="1">
        <f t="array" ref="J45">ABS(adc_raw_good_video[[#This Row],[forward_diff]])/MAX(ABS(B$3:B$201))</f>
        <v>2.3408924652523776E-2</v>
      </c>
      <c r="K45">
        <f>-LOG(MAX(adc_raw_good_video[[#This Row],[f_diff_norm]],$M$1),K$1)</f>
        <v>1.6306185362479162</v>
      </c>
      <c r="L45">
        <f>-LOG(MAX(adc_raw_good_video[[#This Row],[f_diff_norm]],$M$1),2)</f>
        <v>5.41679752760606</v>
      </c>
      <c r="M45">
        <f>POWER(1-adc_raw_good_video[[#This Row],[f_diff_norm]],O$1)</f>
        <v>0.62266581427983791</v>
      </c>
      <c r="O45">
        <v>42</v>
      </c>
      <c r="P45">
        <f t="shared" si="5"/>
        <v>1344</v>
      </c>
      <c r="Q45">
        <f t="shared" si="6"/>
        <v>1376</v>
      </c>
      <c r="R45">
        <f t="shared" si="2"/>
        <v>0.91435427672548353</v>
      </c>
      <c r="S45">
        <f t="shared" si="4"/>
        <v>3.0374191605347982</v>
      </c>
      <c r="T45">
        <f t="shared" si="3"/>
        <v>0.14890284380859009</v>
      </c>
    </row>
    <row r="46" spans="1:20" x14ac:dyDescent="0.4">
      <c r="A46">
        <v>1920</v>
      </c>
      <c r="B46">
        <v>1920</v>
      </c>
      <c r="C46">
        <f>adc_raw_good_video[[#This Row],[raw]]/MAX(B:B)</f>
        <v>0.7022677395757132</v>
      </c>
      <c r="D46">
        <f>B47-adc_raw_good_video[[#This Row],[raw]]</f>
        <v>128</v>
      </c>
      <c r="E46">
        <f ca="1">SUM(OFFSET(adc_raw_good_video[[#This Row],[raw]],$F$1/-2,0,$F$1))/$F$1</f>
        <v>1984</v>
      </c>
      <c r="F46">
        <f ca="1">_xlfn.STDEV.P(OFFSET(adc_raw_good_video[[#This Row],[raw]],$F$1/-2,0,$F$1))</f>
        <v>52.255781179374466</v>
      </c>
      <c r="G46">
        <f ca="1">_xlfn.STDEV.P(OFFSET(adc_raw_good_video[[#This Row],[raw]],G$1/-2,0,G$1))</f>
        <v>55.864120864827008</v>
      </c>
      <c r="H46">
        <f ca="1">_xlfn.STDEV.P(OFFSET(adc_raw_good_video[[#This Row],[raw]],H$1/-2,0,H$1))</f>
        <v>54.228164984176075</v>
      </c>
      <c r="I46">
        <f>D47-adc_raw_good_video[[#This Row],[forward_diff]]</f>
        <v>-288</v>
      </c>
      <c r="J46" cm="1">
        <f t="array" ref="J46">ABS(adc_raw_good_video[[#This Row],[forward_diff]])/MAX(ABS(B$3:B$201))</f>
        <v>4.6817849305047551E-2</v>
      </c>
      <c r="K46">
        <f>-LOG(MAX(adc_raw_good_video[[#This Row],[f_diff_norm]],$M$1),K$1)</f>
        <v>1.3295885405839349</v>
      </c>
      <c r="L46">
        <f>-LOG(MAX(adc_raw_good_video[[#This Row],[f_diff_norm]],$M$1),2)</f>
        <v>4.41679752760606</v>
      </c>
      <c r="M46">
        <f>POWER(1-adc_raw_good_video[[#This Row],[f_diff_norm]],O$1)</f>
        <v>0.3832816459708181</v>
      </c>
      <c r="O46">
        <v>43</v>
      </c>
      <c r="P46">
        <f t="shared" si="5"/>
        <v>1376</v>
      </c>
      <c r="Q46">
        <f t="shared" si="6"/>
        <v>1408</v>
      </c>
      <c r="R46">
        <f t="shared" si="2"/>
        <v>0.71996078693227894</v>
      </c>
      <c r="S46">
        <f t="shared" si="4"/>
        <v>2.3916579653275516</v>
      </c>
      <c r="T46">
        <f t="shared" si="3"/>
        <v>2.9153323350315792E-2</v>
      </c>
    </row>
    <row r="47" spans="1:20" x14ac:dyDescent="0.4">
      <c r="A47">
        <v>2048</v>
      </c>
      <c r="B47">
        <v>2048</v>
      </c>
      <c r="C47">
        <f>adc_raw_good_video[[#This Row],[raw]]/MAX(B:B)</f>
        <v>0.74908558888076082</v>
      </c>
      <c r="D47">
        <f>B48-adc_raw_good_video[[#This Row],[raw]]</f>
        <v>-160</v>
      </c>
      <c r="E47">
        <f ca="1">SUM(OFFSET(adc_raw_good_video[[#This Row],[raw]],$F$1/-2,0,$F$1))/$F$1</f>
        <v>1952</v>
      </c>
      <c r="F47">
        <f ca="1">_xlfn.STDEV.P(OFFSET(adc_raw_good_video[[#This Row],[raw]],$F$1/-2,0,$F$1))</f>
        <v>69.127900783017182</v>
      </c>
      <c r="G47">
        <f ca="1">_xlfn.STDEV.P(OFFSET(adc_raw_good_video[[#This Row],[raw]],G$1/-2,0,G$1))</f>
        <v>60.973436839331931</v>
      </c>
      <c r="H47">
        <f ca="1">_xlfn.STDEV.P(OFFSET(adc_raw_good_video[[#This Row],[raw]],H$1/-2,0,H$1))</f>
        <v>149.48469309393437</v>
      </c>
      <c r="I47">
        <f>D48-adc_raw_good_video[[#This Row],[forward_diff]]</f>
        <v>166</v>
      </c>
      <c r="J47" cm="1">
        <f t="array" ref="J47">ABS(adc_raw_good_video[[#This Row],[forward_diff]])/MAX(ABS(B$3:B$201))</f>
        <v>5.8522311631309436E-2</v>
      </c>
      <c r="K47">
        <f>-LOG(MAX(adc_raw_good_video[[#This Row],[f_diff_norm]],$M$1),K$1)</f>
        <v>1.2326785275758785</v>
      </c>
      <c r="L47">
        <f>-LOG(MAX(adc_raw_good_video[[#This Row],[f_diff_norm]],$M$1),2)</f>
        <v>4.0948694327186974</v>
      </c>
      <c r="M47">
        <f>POWER(1-adc_raw_good_video[[#This Row],[f_diff_norm]],O$1)</f>
        <v>0.29936474007380115</v>
      </c>
      <c r="O47">
        <v>44</v>
      </c>
      <c r="P47">
        <f t="shared" si="5"/>
        <v>1408</v>
      </c>
      <c r="Q47">
        <f t="shared" si="6"/>
        <v>1440</v>
      </c>
      <c r="R47">
        <f t="shared" si="2"/>
        <v>3.8451613666515376</v>
      </c>
      <c r="S47">
        <f t="shared" si="4"/>
        <v>12.77334957325523</v>
      </c>
      <c r="T47">
        <f t="shared" si="3"/>
        <v>1.2343651401001015</v>
      </c>
    </row>
    <row r="48" spans="1:20" x14ac:dyDescent="0.4">
      <c r="A48">
        <v>1888</v>
      </c>
      <c r="B48">
        <v>1888</v>
      </c>
      <c r="C48">
        <f>adc_raw_good_video[[#This Row],[raw]]/MAX(B:B)</f>
        <v>0.69056327724945132</v>
      </c>
      <c r="D48">
        <f>B49-adc_raw_good_video[[#This Row],[raw]]</f>
        <v>6</v>
      </c>
      <c r="E48">
        <f ca="1">SUM(OFFSET(adc_raw_good_video[[#This Row],[raw]],$F$1/-2,0,$F$1))/$F$1</f>
        <v>1943.3333333333333</v>
      </c>
      <c r="F48">
        <f ca="1">_xlfn.STDEV.P(OFFSET(adc_raw_good_video[[#This Row],[raw]],$F$1/-2,0,$F$1))</f>
        <v>74.051033453663266</v>
      </c>
      <c r="G48">
        <f ca="1">_xlfn.STDEV.P(OFFSET(adc_raw_good_video[[#This Row],[raw]],G$1/-2,0,G$1))</f>
        <v>167.76936549918759</v>
      </c>
      <c r="H48">
        <f ca="1">_xlfn.STDEV.P(OFFSET(adc_raw_good_video[[#This Row],[raw]],H$1/-2,0,H$1))</f>
        <v>180.96306985974022</v>
      </c>
      <c r="I48">
        <f>D49-adc_raw_good_video[[#This Row],[forward_diff]]</f>
        <v>-356</v>
      </c>
      <c r="J48" cm="1">
        <f t="array" ref="J48">ABS(adc_raw_good_video[[#This Row],[forward_diff]])/MAX(ABS(B$3:B$201))</f>
        <v>2.1945866861741038E-3</v>
      </c>
      <c r="K48">
        <f>-LOG(MAX(adc_raw_good_video[[#This Row],[f_diff_norm]],$M$1),K$1)</f>
        <v>2.6586472598481596</v>
      </c>
      <c r="L48">
        <f>-LOG(MAX(adc_raw_good_video[[#This Row],[f_diff_norm]],$M$1),2)</f>
        <v>8.8318350268849048</v>
      </c>
      <c r="M48">
        <f>POWER(1-adc_raw_good_video[[#This Row],[f_diff_norm]],O$1)</f>
        <v>0.95701140857825218</v>
      </c>
      <c r="O48">
        <v>45</v>
      </c>
      <c r="P48">
        <f t="shared" si="5"/>
        <v>1440</v>
      </c>
      <c r="Q48">
        <f t="shared" si="6"/>
        <v>1472</v>
      </c>
      <c r="R48">
        <f t="shared" si="2"/>
        <v>0</v>
      </c>
      <c r="S48">
        <f t="shared" si="4"/>
        <v>0</v>
      </c>
      <c r="T48">
        <f t="shared" si="3"/>
        <v>0</v>
      </c>
    </row>
    <row r="49" spans="1:20" x14ac:dyDescent="0.4">
      <c r="A49">
        <v>1894</v>
      </c>
      <c r="B49">
        <v>1894</v>
      </c>
      <c r="C49">
        <f>adc_raw_good_video[[#This Row],[raw]]/MAX(B:B)</f>
        <v>0.69275786393562544</v>
      </c>
      <c r="D49">
        <f>B50-adc_raw_good_video[[#This Row],[raw]]</f>
        <v>-350</v>
      </c>
      <c r="E49">
        <f ca="1">SUM(OFFSET(adc_raw_good_video[[#This Row],[raw]],$F$1/-2,0,$F$1))/$F$1</f>
        <v>1775.3333333333333</v>
      </c>
      <c r="F49">
        <f ca="1">_xlfn.STDEV.P(OFFSET(adc_raw_good_video[[#This Row],[raw]],$F$1/-2,0,$F$1))</f>
        <v>163.59570763181884</v>
      </c>
      <c r="G49">
        <f ca="1">_xlfn.STDEV.P(OFFSET(adc_raw_good_video[[#This Row],[raw]],G$1/-2,0,G$1))</f>
        <v>195.10981523234548</v>
      </c>
      <c r="H49">
        <f ca="1">_xlfn.STDEV.P(OFFSET(adc_raw_good_video[[#This Row],[raw]],H$1/-2,0,H$1))</f>
        <v>170.90909386965618</v>
      </c>
      <c r="I49">
        <f>D50-adc_raw_good_video[[#This Row],[forward_diff]]</f>
        <v>389</v>
      </c>
      <c r="J49" cm="1">
        <f t="array" ref="J49">ABS(adc_raw_good_video[[#This Row],[forward_diff]])/MAX(ABS(B$3:B$201))</f>
        <v>0.12801755669348938</v>
      </c>
      <c r="K49">
        <f>-LOG(MAX(adc_raw_good_video[[#This Row],[f_diff_norm]],$M$1),K$1)</f>
        <v>0.89273046588152782</v>
      </c>
      <c r="L49">
        <f>-LOG(MAX(adc_raw_good_video[[#This Row],[f_diff_norm]],$M$1),2)</f>
        <v>2.9655864157737315</v>
      </c>
      <c r="M49">
        <f>POWER(1-adc_raw_good_video[[#This Row],[f_diff_norm]],O$1)</f>
        <v>6.4588443203709656E-2</v>
      </c>
      <c r="O49">
        <v>46</v>
      </c>
      <c r="P49">
        <f t="shared" si="5"/>
        <v>1472</v>
      </c>
      <c r="Q49">
        <f t="shared" si="6"/>
        <v>1504</v>
      </c>
      <c r="R49">
        <f t="shared" si="2"/>
        <v>1.436014501884098</v>
      </c>
      <c r="S49">
        <f t="shared" si="4"/>
        <v>4.7703369184744666</v>
      </c>
      <c r="T49">
        <f t="shared" si="3"/>
        <v>6.0959106189845153E-2</v>
      </c>
    </row>
    <row r="50" spans="1:20" x14ac:dyDescent="0.4">
      <c r="A50">
        <v>1544</v>
      </c>
      <c r="B50">
        <v>1544</v>
      </c>
      <c r="C50">
        <f>adc_raw_good_video[[#This Row],[raw]]/MAX(B:B)</f>
        <v>0.56474030724213609</v>
      </c>
      <c r="D50">
        <f>B51-adc_raw_good_video[[#This Row],[raw]]</f>
        <v>39</v>
      </c>
      <c r="E50">
        <f ca="1">SUM(OFFSET(adc_raw_good_video[[#This Row],[raw]],$F$1/-2,0,$F$1))/$F$1</f>
        <v>1673.6666666666667</v>
      </c>
      <c r="F50">
        <f ca="1">_xlfn.STDEV.P(OFFSET(adc_raw_good_video[[#This Row],[raw]],$F$1/-2,0,$F$1))</f>
        <v>156.61062827563424</v>
      </c>
      <c r="G50">
        <f ca="1">_xlfn.STDEV.P(OFFSET(adc_raw_good_video[[#This Row],[raw]],G$1/-2,0,G$1))</f>
        <v>152.9582949695766</v>
      </c>
      <c r="H50">
        <f ca="1">_xlfn.STDEV.P(OFFSET(adc_raw_good_video[[#This Row],[raw]],H$1/-2,0,H$1))</f>
        <v>166.54422713452644</v>
      </c>
      <c r="I50">
        <f>D51-adc_raw_good_video[[#This Row],[forward_diff]]</f>
        <v>211</v>
      </c>
      <c r="J50" cm="1">
        <f t="array" ref="J50">ABS(adc_raw_good_video[[#This Row],[forward_diff]])/MAX(ABS(B$3:B$201))</f>
        <v>1.4264813460131675E-2</v>
      </c>
      <c r="K50">
        <f>-LOG(MAX(adc_raw_good_video[[#This Row],[f_diff_norm]],$M$1),K$1)</f>
        <v>1.8457339032053039</v>
      </c>
      <c r="L50">
        <f>-LOG(MAX(adc_raw_good_video[[#This Row],[f_diff_norm]],$M$1),2)</f>
        <v>6.1313953087438113</v>
      </c>
      <c r="M50">
        <f>POWER(1-adc_raw_good_video[[#This Row],[f_diff_norm]],O$1)</f>
        <v>0.75024858641457859</v>
      </c>
      <c r="O50">
        <v>47</v>
      </c>
      <c r="P50">
        <f t="shared" si="5"/>
        <v>1504</v>
      </c>
      <c r="Q50">
        <f t="shared" si="6"/>
        <v>1536</v>
      </c>
      <c r="R50">
        <f t="shared" si="2"/>
        <v>0</v>
      </c>
      <c r="S50">
        <f t="shared" si="4"/>
        <v>0</v>
      </c>
      <c r="T50">
        <f t="shared" si="3"/>
        <v>0</v>
      </c>
    </row>
    <row r="51" spans="1:20" x14ac:dyDescent="0.4">
      <c r="A51">
        <v>1583</v>
      </c>
      <c r="B51">
        <v>1583</v>
      </c>
      <c r="C51">
        <f>adc_raw_good_video[[#This Row],[raw]]/MAX(B:B)</f>
        <v>0.57900512070226773</v>
      </c>
      <c r="D51">
        <f>B52-adc_raw_good_video[[#This Row],[raw]]</f>
        <v>250</v>
      </c>
      <c r="E51">
        <f ca="1">SUM(OFFSET(adc_raw_good_video[[#This Row],[raw]],$F$1/-2,0,$F$1))/$F$1</f>
        <v>1653.3333333333333</v>
      </c>
      <c r="F51">
        <f ca="1">_xlfn.STDEV.P(OFFSET(adc_raw_good_video[[#This Row],[raw]],$F$1/-2,0,$F$1))</f>
        <v>128.03732094805622</v>
      </c>
      <c r="G51">
        <f ca="1">_xlfn.STDEV.P(OFFSET(adc_raw_good_video[[#This Row],[raw]],G$1/-2,0,G$1))</f>
        <v>146.79645772293009</v>
      </c>
      <c r="H51">
        <f ca="1">_xlfn.STDEV.P(OFFSET(adc_raw_good_video[[#This Row],[raw]],H$1/-2,0,H$1))</f>
        <v>169.71236170145565</v>
      </c>
      <c r="I51">
        <f>D52-adc_raw_good_video[[#This Row],[forward_diff]]</f>
        <v>-232</v>
      </c>
      <c r="J51" cm="1">
        <f t="array" ref="J51">ABS(adc_raw_good_video[[#This Row],[forward_diff]])/MAX(ABS(B$3:B$201))</f>
        <v>9.1441111923921001E-2</v>
      </c>
      <c r="K51">
        <f>-LOG(MAX(adc_raw_good_video[[#This Row],[f_diff_norm]],$M$1),K$1)</f>
        <v>1.0388585015597658</v>
      </c>
      <c r="L51">
        <f>-LOG(MAX(adc_raw_good_video[[#This Row],[f_diff_norm]],$M$1),2)</f>
        <v>3.451013242943973</v>
      </c>
      <c r="M51">
        <f>POWER(1-adc_raw_good_video[[#This Row],[f_diff_norm]],O$1)</f>
        <v>0.14691347299187746</v>
      </c>
      <c r="O51">
        <v>48</v>
      </c>
      <c r="P51">
        <f t="shared" si="5"/>
        <v>1536</v>
      </c>
      <c r="Q51">
        <f t="shared" si="6"/>
        <v>1568</v>
      </c>
      <c r="R51">
        <f t="shared" si="2"/>
        <v>10.983840852363517</v>
      </c>
      <c r="S51">
        <f t="shared" si="4"/>
        <v>36.487529517237917</v>
      </c>
      <c r="T51">
        <f t="shared" si="3"/>
        <v>6.5353661077552623</v>
      </c>
    </row>
    <row r="52" spans="1:20" x14ac:dyDescent="0.4">
      <c r="A52">
        <v>1833</v>
      </c>
      <c r="B52">
        <v>1833</v>
      </c>
      <c r="C52">
        <f>adc_raw_good_video[[#This Row],[raw]]/MAX(B:B)</f>
        <v>0.67044623262618874</v>
      </c>
      <c r="D52">
        <f>B53-adc_raw_good_video[[#This Row],[raw]]</f>
        <v>18</v>
      </c>
      <c r="E52">
        <f ca="1">SUM(OFFSET(adc_raw_good_video[[#This Row],[raw]],$F$1/-2,0,$F$1))/$F$1</f>
        <v>1755.6666666666667</v>
      </c>
      <c r="F52">
        <f ca="1">_xlfn.STDEV.P(OFFSET(adc_raw_good_video[[#This Row],[raw]],$F$1/-2,0,$F$1))</f>
        <v>122.31471247927982</v>
      </c>
      <c r="G52">
        <f ca="1">_xlfn.STDEV.P(OFFSET(adc_raw_good_video[[#This Row],[raw]],G$1/-2,0,G$1))</f>
        <v>190.94962686530707</v>
      </c>
      <c r="H52">
        <f ca="1">_xlfn.STDEV.P(OFFSET(adc_raw_good_video[[#This Row],[raw]],H$1/-2,0,H$1))</f>
        <v>179.2346540836615</v>
      </c>
      <c r="I52">
        <f>D53-adc_raw_good_video[[#This Row],[forward_diff]]</f>
        <v>194</v>
      </c>
      <c r="J52" cm="1">
        <f t="array" ref="J52">ABS(adc_raw_good_video[[#This Row],[forward_diff]])/MAX(ABS(B$3:B$201))</f>
        <v>6.5837600585223113E-3</v>
      </c>
      <c r="K52">
        <f>-LOG(MAX(adc_raw_good_video[[#This Row],[f_diff_norm]],$M$1),K$1)</f>
        <v>2.181526005128497</v>
      </c>
      <c r="L52">
        <f>-LOG(MAX(adc_raw_good_video[[#This Row],[f_diff_norm]],$M$1),2)</f>
        <v>7.2468725261637479</v>
      </c>
      <c r="M52">
        <f>POWER(1-adc_raw_good_video[[#This Row],[f_diff_norm]],O$1)</f>
        <v>0.876244101566789</v>
      </c>
      <c r="O52">
        <v>49</v>
      </c>
      <c r="P52">
        <f t="shared" si="5"/>
        <v>1568</v>
      </c>
      <c r="Q52">
        <f t="shared" si="6"/>
        <v>1600</v>
      </c>
      <c r="R52">
        <f t="shared" si="2"/>
        <v>2.9705070334716632</v>
      </c>
      <c r="S52">
        <f t="shared" si="4"/>
        <v>9.8678107705500331</v>
      </c>
      <c r="T52">
        <f t="shared" si="3"/>
        <v>1.8742257223276573</v>
      </c>
    </row>
    <row r="53" spans="1:20" x14ac:dyDescent="0.4">
      <c r="A53">
        <v>1851</v>
      </c>
      <c r="B53">
        <v>1851</v>
      </c>
      <c r="C53">
        <f>adc_raw_good_video[[#This Row],[raw]]/MAX(B:B)</f>
        <v>0.67702999268471109</v>
      </c>
      <c r="D53">
        <f>B54-adc_raw_good_video[[#This Row],[raw]]</f>
        <v>212</v>
      </c>
      <c r="E53">
        <f ca="1">SUM(OFFSET(adc_raw_good_video[[#This Row],[raw]],$F$1/-2,0,$F$1))/$F$1</f>
        <v>1915.6666666666667</v>
      </c>
      <c r="F53">
        <f ca="1">_xlfn.STDEV.P(OFFSET(adc_raw_good_video[[#This Row],[raw]],$F$1/-2,0,$F$1))</f>
        <v>104.43924336931762</v>
      </c>
      <c r="G53">
        <f ca="1">_xlfn.STDEV.P(OFFSET(adc_raw_good_video[[#This Row],[raw]],G$1/-2,0,G$1))</f>
        <v>163.75884708924889</v>
      </c>
      <c r="H53">
        <f ca="1">_xlfn.STDEV.P(OFFSET(adc_raw_good_video[[#This Row],[raw]],H$1/-2,0,H$1))</f>
        <v>210.46188272851845</v>
      </c>
      <c r="I53">
        <f>D54-adc_raw_good_video[[#This Row],[forward_diff]]</f>
        <v>-291</v>
      </c>
      <c r="J53" cm="1">
        <f t="array" ref="J53">ABS(adc_raw_good_video[[#This Row],[forward_diff]])/MAX(ABS(B$3:B$201))</f>
        <v>7.7542062911485007E-2</v>
      </c>
      <c r="K53">
        <f>-LOG(MAX(adc_raw_good_video[[#This Row],[f_diff_norm]],$M$1),K$1)</f>
        <v>1.1104626493030518</v>
      </c>
      <c r="L53">
        <f>-LOG(MAX(adc_raw_good_video[[#This Row],[f_diff_norm]],$M$1),2)</f>
        <v>3.6888770730428608</v>
      </c>
      <c r="M53">
        <f>POWER(1-adc_raw_good_video[[#This Row],[f_diff_norm]],O$1)</f>
        <v>0.1990359106160734</v>
      </c>
      <c r="O53">
        <v>50</v>
      </c>
      <c r="P53">
        <f t="shared" si="5"/>
        <v>1600</v>
      </c>
      <c r="Q53">
        <f t="shared" si="6"/>
        <v>1632</v>
      </c>
      <c r="R53">
        <f t="shared" si="2"/>
        <v>0</v>
      </c>
      <c r="S53">
        <f t="shared" si="4"/>
        <v>0</v>
      </c>
      <c r="T53">
        <f t="shared" si="3"/>
        <v>0</v>
      </c>
    </row>
    <row r="54" spans="1:20" x14ac:dyDescent="0.4">
      <c r="A54">
        <v>2063</v>
      </c>
      <c r="B54">
        <v>2063</v>
      </c>
      <c r="C54">
        <f>adc_raw_good_video[[#This Row],[raw]]/MAX(B:B)</f>
        <v>0.754572055596196</v>
      </c>
      <c r="D54">
        <f>B55-adc_raw_good_video[[#This Row],[raw]]</f>
        <v>-79</v>
      </c>
      <c r="E54">
        <f ca="1">SUM(OFFSET(adc_raw_good_video[[#This Row],[raw]],$F$1/-2,0,$F$1))/$F$1</f>
        <v>1966</v>
      </c>
      <c r="F54">
        <f ca="1">_xlfn.STDEV.P(OFFSET(adc_raw_good_video[[#This Row],[raw]],$F$1/-2,0,$F$1))</f>
        <v>87.47952141310941</v>
      </c>
      <c r="G54">
        <f ca="1">_xlfn.STDEV.P(OFFSET(adc_raw_good_video[[#This Row],[raw]],G$1/-2,0,G$1))</f>
        <v>117.70573477957647</v>
      </c>
      <c r="H54">
        <f ca="1">_xlfn.STDEV.P(OFFSET(adc_raw_good_video[[#This Row],[raw]],H$1/-2,0,H$1))</f>
        <v>167.45977281187288</v>
      </c>
      <c r="I54">
        <f>D55-adc_raw_good_video[[#This Row],[forward_diff]]</f>
        <v>231</v>
      </c>
      <c r="J54" cm="1">
        <f t="array" ref="J54">ABS(adc_raw_good_video[[#This Row],[forward_diff]])/MAX(ABS(B$3:B$201))</f>
        <v>2.8895391367959034E-2</v>
      </c>
      <c r="K54">
        <f>-LOG(MAX(adc_raw_good_video[[#This Row],[f_diff_norm]],$M$1),K$1)</f>
        <v>1.5391714189413619</v>
      </c>
      <c r="L54">
        <f>-LOG(MAX(adc_raw_good_video[[#This Row],[f_diff_norm]],$M$1),2)</f>
        <v>5.1130167794289578</v>
      </c>
      <c r="M54">
        <f>POWER(1-adc_raw_good_video[[#This Row],[f_diff_norm]],O$1)</f>
        <v>0.55631440265090237</v>
      </c>
      <c r="O54">
        <v>51</v>
      </c>
      <c r="P54">
        <f t="shared" si="5"/>
        <v>1632</v>
      </c>
      <c r="Q54">
        <f t="shared" si="6"/>
        <v>1664</v>
      </c>
      <c r="R54">
        <f t="shared" si="2"/>
        <v>8.5922336081726698</v>
      </c>
      <c r="S54">
        <f t="shared" si="4"/>
        <v>28.542782220824215</v>
      </c>
      <c r="T54">
        <f t="shared" si="3"/>
        <v>4.1759003487625321</v>
      </c>
    </row>
    <row r="55" spans="1:20" x14ac:dyDescent="0.4">
      <c r="A55">
        <v>1984</v>
      </c>
      <c r="B55">
        <v>1984</v>
      </c>
      <c r="C55">
        <f>adc_raw_good_video[[#This Row],[raw]]/MAX(B:B)</f>
        <v>0.72567666422823707</v>
      </c>
      <c r="D55">
        <f>B56-adc_raw_good_video[[#This Row],[raw]]</f>
        <v>152</v>
      </c>
      <c r="E55">
        <f ca="1">SUM(OFFSET(adc_raw_good_video[[#This Row],[raw]],$F$1/-2,0,$F$1))/$F$1</f>
        <v>2061</v>
      </c>
      <c r="F55">
        <f ca="1">_xlfn.STDEV.P(OFFSET(adc_raw_good_video[[#This Row],[raw]],$F$1/-2,0,$F$1))</f>
        <v>62.069853122644545</v>
      </c>
      <c r="G55">
        <f ca="1">_xlfn.STDEV.P(OFFSET(adc_raw_good_video[[#This Row],[raw]],G$1/-2,0,G$1))</f>
        <v>103.31427781289477</v>
      </c>
      <c r="H55">
        <f ca="1">_xlfn.STDEV.P(OFFSET(adc_raw_good_video[[#This Row],[raw]],H$1/-2,0,H$1))</f>
        <v>127.80214299886384</v>
      </c>
      <c r="I55">
        <f>D56-adc_raw_good_video[[#This Row],[forward_diff]]</f>
        <v>-384</v>
      </c>
      <c r="J55" cm="1">
        <f t="array" ref="J55">ABS(adc_raw_good_video[[#This Row],[forward_diff]])/MAX(ABS(B$3:B$201))</f>
        <v>5.5596196049743966E-2</v>
      </c>
      <c r="K55">
        <f>-LOG(MAX(adc_raw_good_video[[#This Row],[f_diff_norm]],$M$1),K$1)</f>
        <v>1.2549549222870309</v>
      </c>
      <c r="L55">
        <f>-LOG(MAX(adc_raw_good_video[[#This Row],[f_diff_norm]],$M$1),2)</f>
        <v>4.1688700141624748</v>
      </c>
      <c r="M55">
        <f>POWER(1-adc_raw_good_video[[#This Row],[f_diff_norm]],O$1)</f>
        <v>0.31853308954472076</v>
      </c>
      <c r="O55">
        <v>52</v>
      </c>
      <c r="P55">
        <f t="shared" si="5"/>
        <v>1664</v>
      </c>
      <c r="Q55">
        <f t="shared" si="6"/>
        <v>1696</v>
      </c>
      <c r="R55">
        <f t="shared" si="2"/>
        <v>2.127196375972046</v>
      </c>
      <c r="S55">
        <f t="shared" si="4"/>
        <v>7.0663934046841206</v>
      </c>
      <c r="T55">
        <f t="shared" si="3"/>
        <v>0.67474292701508531</v>
      </c>
    </row>
    <row r="56" spans="1:20" x14ac:dyDescent="0.4">
      <c r="A56">
        <v>2136</v>
      </c>
      <c r="B56">
        <v>2136</v>
      </c>
      <c r="C56">
        <f>adc_raw_good_video[[#This Row],[raw]]/MAX(B:B)</f>
        <v>0.78127286027798093</v>
      </c>
      <c r="D56">
        <f>B57-adc_raw_good_video[[#This Row],[raw]]</f>
        <v>-232</v>
      </c>
      <c r="E56">
        <f ca="1">SUM(OFFSET(adc_raw_good_video[[#This Row],[raw]],$F$1/-2,0,$F$1))/$F$1</f>
        <v>2008</v>
      </c>
      <c r="F56">
        <f ca="1">_xlfn.STDEV.P(OFFSET(adc_raw_good_video[[#This Row],[raw]],$F$1/-2,0,$F$1))</f>
        <v>96.221965614233142</v>
      </c>
      <c r="G56">
        <f ca="1">_xlfn.STDEV.P(OFFSET(adc_raw_good_video[[#This Row],[raw]],G$1/-2,0,G$1))</f>
        <v>135.7983799608817</v>
      </c>
      <c r="H56">
        <f ca="1">_xlfn.STDEV.P(OFFSET(adc_raw_good_video[[#This Row],[raw]],H$1/-2,0,H$1))</f>
        <v>264.29312730916246</v>
      </c>
      <c r="I56">
        <f>D57-adc_raw_good_video[[#This Row],[forward_diff]]</f>
        <v>71</v>
      </c>
      <c r="J56" cm="1">
        <f t="array" ref="J56">ABS(adc_raw_good_video[[#This Row],[forward_diff]])/MAX(ABS(B$3:B$201))</f>
        <v>8.4857351865398681E-2</v>
      </c>
      <c r="K56">
        <f>-LOG(MAX(adc_raw_good_video[[#This Row],[f_diff_norm]],$M$1),K$1)</f>
        <v>1.0713105253409039</v>
      </c>
      <c r="L56">
        <f>-LOG(MAX(adc_raw_good_video[[#This Row],[f_diff_norm]],$M$1),2)</f>
        <v>3.5588165324784882</v>
      </c>
      <c r="M56">
        <f>POWER(1-adc_raw_good_video[[#This Row],[f_diff_norm]],O$1)</f>
        <v>0.16973675787811807</v>
      </c>
      <c r="O56">
        <v>53</v>
      </c>
      <c r="P56">
        <f t="shared" si="5"/>
        <v>1696</v>
      </c>
      <c r="Q56">
        <f t="shared" si="6"/>
        <v>1728</v>
      </c>
      <c r="R56">
        <f t="shared" si="2"/>
        <v>0</v>
      </c>
      <c r="S56">
        <f t="shared" si="4"/>
        <v>0</v>
      </c>
      <c r="T56">
        <f t="shared" si="3"/>
        <v>0</v>
      </c>
    </row>
    <row r="57" spans="1:20" x14ac:dyDescent="0.4">
      <c r="A57">
        <v>1904</v>
      </c>
      <c r="B57">
        <v>1904</v>
      </c>
      <c r="C57">
        <f>adc_raw_good_video[[#This Row],[raw]]/MAX(B:B)</f>
        <v>0.69641550841258226</v>
      </c>
      <c r="D57">
        <f>B58-adc_raw_good_video[[#This Row],[raw]]</f>
        <v>-161</v>
      </c>
      <c r="E57">
        <f ca="1">SUM(OFFSET(adc_raw_good_video[[#This Row],[raw]],$F$1/-2,0,$F$1))/$F$1</f>
        <v>1927.6666666666667</v>
      </c>
      <c r="F57">
        <f ca="1">_xlfn.STDEV.P(OFFSET(adc_raw_good_video[[#This Row],[raw]],$F$1/-2,0,$F$1))</f>
        <v>161.31198205823259</v>
      </c>
      <c r="G57">
        <f ca="1">_xlfn.STDEV.P(OFFSET(adc_raw_good_video[[#This Row],[raw]],G$1/-2,0,G$1))</f>
        <v>294.96548950682347</v>
      </c>
      <c r="H57">
        <f ca="1">_xlfn.STDEV.P(OFFSET(adc_raw_good_video[[#This Row],[raw]],H$1/-2,0,H$1))</f>
        <v>331.53311159163673</v>
      </c>
      <c r="I57">
        <f>D58-adc_raw_good_video[[#This Row],[forward_diff]]</f>
        <v>-306</v>
      </c>
      <c r="J57" cm="1">
        <f t="array" ref="J57">ABS(adc_raw_good_video[[#This Row],[forward_diff]])/MAX(ABS(B$3:B$201))</f>
        <v>5.8888076079005119E-2</v>
      </c>
      <c r="K57">
        <f>-LOG(MAX(adc_raw_good_video[[#This Row],[f_diff_norm]],$M$1),K$1)</f>
        <v>1.2299726341999537</v>
      </c>
      <c r="L57">
        <f>-LOG(MAX(adc_raw_good_video[[#This Row],[f_diff_norm]],$M$1),2)</f>
        <v>4.0858806494914433</v>
      </c>
      <c r="M57">
        <f>POWER(1-adc_raw_good_video[[#This Row],[f_diff_norm]],O$1)</f>
        <v>0.29704723867684096</v>
      </c>
      <c r="O57">
        <v>54</v>
      </c>
      <c r="P57">
        <f t="shared" si="5"/>
        <v>1728</v>
      </c>
      <c r="Q57">
        <f t="shared" si="6"/>
        <v>1760</v>
      </c>
      <c r="R57">
        <f t="shared" si="2"/>
        <v>1.7199803005507088</v>
      </c>
      <c r="S57">
        <f t="shared" si="4"/>
        <v>5.7136508830522095</v>
      </c>
      <c r="T57">
        <f t="shared" si="3"/>
        <v>0.23497913978633847</v>
      </c>
    </row>
    <row r="58" spans="1:20" x14ac:dyDescent="0.4">
      <c r="A58">
        <v>1743</v>
      </c>
      <c r="B58">
        <v>1743</v>
      </c>
      <c r="C58">
        <f>adc_raw_good_video[[#This Row],[raw]]/MAX(B:B)</f>
        <v>0.63752743233357723</v>
      </c>
      <c r="D58">
        <f>B59-adc_raw_good_video[[#This Row],[raw]]</f>
        <v>-467</v>
      </c>
      <c r="E58">
        <f ca="1">SUM(OFFSET(adc_raw_good_video[[#This Row],[raw]],$F$1/-2,0,$F$1))/$F$1</f>
        <v>1641</v>
      </c>
      <c r="F58">
        <f ca="1">_xlfn.STDEV.P(OFFSET(adc_raw_good_video[[#This Row],[raw]],$F$1/-2,0,$F$1))</f>
        <v>266.33187317079921</v>
      </c>
      <c r="G58">
        <f ca="1">_xlfn.STDEV.P(OFFSET(adc_raw_good_video[[#This Row],[raw]],G$1/-2,0,G$1))</f>
        <v>342.14885649377817</v>
      </c>
      <c r="H58">
        <f ca="1">_xlfn.STDEV.P(OFFSET(adc_raw_good_video[[#This Row],[raw]],H$1/-2,0,H$1))</f>
        <v>312.66086471851673</v>
      </c>
      <c r="I58">
        <f>D59-adc_raw_good_video[[#This Row],[forward_diff]]</f>
        <v>470</v>
      </c>
      <c r="J58" cm="1">
        <f t="array" ref="J58">ABS(adc_raw_good_video[[#This Row],[forward_diff]])/MAX(ABS(B$3:B$201))</f>
        <v>0.17081199707388442</v>
      </c>
      <c r="K58">
        <f>-LOG(MAX(adc_raw_good_video[[#This Row],[f_diff_norm]],$M$1),K$1)</f>
        <v>0.76748162966569122</v>
      </c>
      <c r="L58">
        <f>-LOG(MAX(adc_raw_good_video[[#This Row],[f_diff_norm]],$M$1),2)</f>
        <v>2.5495187878963983</v>
      </c>
      <c r="M58">
        <f>POWER(1-adc_raw_good_video[[#This Row],[f_diff_norm]],O$1)</f>
        <v>2.3608054435723978E-2</v>
      </c>
      <c r="O58">
        <v>55</v>
      </c>
      <c r="P58">
        <f t="shared" si="5"/>
        <v>1760</v>
      </c>
      <c r="Q58">
        <f t="shared" si="6"/>
        <v>1792</v>
      </c>
      <c r="R58">
        <f t="shared" si="2"/>
        <v>0.96550679917286475</v>
      </c>
      <c r="S58">
        <f t="shared" si="4"/>
        <v>3.2073441619771104</v>
      </c>
      <c r="T58">
        <f t="shared" si="3"/>
        <v>0.20217796303920196</v>
      </c>
    </row>
    <row r="59" spans="1:20" x14ac:dyDescent="0.4">
      <c r="A59">
        <v>1276</v>
      </c>
      <c r="B59">
        <v>1276</v>
      </c>
      <c r="C59">
        <f>adc_raw_good_video[[#This Row],[raw]]/MAX(B:B)</f>
        <v>0.46671543525969278</v>
      </c>
      <c r="D59">
        <f>B60-adc_raw_good_video[[#This Row],[raw]]</f>
        <v>3</v>
      </c>
      <c r="E59">
        <f ca="1">SUM(OFFSET(adc_raw_good_video[[#This Row],[raw]],$F$1/-2,0,$F$1))/$F$1</f>
        <v>1432.6666666666667</v>
      </c>
      <c r="F59">
        <f ca="1">_xlfn.STDEV.P(OFFSET(adc_raw_good_video[[#This Row],[raw]],$F$1/-2,0,$F$1))</f>
        <v>219.44222221097036</v>
      </c>
      <c r="G59">
        <f ca="1">_xlfn.STDEV.P(OFFSET(adc_raw_good_video[[#This Row],[raw]],G$1/-2,0,G$1))</f>
        <v>277.58141148138867</v>
      </c>
      <c r="H59">
        <f ca="1">_xlfn.STDEV.P(OFFSET(adc_raw_good_video[[#This Row],[raw]],H$1/-2,0,H$1))</f>
        <v>306.48674106554688</v>
      </c>
      <c r="I59">
        <f>D60-adc_raw_good_video[[#This Row],[forward_diff]]</f>
        <v>573</v>
      </c>
      <c r="J59" cm="1">
        <f t="array" ref="J59">ABS(adc_raw_good_video[[#This Row],[forward_diff]])/MAX(ABS(B$3:B$201))</f>
        <v>1.0972933430870519E-3</v>
      </c>
      <c r="K59">
        <f>-LOG(MAX(adc_raw_good_video[[#This Row],[f_diff_norm]],$M$1),K$1)</f>
        <v>2.9596772555121409</v>
      </c>
      <c r="L59">
        <f>-LOG(MAX(adc_raw_good_video[[#This Row],[f_diff_norm]],$M$1),2)</f>
        <v>9.8318350268849048</v>
      </c>
      <c r="M59">
        <f>POWER(1-adc_raw_good_video[[#This Row],[f_diff_norm]],O$1)</f>
        <v>0.97828140398016539</v>
      </c>
      <c r="O59">
        <v>56</v>
      </c>
      <c r="P59">
        <f t="shared" si="5"/>
        <v>1792</v>
      </c>
      <c r="Q59">
        <f t="shared" si="6"/>
        <v>1824</v>
      </c>
      <c r="R59">
        <f t="shared" si="2"/>
        <v>2.9756951461953789</v>
      </c>
      <c r="S59">
        <f t="shared" si="4"/>
        <v>9.8850453079663865</v>
      </c>
      <c r="T59">
        <f t="shared" si="3"/>
        <v>2.064391200334553</v>
      </c>
    </row>
    <row r="60" spans="1:20" x14ac:dyDescent="0.4">
      <c r="A60">
        <v>1279</v>
      </c>
      <c r="B60">
        <v>1279</v>
      </c>
      <c r="C60">
        <f>adc_raw_good_video[[#This Row],[raw]]/MAX(B:B)</f>
        <v>0.46781272860277984</v>
      </c>
      <c r="D60">
        <f>B61-adc_raw_good_video[[#This Row],[raw]]</f>
        <v>576</v>
      </c>
      <c r="E60">
        <f ca="1">SUM(OFFSET(adc_raw_good_video[[#This Row],[raw]],$F$1/-2,0,$F$1))/$F$1</f>
        <v>1470</v>
      </c>
      <c r="F60">
        <f ca="1">_xlfn.STDEV.P(OFFSET(adc_raw_good_video[[#This Row],[raw]],$F$1/-2,0,$F$1))</f>
        <v>272.23886570436633</v>
      </c>
      <c r="G60">
        <f ca="1">_xlfn.STDEV.P(OFFSET(adc_raw_good_video[[#This Row],[raw]],G$1/-2,0,G$1))</f>
        <v>237.25058482541195</v>
      </c>
      <c r="H60">
        <f ca="1">_xlfn.STDEV.P(OFFSET(adc_raw_good_video[[#This Row],[raw]],H$1/-2,0,H$1))</f>
        <v>288.24776757193467</v>
      </c>
      <c r="I60">
        <f>D61-adc_raw_good_video[[#This Row],[forward_diff]]</f>
        <v>-956</v>
      </c>
      <c r="J60" cm="1">
        <f t="array" ref="J60">ABS(adc_raw_good_video[[#This Row],[forward_diff]])/MAX(ABS(B$3:B$201))</f>
        <v>0.21068032187271396</v>
      </c>
      <c r="K60">
        <f>-LOG(MAX(adc_raw_good_video[[#This Row],[f_diff_norm]],$M$1),K$1)</f>
        <v>0.67637602680859144</v>
      </c>
      <c r="L60">
        <f>-LOG(MAX(adc_raw_good_video[[#This Row],[f_diff_norm]],$M$1),2)</f>
        <v>2.2468725261637479</v>
      </c>
      <c r="M60">
        <f>POWER(1-adc_raw_good_video[[#This Row],[f_diff_norm]],O$1)</f>
        <v>8.8116776693305775E-3</v>
      </c>
      <c r="O60">
        <v>57</v>
      </c>
      <c r="P60">
        <f t="shared" si="5"/>
        <v>1824</v>
      </c>
      <c r="Q60">
        <f t="shared" si="6"/>
        <v>1856</v>
      </c>
      <c r="R60">
        <f t="shared" si="2"/>
        <v>14.712918042333619</v>
      </c>
      <c r="S60">
        <f t="shared" si="4"/>
        <v>48.875255802603249</v>
      </c>
      <c r="T60">
        <f t="shared" si="3"/>
        <v>9.4529713357774252</v>
      </c>
    </row>
    <row r="61" spans="1:20" x14ac:dyDescent="0.4">
      <c r="A61">
        <v>1855</v>
      </c>
      <c r="B61">
        <v>1855</v>
      </c>
      <c r="C61">
        <f>adc_raw_good_video[[#This Row],[raw]]/MAX(B:B)</f>
        <v>0.6784930504754938</v>
      </c>
      <c r="D61">
        <f>B62-adc_raw_good_video[[#This Row],[raw]]</f>
        <v>-380</v>
      </c>
      <c r="E61">
        <f ca="1">SUM(OFFSET(adc_raw_good_video[[#This Row],[raw]],$F$1/-2,0,$F$1))/$F$1</f>
        <v>1536.3333333333333</v>
      </c>
      <c r="F61">
        <f ca="1">_xlfn.STDEV.P(OFFSET(adc_raw_good_video[[#This Row],[raw]],$F$1/-2,0,$F$1))</f>
        <v>239.11689377559438</v>
      </c>
      <c r="G61">
        <f ca="1">_xlfn.STDEV.P(OFFSET(adc_raw_good_video[[#This Row],[raw]],G$1/-2,0,G$1))</f>
        <v>312.5614179645338</v>
      </c>
      <c r="H61">
        <f ca="1">_xlfn.STDEV.P(OFFSET(adc_raw_good_video[[#This Row],[raw]],H$1/-2,0,H$1))</f>
        <v>270.06401357561771</v>
      </c>
      <c r="I61">
        <f>D62-adc_raw_good_video[[#This Row],[forward_diff]]</f>
        <v>953</v>
      </c>
      <c r="J61" cm="1">
        <f t="array" ref="J61">ABS(adc_raw_good_video[[#This Row],[forward_diff]])/MAX(ABS(B$3:B$201))</f>
        <v>0.13899049012435991</v>
      </c>
      <c r="K61">
        <f>-LOG(MAX(adc_raw_good_video[[#This Row],[f_diff_norm]],$M$1),K$1)</f>
        <v>0.85701491361499327</v>
      </c>
      <c r="L61">
        <f>-LOG(MAX(adc_raw_good_video[[#This Row],[f_diff_norm]],$M$1),2)</f>
        <v>2.8469419192751122</v>
      </c>
      <c r="M61">
        <f>POWER(1-adc_raw_good_video[[#This Row],[f_diff_norm]],O$1)</f>
        <v>5.0137071758013546E-2</v>
      </c>
      <c r="O61">
        <v>58</v>
      </c>
      <c r="P61">
        <f t="shared" si="5"/>
        <v>1856</v>
      </c>
      <c r="Q61">
        <f t="shared" si="6"/>
        <v>1888</v>
      </c>
      <c r="R61">
        <f t="shared" si="2"/>
        <v>3.065926719233123</v>
      </c>
      <c r="S61">
        <f t="shared" si="4"/>
        <v>10.184788105486351</v>
      </c>
      <c r="T61">
        <f t="shared" si="3"/>
        <v>2.0698942258894863</v>
      </c>
    </row>
    <row r="62" spans="1:20" x14ac:dyDescent="0.4">
      <c r="A62">
        <v>1475</v>
      </c>
      <c r="B62">
        <v>1475</v>
      </c>
      <c r="C62">
        <f>adc_raw_good_video[[#This Row],[raw]]/MAX(B:B)</f>
        <v>0.53950256035113386</v>
      </c>
      <c r="D62">
        <f>B63-adc_raw_good_video[[#This Row],[raw]]</f>
        <v>573</v>
      </c>
      <c r="E62">
        <f ca="1">SUM(OFFSET(adc_raw_good_video[[#This Row],[raw]],$F$1/-2,0,$F$1))/$F$1</f>
        <v>1792.6666666666667</v>
      </c>
      <c r="F62">
        <f ca="1">_xlfn.STDEV.P(OFFSET(adc_raw_good_video[[#This Row],[raw]],$F$1/-2,0,$F$1))</f>
        <v>238.0424798690818</v>
      </c>
      <c r="G62">
        <f ca="1">_xlfn.STDEV.P(OFFSET(adc_raw_good_video[[#This Row],[raw]],G$1/-2,0,G$1))</f>
        <v>271.26547882102506</v>
      </c>
      <c r="H62">
        <f ca="1">_xlfn.STDEV.P(OFFSET(adc_raw_good_video[[#This Row],[raw]],H$1/-2,0,H$1))</f>
        <v>292.57707862847957</v>
      </c>
      <c r="I62">
        <f>D63-adc_raw_good_video[[#This Row],[forward_diff]]</f>
        <v>-964</v>
      </c>
      <c r="J62" cm="1">
        <f t="array" ref="J62">ABS(adc_raw_good_video[[#This Row],[forward_diff]])/MAX(ABS(B$3:B$201))</f>
        <v>0.20958302852962693</v>
      </c>
      <c r="K62">
        <f>-LOG(MAX(adc_raw_good_video[[#This Row],[f_diff_norm]],$M$1),K$1)</f>
        <v>0.67864388826441346</v>
      </c>
      <c r="L62">
        <f>-LOG(MAX(adc_raw_good_video[[#This Row],[f_diff_norm]],$M$1),2)</f>
        <v>2.2544061988491553</v>
      </c>
      <c r="M62">
        <f>POWER(1-adc_raw_good_video[[#This Row],[f_diff_norm]],O$1)</f>
        <v>9.0599360673124327E-3</v>
      </c>
      <c r="O62">
        <v>59</v>
      </c>
      <c r="P62">
        <f t="shared" si="5"/>
        <v>1888</v>
      </c>
      <c r="Q62">
        <f t="shared" si="6"/>
        <v>1920</v>
      </c>
      <c r="R62">
        <f t="shared" si="2"/>
        <v>19.510859493874133</v>
      </c>
      <c r="S62">
        <f t="shared" si="4"/>
        <v>64.813672308100323</v>
      </c>
      <c r="T62">
        <f t="shared" si="3"/>
        <v>12.330822796675536</v>
      </c>
    </row>
    <row r="63" spans="1:20" x14ac:dyDescent="0.4">
      <c r="A63">
        <v>2048</v>
      </c>
      <c r="B63">
        <v>2048</v>
      </c>
      <c r="C63">
        <f>adc_raw_good_video[[#This Row],[raw]]/MAX(B:B)</f>
        <v>0.74908558888076082</v>
      </c>
      <c r="D63">
        <f>B64-adc_raw_good_video[[#This Row],[raw]]</f>
        <v>-391</v>
      </c>
      <c r="E63">
        <f ca="1">SUM(OFFSET(adc_raw_good_video[[#This Row],[raw]],$F$1/-2,0,$F$1))/$F$1</f>
        <v>1726.6666666666667</v>
      </c>
      <c r="F63">
        <f ca="1">_xlfn.STDEV.P(OFFSET(adc_raw_good_video[[#This Row],[raw]],$F$1/-2,0,$F$1))</f>
        <v>239.05694347209877</v>
      </c>
      <c r="G63">
        <f ca="1">_xlfn.STDEV.P(OFFSET(adc_raw_good_video[[#This Row],[raw]],G$1/-2,0,G$1))</f>
        <v>206.57434497052145</v>
      </c>
      <c r="H63">
        <f ca="1">_xlfn.STDEV.P(OFFSET(adc_raw_good_video[[#This Row],[raw]],H$1/-2,0,H$1))</f>
        <v>391.93069983019672</v>
      </c>
      <c r="I63">
        <f>D64-adc_raw_good_video[[#This Row],[forward_diff]]</f>
        <v>685</v>
      </c>
      <c r="J63" cm="1">
        <f t="array" ref="J63">ABS(adc_raw_good_video[[#This Row],[forward_diff]])/MAX(ABS(B$3:B$201))</f>
        <v>0.14301389904901243</v>
      </c>
      <c r="K63">
        <f>-LOG(MAX(adc_raw_good_video[[#This Row],[f_diff_norm]],$M$1),K$1)</f>
        <v>0.84462175283593666</v>
      </c>
      <c r="L63">
        <f>-LOG(MAX(adc_raw_good_video[[#This Row],[f_diff_norm]],$M$1),2)</f>
        <v>2.8057727302987079</v>
      </c>
      <c r="M63">
        <f>POWER(1-adc_raw_good_video[[#This Row],[f_diff_norm]],O$1)</f>
        <v>4.5653656547971648E-2</v>
      </c>
      <c r="O63">
        <v>60</v>
      </c>
      <c r="P63">
        <f t="shared" si="5"/>
        <v>1920</v>
      </c>
      <c r="Q63">
        <f t="shared" si="6"/>
        <v>1952</v>
      </c>
      <c r="R63">
        <f t="shared" si="2"/>
        <v>17.677345787398956</v>
      </c>
      <c r="S63">
        <f t="shared" si="4"/>
        <v>58.722871614199363</v>
      </c>
      <c r="T63">
        <f t="shared" si="3"/>
        <v>10.49228239503142</v>
      </c>
    </row>
    <row r="64" spans="1:20" x14ac:dyDescent="0.4">
      <c r="A64">
        <v>1657</v>
      </c>
      <c r="B64">
        <v>1657</v>
      </c>
      <c r="C64">
        <f>adc_raw_good_video[[#This Row],[raw]]/MAX(B:B)</f>
        <v>0.60607168983174831</v>
      </c>
      <c r="D64">
        <f>B65-adc_raw_good_video[[#This Row],[raw]]</f>
        <v>294</v>
      </c>
      <c r="E64">
        <f ca="1">SUM(OFFSET(adc_raw_good_video[[#This Row],[raw]],$F$1/-2,0,$F$1))/$F$1</f>
        <v>1885.3333333333333</v>
      </c>
      <c r="F64">
        <f ca="1">_xlfn.STDEV.P(OFFSET(adc_raw_good_video[[#This Row],[raw]],$F$1/-2,0,$F$1))</f>
        <v>166.24145759172777</v>
      </c>
      <c r="G64">
        <f ca="1">_xlfn.STDEV.P(OFFSET(adc_raw_good_video[[#This Row],[raw]],G$1/-2,0,G$1))</f>
        <v>426.1912246867596</v>
      </c>
      <c r="H64">
        <f ca="1">_xlfn.STDEV.P(OFFSET(adc_raw_good_video[[#This Row],[raw]],H$1/-2,0,H$1))</f>
        <v>453.14249684727162</v>
      </c>
      <c r="I64">
        <f>D65-adc_raw_good_video[[#This Row],[forward_diff]]</f>
        <v>-1397</v>
      </c>
      <c r="J64" cm="1">
        <f t="array" ref="J64">ABS(adc_raw_good_video[[#This Row],[forward_diff]])/MAX(ABS(B$3:B$201))</f>
        <v>0.1075347476225311</v>
      </c>
      <c r="K64">
        <f>-LOG(MAX(adc_raw_good_video[[#This Row],[f_diff_norm]],$M$1),K$1)</f>
        <v>0.96845117981964601</v>
      </c>
      <c r="L64">
        <f>-LOG(MAX(adc_raw_good_video[[#This Row],[f_diff_norm]],$M$1),2)</f>
        <v>3.2171251827696956</v>
      </c>
      <c r="M64">
        <f>POWER(1-adc_raw_good_video[[#This Row],[f_diff_norm]],O$1)</f>
        <v>0.10276052683208992</v>
      </c>
      <c r="O64">
        <v>61</v>
      </c>
      <c r="P64">
        <f t="shared" si="5"/>
        <v>1952</v>
      </c>
      <c r="Q64">
        <f t="shared" si="6"/>
        <v>1984</v>
      </c>
      <c r="R64">
        <f t="shared" si="2"/>
        <v>12.735850442662148</v>
      </c>
      <c r="S64">
        <f t="shared" si="4"/>
        <v>42.30757939776305</v>
      </c>
      <c r="T64">
        <f t="shared" si="3"/>
        <v>8.4641655753217346</v>
      </c>
    </row>
    <row r="65" spans="1:20" x14ac:dyDescent="0.4">
      <c r="A65">
        <v>1951</v>
      </c>
      <c r="B65">
        <v>1951</v>
      </c>
      <c r="C65">
        <f>adc_raw_good_video[[#This Row],[raw]]/MAX(B:B)</f>
        <v>0.71360643745427943</v>
      </c>
      <c r="D65">
        <f>B66-adc_raw_good_video[[#This Row],[raw]]</f>
        <v>-1103</v>
      </c>
      <c r="E65">
        <f ca="1">SUM(OFFSET(adc_raw_good_video[[#This Row],[raw]],$F$1/-2,0,$F$1))/$F$1</f>
        <v>1485.3333333333333</v>
      </c>
      <c r="F65">
        <f ca="1">_xlfn.STDEV.P(OFFSET(adc_raw_good_video[[#This Row],[raw]],$F$1/-2,0,$F$1))</f>
        <v>466.37204985814583</v>
      </c>
      <c r="G65">
        <f ca="1">_xlfn.STDEV.P(OFFSET(adc_raw_good_video[[#This Row],[raw]],G$1/-2,0,G$1))</f>
        <v>513.08361891605932</v>
      </c>
      <c r="H65">
        <f ca="1">_xlfn.STDEV.P(OFFSET(adc_raw_good_video[[#This Row],[raw]],H$1/-2,0,H$1))</f>
        <v>475.1653632673362</v>
      </c>
      <c r="I65">
        <f>D66-adc_raw_good_video[[#This Row],[forward_diff]]</f>
        <v>1151</v>
      </c>
      <c r="J65" cm="1">
        <f t="array" ref="J65">ABS(adc_raw_good_video[[#This Row],[forward_diff]])/MAX(ABS(B$3:B$201))</f>
        <v>0.40343818580833946</v>
      </c>
      <c r="K65">
        <f>-LOG(MAX(adc_raw_good_video[[#This Row],[f_diff_norm]],$M$1),K$1)</f>
        <v>0.39422299779161279</v>
      </c>
      <c r="L65">
        <f>-LOG(MAX(adc_raw_good_video[[#This Row],[f_diff_norm]],$M$1),2)</f>
        <v>1.3095804520146772</v>
      </c>
      <c r="M65">
        <f>POWER(1-adc_raw_good_video[[#This Row],[f_diff_norm]],O$1)</f>
        <v>3.2591850247346121E-5</v>
      </c>
      <c r="O65">
        <v>62</v>
      </c>
      <c r="P65">
        <f t="shared" si="5"/>
        <v>1984</v>
      </c>
      <c r="Q65">
        <f t="shared" si="6"/>
        <v>2016</v>
      </c>
      <c r="R65">
        <f t="shared" si="2"/>
        <v>6.0305351941213514</v>
      </c>
      <c r="S65">
        <f t="shared" si="4"/>
        <v>20.033004288558736</v>
      </c>
      <c r="T65">
        <f t="shared" si="3"/>
        <v>2.9833285359609683</v>
      </c>
    </row>
    <row r="66" spans="1:20" x14ac:dyDescent="0.4">
      <c r="A66">
        <v>848</v>
      </c>
      <c r="B66">
        <v>848</v>
      </c>
      <c r="C66">
        <f>adc_raw_good_video[[#This Row],[raw]]/MAX(B:B)</f>
        <v>0.31016825164594003</v>
      </c>
      <c r="D66">
        <f>B67-adc_raw_good_video[[#This Row],[raw]]</f>
        <v>48</v>
      </c>
      <c r="E66">
        <f ca="1">SUM(OFFSET(adc_raw_good_video[[#This Row],[raw]],$F$1/-2,0,$F$1))/$F$1</f>
        <v>1231.6666666666667</v>
      </c>
      <c r="F66">
        <f ca="1">_xlfn.STDEV.P(OFFSET(adc_raw_good_video[[#This Row],[raw]],$F$1/-2,0,$F$1))</f>
        <v>509.02281110203916</v>
      </c>
      <c r="G66">
        <f ca="1">_xlfn.STDEV.P(OFFSET(adc_raw_good_video[[#This Row],[raw]],G$1/-2,0,G$1))</f>
        <v>458.28174740000281</v>
      </c>
      <c r="H66">
        <f ca="1">_xlfn.STDEV.P(OFFSET(adc_raw_good_video[[#This Row],[raw]],H$1/-2,0,H$1))</f>
        <v>506.31792061381145</v>
      </c>
      <c r="I66">
        <f>D67-adc_raw_good_video[[#This Row],[forward_diff]]</f>
        <v>-20</v>
      </c>
      <c r="J66" cm="1">
        <f t="array" ref="J66">ABS(adc_raw_good_video[[#This Row],[forward_diff]])/MAX(ABS(B$3:B$201))</f>
        <v>1.755669348939283E-2</v>
      </c>
      <c r="K66">
        <f>-LOG(MAX(adc_raw_good_video[[#This Row],[f_diff_norm]],$M$1),K$1)</f>
        <v>1.7555572728562161</v>
      </c>
      <c r="L66">
        <f>-LOG(MAX(adc_raw_good_video[[#This Row],[f_diff_norm]],$M$1),2)</f>
        <v>5.831835026884904</v>
      </c>
      <c r="M66">
        <f>POWER(1-adc_raw_good_video[[#This Row],[f_diff_norm]],O$1)</f>
        <v>0.7016975529726317</v>
      </c>
      <c r="O66">
        <v>63</v>
      </c>
      <c r="P66">
        <f t="shared" si="5"/>
        <v>2016</v>
      </c>
      <c r="Q66">
        <f t="shared" si="6"/>
        <v>2048</v>
      </c>
      <c r="R66">
        <f t="shared" si="2"/>
        <v>1.4545272771922351</v>
      </c>
      <c r="S66">
        <f t="shared" si="4"/>
        <v>4.831835026884904</v>
      </c>
      <c r="T66">
        <f t="shared" si="3"/>
        <v>0.97848825080346646</v>
      </c>
    </row>
    <row r="67" spans="1:20" x14ac:dyDescent="0.4">
      <c r="A67">
        <v>896</v>
      </c>
      <c r="B67">
        <v>896</v>
      </c>
      <c r="C67">
        <f>adc_raw_good_video[[#This Row],[raw]]/MAX(B:B)</f>
        <v>0.32772494513533285</v>
      </c>
      <c r="D67">
        <f>B68-adc_raw_good_video[[#This Row],[raw]]</f>
        <v>28</v>
      </c>
      <c r="E67">
        <f ca="1">SUM(OFFSET(adc_raw_good_video[[#This Row],[raw]],$F$1/-2,0,$F$1))/$F$1</f>
        <v>889.33333333333337</v>
      </c>
      <c r="F67">
        <f ca="1">_xlfn.STDEV.P(OFFSET(adc_raw_good_video[[#This Row],[raw]],$F$1/-2,0,$F$1))</f>
        <v>31.382939455839519</v>
      </c>
      <c r="G67">
        <f ca="1">_xlfn.STDEV.P(OFFSET(adc_raw_good_video[[#This Row],[raw]],G$1/-2,0,G$1))</f>
        <v>426.30899591728064</v>
      </c>
      <c r="H67">
        <f ca="1">_xlfn.STDEV.P(OFFSET(adc_raw_good_video[[#This Row],[raw]],H$1/-2,0,H$1))</f>
        <v>434.45776667060306</v>
      </c>
      <c r="I67">
        <f>D68-adc_raw_good_video[[#This Row],[forward_diff]]</f>
        <v>-72</v>
      </c>
      <c r="J67" cm="1">
        <f t="array" ref="J67">ABS(adc_raw_good_video[[#This Row],[forward_diff]])/MAX(ABS(B$3:B$201))</f>
        <v>1.0241404535479151E-2</v>
      </c>
      <c r="K67">
        <f>-LOG(MAX(adc_raw_good_video[[#This Row],[f_diff_norm]],$M$1),K$1)</f>
        <v>1.9896404788895843</v>
      </c>
      <c r="L67">
        <f>-LOG(MAX(adc_raw_good_video[[#This Row],[f_diff_norm]],$M$1),2)</f>
        <v>6.6094426055484563</v>
      </c>
      <c r="M67">
        <f>POWER(1-adc_raw_good_video[[#This Row],[f_diff_norm]],O$1)</f>
        <v>0.81392734716239667</v>
      </c>
      <c r="O67">
        <v>64</v>
      </c>
      <c r="P67">
        <f t="shared" ref="P67:P98" si="7">$R$1*O67</f>
        <v>2048</v>
      </c>
      <c r="Q67">
        <f t="shared" ref="Q67:Q98" si="8">$R$1*(O67+1)</f>
        <v>2080</v>
      </c>
      <c r="R67">
        <f t="shared" si="2"/>
        <v>18.055668832199594</v>
      </c>
      <c r="S67">
        <f t="shared" si="4"/>
        <v>59.979633565665942</v>
      </c>
      <c r="T67">
        <f t="shared" si="3"/>
        <v>10.13630759084977</v>
      </c>
    </row>
    <row r="68" spans="1:20" x14ac:dyDescent="0.4">
      <c r="A68">
        <v>924</v>
      </c>
      <c r="B68">
        <v>924</v>
      </c>
      <c r="C68">
        <f>adc_raw_good_video[[#This Row],[raw]]/MAX(B:B)</f>
        <v>0.33796634967081202</v>
      </c>
      <c r="D68">
        <f>B69-adc_raw_good_video[[#This Row],[raw]]</f>
        <v>-44</v>
      </c>
      <c r="E68">
        <f ca="1">SUM(OFFSET(adc_raw_good_video[[#This Row],[raw]],$F$1/-2,0,$F$1))/$F$1</f>
        <v>900</v>
      </c>
      <c r="F68">
        <f ca="1">_xlfn.STDEV.P(OFFSET(adc_raw_good_video[[#This Row],[raw]],$F$1/-2,0,$F$1))</f>
        <v>18.184242262647807</v>
      </c>
      <c r="G68">
        <f ca="1">_xlfn.STDEV.P(OFFSET(adc_raw_good_video[[#This Row],[raw]],G$1/-2,0,G$1))</f>
        <v>53.215035469310742</v>
      </c>
      <c r="H68">
        <f ca="1">_xlfn.STDEV.P(OFFSET(adc_raw_good_video[[#This Row],[raw]],H$1/-2,0,H$1))</f>
        <v>495.94033545027435</v>
      </c>
      <c r="I68">
        <f>D69-adc_raw_good_video[[#This Row],[forward_diff]]</f>
        <v>-67</v>
      </c>
      <c r="J68" cm="1">
        <f t="array" ref="J68">ABS(adc_raw_good_video[[#This Row],[forward_diff]])/MAX(ABS(B$3:B$201))</f>
        <v>1.6093635698610095E-2</v>
      </c>
      <c r="K68">
        <f>-LOG(MAX(adc_raw_good_video[[#This Row],[f_diff_norm]],$M$1),K$1)</f>
        <v>1.7933458337456161</v>
      </c>
      <c r="L68">
        <f>-LOG(MAX(adc_raw_good_video[[#This Row],[f_diff_norm]],$M$1),2)</f>
        <v>5.9573659089687636</v>
      </c>
      <c r="M68">
        <f>POWER(1-adc_raw_good_video[[#This Row],[f_diff_norm]],O$1)</f>
        <v>0.72289529047775825</v>
      </c>
      <c r="O68">
        <v>65</v>
      </c>
      <c r="P68">
        <f t="shared" si="7"/>
        <v>2080</v>
      </c>
      <c r="Q68">
        <f t="shared" si="8"/>
        <v>2112</v>
      </c>
      <c r="R68">
        <f t="shared" ref="R68:R130" si="9">SUMIFS(K$3:K$201,$B$3:$B$201,"&gt;="&amp;$P68,$B$3:$B$201,"&lt;"&amp;$Q68)</f>
        <v>0</v>
      </c>
      <c r="S68">
        <f t="shared" si="4"/>
        <v>0</v>
      </c>
      <c r="T68">
        <f t="shared" ref="T68:T130" si="10">SUMIFS(M$3:M$201,$B$3:$B$201,"&gt;="&amp;$P68,$B$3:$B$201,"&lt;"&amp;$Q68)*2</f>
        <v>0</v>
      </c>
    </row>
    <row r="69" spans="1:20" x14ac:dyDescent="0.4">
      <c r="A69">
        <v>880</v>
      </c>
      <c r="B69">
        <v>880</v>
      </c>
      <c r="C69">
        <f>adc_raw_good_video[[#This Row],[raw]]/MAX(B:B)</f>
        <v>0.32187271397220191</v>
      </c>
      <c r="D69">
        <f>B70-adc_raw_good_video[[#This Row],[raw]]</f>
        <v>-111</v>
      </c>
      <c r="E69">
        <f ca="1">SUM(OFFSET(adc_raw_good_video[[#This Row],[raw]],$F$1/-2,0,$F$1))/$F$1</f>
        <v>857.66666666666663</v>
      </c>
      <c r="F69">
        <f ca="1">_xlfn.STDEV.P(OFFSET(adc_raw_good_video[[#This Row],[raw]],$F$1/-2,0,$F$1))</f>
        <v>65.219288217179709</v>
      </c>
      <c r="G69">
        <f ca="1">_xlfn.STDEV.P(OFFSET(adc_raw_good_video[[#This Row],[raw]],G$1/-2,0,G$1))</f>
        <v>300.74534077853974</v>
      </c>
      <c r="H69">
        <f ca="1">_xlfn.STDEV.P(OFFSET(adc_raw_good_video[[#This Row],[raw]],H$1/-2,0,H$1))</f>
        <v>335.69799352564331</v>
      </c>
      <c r="I69">
        <f>D70-adc_raw_good_video[[#This Row],[forward_diff]]</f>
        <v>-531</v>
      </c>
      <c r="J69" cm="1">
        <f t="array" ref="J69">ABS(adc_raw_good_video[[#This Row],[forward_diff]])/MAX(ABS(B$3:B$201))</f>
        <v>4.0599853694220922E-2</v>
      </c>
      <c r="K69">
        <f>-LOG(MAX(adc_raw_good_video[[#This Row],[f_diff_norm]],$M$1),K$1)</f>
        <v>1.3914755314451459</v>
      </c>
      <c r="L69">
        <f>-LOG(MAX(adc_raw_good_video[[#This Row],[f_diff_norm]],$M$1),2)</f>
        <v>4.6223816612559538</v>
      </c>
      <c r="M69">
        <f>POWER(1-adc_raw_good_video[[#This Row],[f_diff_norm]],O$1)</f>
        <v>0.43651141696484425</v>
      </c>
      <c r="O69">
        <v>66</v>
      </c>
      <c r="P69">
        <f t="shared" si="7"/>
        <v>2112</v>
      </c>
      <c r="Q69">
        <f t="shared" si="8"/>
        <v>2144</v>
      </c>
      <c r="R69">
        <f t="shared" si="9"/>
        <v>3.4891949642647742</v>
      </c>
      <c r="S69">
        <f t="shared" ref="S69:S130" si="11">SUMIFS(L$3:L$201,$B$3:$B$201,"&gt;="&amp;$P69,$B$3:$B$201,"&lt;"&amp;$Q69)</f>
        <v>11.590854780330659</v>
      </c>
      <c r="T69">
        <f t="shared" si="10"/>
        <v>1.456047079324593</v>
      </c>
    </row>
    <row r="70" spans="1:20" x14ac:dyDescent="0.4">
      <c r="A70">
        <v>769</v>
      </c>
      <c r="B70">
        <v>769</v>
      </c>
      <c r="C70">
        <f>adc_raw_good_video[[#This Row],[raw]]/MAX(B:B)</f>
        <v>0.28127286027798098</v>
      </c>
      <c r="D70">
        <f>B71-adc_raw_good_video[[#This Row],[raw]]</f>
        <v>-642</v>
      </c>
      <c r="E70">
        <f ca="1">SUM(OFFSET(adc_raw_good_video[[#This Row],[raw]],$F$1/-2,0,$F$1))/$F$1</f>
        <v>592</v>
      </c>
      <c r="F70">
        <f ca="1">_xlfn.STDEV.P(OFFSET(adc_raw_good_video[[#This Row],[raw]],$F$1/-2,0,$F$1))</f>
        <v>331.91263910854616</v>
      </c>
      <c r="G70">
        <f ca="1">_xlfn.STDEV.P(OFFSET(adc_raw_good_video[[#This Row],[raw]],G$1/-2,0,G$1))</f>
        <v>361.4994329179508</v>
      </c>
      <c r="H70">
        <f ca="1">_xlfn.STDEV.P(OFFSET(adc_raw_good_video[[#This Row],[raw]],H$1/-2,0,H$1))</f>
        <v>369.02187314188149</v>
      </c>
      <c r="I70">
        <f>D71-adc_raw_good_video[[#This Row],[forward_diff]]</f>
        <v>642</v>
      </c>
      <c r="J70" cm="1">
        <f t="array" ref="J70">ABS(adc_raw_good_video[[#This Row],[forward_diff]])/MAX(ABS(B$3:B$201))</f>
        <v>0.23482077542062912</v>
      </c>
      <c r="K70">
        <f>-LOG(MAX(adc_raw_good_video[[#This Row],[f_diff_norm]],$M$1),K$1)</f>
        <v>0.62926348216295014</v>
      </c>
      <c r="L70">
        <f>-LOG(MAX(adc_raw_good_video[[#This Row],[f_diff_norm]],$M$1),2)</f>
        <v>2.090368040483757</v>
      </c>
      <c r="M70">
        <f>POWER(1-adc_raw_good_video[[#This Row],[f_diff_norm]],O$1)</f>
        <v>4.7343831187537802E-3</v>
      </c>
      <c r="O70">
        <v>67</v>
      </c>
      <c r="P70">
        <f t="shared" si="7"/>
        <v>2144</v>
      </c>
      <c r="Q70">
        <f t="shared" si="8"/>
        <v>2176</v>
      </c>
      <c r="R70">
        <f t="shared" si="9"/>
        <v>15.183174609806926</v>
      </c>
      <c r="S70">
        <f t="shared" si="11"/>
        <v>50.437414305898102</v>
      </c>
      <c r="T70">
        <f t="shared" si="10"/>
        <v>10.329397952070565</v>
      </c>
    </row>
    <row r="71" spans="1:20" x14ac:dyDescent="0.4">
      <c r="A71">
        <v>127</v>
      </c>
      <c r="B71">
        <v>127</v>
      </c>
      <c r="C71">
        <f>adc_raw_good_video[[#This Row],[raw]]/MAX(B:B)</f>
        <v>4.6452084857351868E-2</v>
      </c>
      <c r="D71">
        <f>B72-adc_raw_good_video[[#This Row],[raw]]</f>
        <v>0</v>
      </c>
      <c r="E71">
        <f ca="1">SUM(OFFSET(adc_raw_good_video[[#This Row],[raw]],$F$1/-2,0,$F$1))/$F$1</f>
        <v>341</v>
      </c>
      <c r="F71">
        <f ca="1">_xlfn.STDEV.P(OFFSET(adc_raw_good_video[[#This Row],[raw]],$F$1/-2,0,$F$1))</f>
        <v>302.64170234784234</v>
      </c>
      <c r="G71">
        <f ca="1">_xlfn.STDEV.P(OFFSET(adc_raw_good_video[[#This Row],[raw]],G$1/-2,0,G$1))</f>
        <v>343.50196505988146</v>
      </c>
      <c r="H71">
        <f ca="1">_xlfn.STDEV.P(OFFSET(adc_raw_good_video[[#This Row],[raw]],H$1/-2,0,H$1))</f>
        <v>364.09827110329456</v>
      </c>
      <c r="I71">
        <f>D72-adc_raw_good_video[[#This Row],[forward_diff]]</f>
        <v>0</v>
      </c>
      <c r="J71" cm="1">
        <f t="array" ref="J71">ABS(adc_raw_good_video[[#This Row],[forward_diff]])/MAX(ABS(B$3:B$201))</f>
        <v>0</v>
      </c>
      <c r="K71">
        <f>-LOG(MAX(adc_raw_good_video[[#This Row],[f_diff_norm]],$M$1),K$1)</f>
        <v>3.9999999999999991</v>
      </c>
      <c r="L71">
        <f>-LOG(MAX(adc_raw_good_video[[#This Row],[f_diff_norm]],$M$1),2)</f>
        <v>13.287712379549449</v>
      </c>
      <c r="M71">
        <f>POWER(1-adc_raw_good_video[[#This Row],[f_diff_norm]],O$1)</f>
        <v>1</v>
      </c>
      <c r="O71">
        <v>68</v>
      </c>
      <c r="P71">
        <f t="shared" si="7"/>
        <v>2176</v>
      </c>
      <c r="Q71">
        <f t="shared" si="8"/>
        <v>2208</v>
      </c>
      <c r="R71">
        <f t="shared" si="9"/>
        <v>0</v>
      </c>
      <c r="S71">
        <f t="shared" si="11"/>
        <v>0</v>
      </c>
      <c r="T71">
        <f t="shared" si="10"/>
        <v>0</v>
      </c>
    </row>
    <row r="72" spans="1:20" x14ac:dyDescent="0.4">
      <c r="A72">
        <v>127</v>
      </c>
      <c r="B72">
        <v>127</v>
      </c>
      <c r="C72">
        <f>adc_raw_good_video[[#This Row],[raw]]/MAX(B:B)</f>
        <v>4.6452084857351868E-2</v>
      </c>
      <c r="D72">
        <f>B73-adc_raw_good_video[[#This Row],[raw]]</f>
        <v>0</v>
      </c>
      <c r="E72">
        <f ca="1">SUM(OFFSET(adc_raw_good_video[[#This Row],[raw]],$F$1/-2,0,$F$1))/$F$1</f>
        <v>127</v>
      </c>
      <c r="F72">
        <f ca="1">_xlfn.STDEV.P(OFFSET(adc_raw_good_video[[#This Row],[raw]],$F$1/-2,0,$F$1))</f>
        <v>0</v>
      </c>
      <c r="G72">
        <f ca="1">_xlfn.STDEV.P(OFFSET(adc_raw_good_video[[#This Row],[raw]],G$1/-2,0,G$1))</f>
        <v>256.8</v>
      </c>
      <c r="H72">
        <f ca="1">_xlfn.STDEV.P(OFFSET(adc_raw_good_video[[#This Row],[raw]],H$1/-2,0,H$1))</f>
        <v>355.98010721765604</v>
      </c>
      <c r="I72">
        <f>D73-adc_raw_good_video[[#This Row],[forward_diff]]</f>
        <v>0</v>
      </c>
      <c r="J72" cm="1">
        <f t="array" ref="J72">ABS(adc_raw_good_video[[#This Row],[forward_diff]])/MAX(ABS(B$3:B$201))</f>
        <v>0</v>
      </c>
      <c r="K72">
        <f>-LOG(MAX(adc_raw_good_video[[#This Row],[f_diff_norm]],$M$1),K$1)</f>
        <v>3.9999999999999991</v>
      </c>
      <c r="L72">
        <f>-LOG(MAX(adc_raw_good_video[[#This Row],[f_diff_norm]],$M$1),2)</f>
        <v>13.287712379549449</v>
      </c>
      <c r="M72">
        <f>POWER(1-adc_raw_good_video[[#This Row],[f_diff_norm]],O$1)</f>
        <v>1</v>
      </c>
      <c r="O72">
        <v>69</v>
      </c>
      <c r="P72">
        <f t="shared" si="7"/>
        <v>2208</v>
      </c>
      <c r="Q72">
        <f t="shared" si="8"/>
        <v>2240</v>
      </c>
      <c r="R72">
        <f t="shared" si="9"/>
        <v>7.3721525992542878</v>
      </c>
      <c r="S72">
        <f t="shared" si="11"/>
        <v>24.489760839259713</v>
      </c>
      <c r="T72">
        <f t="shared" si="10"/>
        <v>5.4517709291306016</v>
      </c>
    </row>
    <row r="73" spans="1:20" x14ac:dyDescent="0.4">
      <c r="A73">
        <v>127</v>
      </c>
      <c r="B73">
        <v>127</v>
      </c>
      <c r="C73">
        <f>adc_raw_good_video[[#This Row],[raw]]/MAX(B:B)</f>
        <v>4.6452084857351868E-2</v>
      </c>
      <c r="D73">
        <f>B74-adc_raw_good_video[[#This Row],[raw]]</f>
        <v>0</v>
      </c>
      <c r="E73">
        <f ca="1">SUM(OFFSET(adc_raw_good_video[[#This Row],[raw]],$F$1/-2,0,$F$1))/$F$1</f>
        <v>127</v>
      </c>
      <c r="F73">
        <f ca="1">_xlfn.STDEV.P(OFFSET(adc_raw_good_video[[#This Row],[raw]],$F$1/-2,0,$F$1))</f>
        <v>0</v>
      </c>
      <c r="G73">
        <f ca="1">_xlfn.STDEV.P(OFFSET(adc_raw_good_video[[#This Row],[raw]],G$1/-2,0,G$1))</f>
        <v>301.2</v>
      </c>
      <c r="H73">
        <f ca="1">_xlfn.STDEV.P(OFFSET(adc_raw_good_video[[#This Row],[raw]],H$1/-2,0,H$1))</f>
        <v>412.6243040909377</v>
      </c>
      <c r="I73">
        <f>D74-adc_raw_good_video[[#This Row],[forward_diff]]</f>
        <v>753</v>
      </c>
      <c r="J73" cm="1">
        <f t="array" ref="J73">ABS(adc_raw_good_video[[#This Row],[forward_diff]])/MAX(ABS(B$3:B$201))</f>
        <v>0</v>
      </c>
      <c r="K73">
        <f>-LOG(MAX(adc_raw_good_video[[#This Row],[f_diff_norm]],$M$1),K$1)</f>
        <v>3.9999999999999991</v>
      </c>
      <c r="L73">
        <f>-LOG(MAX(adc_raw_good_video[[#This Row],[f_diff_norm]],$M$1),2)</f>
        <v>13.287712379549449</v>
      </c>
      <c r="M73">
        <f>POWER(1-adc_raw_good_video[[#This Row],[f_diff_norm]],O$1)</f>
        <v>1</v>
      </c>
      <c r="O73">
        <v>70</v>
      </c>
      <c r="P73">
        <f t="shared" si="7"/>
        <v>2240</v>
      </c>
      <c r="Q73">
        <f t="shared" si="8"/>
        <v>2272</v>
      </c>
      <c r="R73">
        <f t="shared" si="9"/>
        <v>7.8767082010225486</v>
      </c>
      <c r="S73">
        <f t="shared" si="11"/>
        <v>26.165858268206499</v>
      </c>
      <c r="T73">
        <f t="shared" si="10"/>
        <v>5.4756896064642158</v>
      </c>
    </row>
    <row r="74" spans="1:20" x14ac:dyDescent="0.4">
      <c r="A74">
        <v>127</v>
      </c>
      <c r="B74">
        <v>127</v>
      </c>
      <c r="C74">
        <f>adc_raw_good_video[[#This Row],[raw]]/MAX(B:B)</f>
        <v>4.6452084857351868E-2</v>
      </c>
      <c r="D74">
        <f>B75-adc_raw_good_video[[#This Row],[raw]]</f>
        <v>753</v>
      </c>
      <c r="E74">
        <f ca="1">SUM(OFFSET(adc_raw_good_video[[#This Row],[raw]],$F$1/-2,0,$F$1))/$F$1</f>
        <v>378</v>
      </c>
      <c r="F74">
        <f ca="1">_xlfn.STDEV.P(OFFSET(adc_raw_good_video[[#This Row],[raw]],$F$1/-2,0,$F$1))</f>
        <v>354.96760415564688</v>
      </c>
      <c r="G74">
        <f ca="1">_xlfn.STDEV.P(OFFSET(adc_raw_good_video[[#This Row],[raw]],G$1/-2,0,G$1))</f>
        <v>443.63029653079377</v>
      </c>
      <c r="H74">
        <f ca="1">_xlfn.STDEV.P(OFFSET(adc_raw_good_video[[#This Row],[raw]],H$1/-2,0,H$1))</f>
        <v>410.91898004748492</v>
      </c>
      <c r="I74">
        <f>D75-adc_raw_good_video[[#This Row],[forward_diff]]</f>
        <v>-482</v>
      </c>
      <c r="J74" cm="1">
        <f t="array" ref="J74">ABS(adc_raw_good_video[[#This Row],[forward_diff]])/MAX(ABS(B$3:B$201))</f>
        <v>0.27542062911485005</v>
      </c>
      <c r="K74">
        <f>-LOG(MAX(adc_raw_good_video[[#This Row],[f_diff_norm]],$M$1),K$1)</f>
        <v>0.56000353403110281</v>
      </c>
      <c r="L74">
        <f>-LOG(MAX(adc_raw_good_video[[#This Row],[f_diff_norm]],$M$1),2)</f>
        <v>1.860291472934132</v>
      </c>
      <c r="M74">
        <f>POWER(1-adc_raw_good_video[[#This Row],[f_diff_norm]],O$1)</f>
        <v>1.5911799807894319E-3</v>
      </c>
      <c r="O74">
        <v>71</v>
      </c>
      <c r="P74">
        <f t="shared" si="7"/>
        <v>2272</v>
      </c>
      <c r="Q74">
        <f t="shared" si="8"/>
        <v>2304</v>
      </c>
      <c r="R74">
        <f t="shared" si="9"/>
        <v>12.653279180252463</v>
      </c>
      <c r="S74">
        <f t="shared" si="11"/>
        <v>42.033283601333999</v>
      </c>
      <c r="T74">
        <f t="shared" si="10"/>
        <v>9.7493129399875382</v>
      </c>
    </row>
    <row r="75" spans="1:20" x14ac:dyDescent="0.4">
      <c r="A75">
        <v>880</v>
      </c>
      <c r="B75">
        <v>880</v>
      </c>
      <c r="C75">
        <f>adc_raw_good_video[[#This Row],[raw]]/MAX(B:B)</f>
        <v>0.32187271397220191</v>
      </c>
      <c r="D75">
        <f>B76-adc_raw_good_video[[#This Row],[raw]]</f>
        <v>271</v>
      </c>
      <c r="E75">
        <f ca="1">SUM(OFFSET(adc_raw_good_video[[#This Row],[raw]],$F$1/-2,0,$F$1))/$F$1</f>
        <v>719.33333333333337</v>
      </c>
      <c r="F75">
        <f ca="1">_xlfn.STDEV.P(OFFSET(adc_raw_good_video[[#This Row],[raw]],$F$1/-2,0,$F$1))</f>
        <v>433.20844354139217</v>
      </c>
      <c r="G75">
        <f ca="1">_xlfn.STDEV.P(OFFSET(adc_raw_good_video[[#This Row],[raw]],G$1/-2,0,G$1))</f>
        <v>412.86540179579106</v>
      </c>
      <c r="H75">
        <f ca="1">_xlfn.STDEV.P(OFFSET(adc_raw_good_video[[#This Row],[raw]],H$1/-2,0,H$1))</f>
        <v>407.27456516282899</v>
      </c>
      <c r="I75">
        <f>D76-adc_raw_good_video[[#This Row],[forward_diff]]</f>
        <v>-670</v>
      </c>
      <c r="J75" cm="1">
        <f t="array" ref="J75">ABS(adc_raw_good_video[[#This Row],[forward_diff]])/MAX(ABS(B$3:B$201))</f>
        <v>9.9122165325530365E-2</v>
      </c>
      <c r="K75">
        <f>-LOG(MAX(adc_raw_good_video[[#This Row],[f_diff_norm]],$M$1),K$1)</f>
        <v>1.0038292193573977</v>
      </c>
      <c r="L75">
        <f>-LOG(MAX(adc_raw_good_video[[#This Row],[f_diff_norm]],$M$1),2)</f>
        <v>3.3346484862521883</v>
      </c>
      <c r="M75">
        <f>POWER(1-adc_raw_good_video[[#This Row],[f_diff_norm]],O$1)</f>
        <v>0.12397040846508001</v>
      </c>
      <c r="O75">
        <v>72</v>
      </c>
      <c r="P75">
        <f t="shared" si="7"/>
        <v>2304</v>
      </c>
      <c r="Q75">
        <f t="shared" si="8"/>
        <v>2336</v>
      </c>
      <c r="R75">
        <f t="shared" si="9"/>
        <v>0</v>
      </c>
      <c r="S75">
        <f t="shared" si="11"/>
        <v>0</v>
      </c>
      <c r="T75">
        <f t="shared" si="10"/>
        <v>0</v>
      </c>
    </row>
    <row r="76" spans="1:20" x14ac:dyDescent="0.4">
      <c r="A76">
        <v>1151</v>
      </c>
      <c r="B76">
        <v>1151</v>
      </c>
      <c r="C76">
        <f>adc_raw_good_video[[#This Row],[raw]]/MAX(B:B)</f>
        <v>0.42099487929773227</v>
      </c>
      <c r="D76">
        <f>B77-adc_raw_good_video[[#This Row],[raw]]</f>
        <v>-399</v>
      </c>
      <c r="E76">
        <f ca="1">SUM(OFFSET(adc_raw_good_video[[#This Row],[raw]],$F$1/-2,0,$F$1))/$F$1</f>
        <v>927.66666666666663</v>
      </c>
      <c r="F76">
        <f ca="1">_xlfn.STDEV.P(OFFSET(adc_raw_good_video[[#This Row],[raw]],$F$1/-2,0,$F$1))</f>
        <v>166.34168315715564</v>
      </c>
      <c r="G76">
        <f ca="1">_xlfn.STDEV.P(OFFSET(adc_raw_good_video[[#This Row],[raw]],G$1/-2,0,G$1))</f>
        <v>342.49753283782934</v>
      </c>
      <c r="H76">
        <f ca="1">_xlfn.STDEV.P(OFFSET(adc_raw_good_video[[#This Row],[raw]],H$1/-2,0,H$1))</f>
        <v>372.49637719098445</v>
      </c>
      <c r="I76">
        <f>D77-adc_raw_good_video[[#This Row],[forward_diff]]</f>
        <v>543</v>
      </c>
      <c r="J76" cm="1">
        <f t="array" ref="J76">ABS(adc_raw_good_video[[#This Row],[forward_diff]])/MAX(ABS(B$3:B$201))</f>
        <v>0.1459400146305779</v>
      </c>
      <c r="K76">
        <f>-LOG(MAX(adc_raw_good_video[[#This Row],[f_diff_norm]],$M$1),K$1)</f>
        <v>0.83582561454505522</v>
      </c>
      <c r="L76">
        <f>-LOG(MAX(adc_raw_good_video[[#This Row],[f_diff_norm]],$M$1),2)</f>
        <v>2.7765525913837146</v>
      </c>
      <c r="M76">
        <f>POWER(1-adc_raw_good_video[[#This Row],[f_diff_norm]],O$1)</f>
        <v>4.2635120366030496E-2</v>
      </c>
      <c r="O76">
        <v>73</v>
      </c>
      <c r="P76">
        <f t="shared" si="7"/>
        <v>2336</v>
      </c>
      <c r="Q76">
        <f t="shared" si="8"/>
        <v>2368</v>
      </c>
      <c r="R76">
        <f t="shared" si="9"/>
        <v>2.2660133364623647</v>
      </c>
      <c r="S76">
        <f t="shared" si="11"/>
        <v>7.5275333657837793</v>
      </c>
      <c r="T76">
        <f t="shared" si="10"/>
        <v>0.86743886757954436</v>
      </c>
    </row>
    <row r="77" spans="1:20" x14ac:dyDescent="0.4">
      <c r="A77">
        <v>752</v>
      </c>
      <c r="B77">
        <v>752</v>
      </c>
      <c r="C77">
        <f>adc_raw_good_video[[#This Row],[raw]]/MAX(B:B)</f>
        <v>0.27505486466715434</v>
      </c>
      <c r="D77">
        <f>B78-adc_raw_good_video[[#This Row],[raw]]</f>
        <v>144</v>
      </c>
      <c r="E77">
        <f ca="1">SUM(OFFSET(adc_raw_good_video[[#This Row],[raw]],$F$1/-2,0,$F$1))/$F$1</f>
        <v>933</v>
      </c>
      <c r="F77">
        <f ca="1">_xlfn.STDEV.P(OFFSET(adc_raw_good_video[[#This Row],[raw]],$F$1/-2,0,$F$1))</f>
        <v>164.97878651511533</v>
      </c>
      <c r="G77">
        <f ca="1">_xlfn.STDEV.P(OFFSET(adc_raw_good_video[[#This Row],[raw]],G$1/-2,0,G$1))</f>
        <v>129.77827244958996</v>
      </c>
      <c r="H77">
        <f ca="1">_xlfn.STDEV.P(OFFSET(adc_raw_good_video[[#This Row],[raw]],H$1/-2,0,H$1))</f>
        <v>295.7995046290232</v>
      </c>
      <c r="I77">
        <f>D78-adc_raw_good_video[[#This Row],[forward_diff]]</f>
        <v>-144</v>
      </c>
      <c r="J77" cm="1">
        <f t="array" ref="J77">ABS(adc_raw_good_video[[#This Row],[forward_diff]])/MAX(ABS(B$3:B$201))</f>
        <v>5.267008046817849E-2</v>
      </c>
      <c r="K77">
        <f>-LOG(MAX(adc_raw_good_video[[#This Row],[f_diff_norm]],$M$1),K$1)</f>
        <v>1.2784360181365537</v>
      </c>
      <c r="L77">
        <f>-LOG(MAX(adc_raw_good_video[[#This Row],[f_diff_norm]],$M$1),2)</f>
        <v>4.2468725261637479</v>
      </c>
      <c r="M77">
        <f>POWER(1-adc_raw_good_video[[#This Row],[f_diff_norm]],O$1)</f>
        <v>0.3388637222097976</v>
      </c>
      <c r="O77">
        <v>74</v>
      </c>
      <c r="P77">
        <f t="shared" si="7"/>
        <v>2368</v>
      </c>
      <c r="Q77">
        <f t="shared" si="8"/>
        <v>2400</v>
      </c>
      <c r="R77">
        <f t="shared" si="9"/>
        <v>0</v>
      </c>
      <c r="S77">
        <f t="shared" si="11"/>
        <v>0</v>
      </c>
      <c r="T77">
        <f t="shared" si="10"/>
        <v>0</v>
      </c>
    </row>
    <row r="78" spans="1:20" x14ac:dyDescent="0.4">
      <c r="A78">
        <v>896</v>
      </c>
      <c r="B78">
        <v>896</v>
      </c>
      <c r="C78">
        <f>adc_raw_good_video[[#This Row],[raw]]/MAX(B:B)</f>
        <v>0.32772494513533285</v>
      </c>
      <c r="D78">
        <f>B79-adc_raw_good_video[[#This Row],[raw]]</f>
        <v>0</v>
      </c>
      <c r="E78">
        <f ca="1">SUM(OFFSET(adc_raw_good_video[[#This Row],[raw]],$F$1/-2,0,$F$1))/$F$1</f>
        <v>848</v>
      </c>
      <c r="F78">
        <f ca="1">_xlfn.STDEV.P(OFFSET(adc_raw_good_video[[#This Row],[raw]],$F$1/-2,0,$F$1))</f>
        <v>67.882250993908556</v>
      </c>
      <c r="G78">
        <f ca="1">_xlfn.STDEV.P(OFFSET(adc_raw_good_video[[#This Row],[raw]],G$1/-2,0,G$1))</f>
        <v>129.07114317305786</v>
      </c>
      <c r="H78">
        <f ca="1">_xlfn.STDEV.P(OFFSET(adc_raw_good_video[[#This Row],[raw]],H$1/-2,0,H$1))</f>
        <v>109.92186464271161</v>
      </c>
      <c r="I78">
        <f>D79-adc_raw_good_video[[#This Row],[forward_diff]]</f>
        <v>0</v>
      </c>
      <c r="J78" cm="1">
        <f t="array" ref="J78">ABS(adc_raw_good_video[[#This Row],[forward_diff]])/MAX(ABS(B$3:B$201))</f>
        <v>0</v>
      </c>
      <c r="K78">
        <f>-LOG(MAX(adc_raw_good_video[[#This Row],[f_diff_norm]],$M$1),K$1)</f>
        <v>3.9999999999999991</v>
      </c>
      <c r="L78">
        <f>-LOG(MAX(adc_raw_good_video[[#This Row],[f_diff_norm]],$M$1),2)</f>
        <v>13.287712379549449</v>
      </c>
      <c r="M78">
        <f>POWER(1-adc_raw_good_video[[#This Row],[f_diff_norm]],O$1)</f>
        <v>1</v>
      </c>
      <c r="O78">
        <v>75</v>
      </c>
      <c r="P78">
        <f t="shared" si="7"/>
        <v>2400</v>
      </c>
      <c r="Q78">
        <f t="shared" si="8"/>
        <v>2432</v>
      </c>
      <c r="R78">
        <f t="shared" si="9"/>
        <v>0</v>
      </c>
      <c r="S78">
        <f t="shared" si="11"/>
        <v>0</v>
      </c>
      <c r="T78">
        <f t="shared" si="10"/>
        <v>0</v>
      </c>
    </row>
    <row r="79" spans="1:20" x14ac:dyDescent="0.4">
      <c r="A79">
        <v>896</v>
      </c>
      <c r="B79">
        <v>896</v>
      </c>
      <c r="C79">
        <f>adc_raw_good_video[[#This Row],[raw]]/MAX(B:B)</f>
        <v>0.32772494513533285</v>
      </c>
      <c r="D79">
        <f>B80-adc_raw_good_video[[#This Row],[raw]]</f>
        <v>0</v>
      </c>
      <c r="E79">
        <f ca="1">SUM(OFFSET(adc_raw_good_video[[#This Row],[raw]],$F$1/-2,0,$F$1))/$F$1</f>
        <v>896</v>
      </c>
      <c r="F79">
        <f ca="1">_xlfn.STDEV.P(OFFSET(adc_raw_good_video[[#This Row],[raw]],$F$1/-2,0,$F$1))</f>
        <v>0</v>
      </c>
      <c r="G79">
        <f ca="1">_xlfn.STDEV.P(OFFSET(adc_raw_good_video[[#This Row],[raw]],G$1/-2,0,G$1))</f>
        <v>58.363001978993502</v>
      </c>
      <c r="H79">
        <f ca="1">_xlfn.STDEV.P(OFFSET(adc_raw_good_video[[#This Row],[raw]],H$1/-2,0,H$1))</f>
        <v>109.22323143779572</v>
      </c>
      <c r="I79">
        <f>D80-adc_raw_good_video[[#This Row],[forward_diff]]</f>
        <v>7</v>
      </c>
      <c r="J79" cm="1">
        <f t="array" ref="J79">ABS(adc_raw_good_video[[#This Row],[forward_diff]])/MAX(ABS(B$3:B$201))</f>
        <v>0</v>
      </c>
      <c r="K79">
        <f>-LOG(MAX(adc_raw_good_video[[#This Row],[f_diff_norm]],$M$1),K$1)</f>
        <v>3.9999999999999991</v>
      </c>
      <c r="L79">
        <f>-LOG(MAX(adc_raw_good_video[[#This Row],[f_diff_norm]],$M$1),2)</f>
        <v>13.287712379549449</v>
      </c>
      <c r="M79">
        <f>POWER(1-adc_raw_good_video[[#This Row],[f_diff_norm]],O$1)</f>
        <v>1</v>
      </c>
      <c r="O79">
        <v>76</v>
      </c>
      <c r="P79">
        <f t="shared" si="7"/>
        <v>2432</v>
      </c>
      <c r="Q79">
        <f t="shared" si="8"/>
        <v>2464</v>
      </c>
      <c r="R79">
        <f t="shared" si="9"/>
        <v>0</v>
      </c>
      <c r="S79">
        <f t="shared" si="11"/>
        <v>0</v>
      </c>
      <c r="T79">
        <f t="shared" si="10"/>
        <v>0</v>
      </c>
    </row>
    <row r="80" spans="1:20" x14ac:dyDescent="0.4">
      <c r="A80">
        <v>896</v>
      </c>
      <c r="B80">
        <v>896</v>
      </c>
      <c r="C80">
        <f>adc_raw_good_video[[#This Row],[raw]]/MAX(B:B)</f>
        <v>0.32772494513533285</v>
      </c>
      <c r="D80">
        <f>B81-adc_raw_good_video[[#This Row],[raw]]</f>
        <v>7</v>
      </c>
      <c r="E80">
        <f ca="1">SUM(OFFSET(adc_raw_good_video[[#This Row],[raw]],$F$1/-2,0,$F$1))/$F$1</f>
        <v>898.33333333333337</v>
      </c>
      <c r="F80">
        <f ca="1">_xlfn.STDEV.P(OFFSET(adc_raw_good_video[[#This Row],[raw]],$F$1/-2,0,$F$1))</f>
        <v>3.2998316455372216</v>
      </c>
      <c r="G80">
        <f ca="1">_xlfn.STDEV.P(OFFSET(adc_raw_good_video[[#This Row],[raw]],G$1/-2,0,G$1))</f>
        <v>5.9531504264548865</v>
      </c>
      <c r="H80">
        <f ca="1">_xlfn.STDEV.P(OFFSET(adc_raw_good_video[[#This Row],[raw]],H$1/-2,0,H$1))</f>
        <v>109.22323143779572</v>
      </c>
      <c r="I80">
        <f>D81-adc_raw_good_video[[#This Row],[forward_diff]]</f>
        <v>1</v>
      </c>
      <c r="J80" cm="1">
        <f t="array" ref="J80">ABS(adc_raw_good_video[[#This Row],[forward_diff]])/MAX(ABS(B$3:B$201))</f>
        <v>2.5603511338697879E-3</v>
      </c>
      <c r="K80">
        <f>-LOG(MAX(adc_raw_good_video[[#This Row],[f_diff_norm]],$M$1),K$1)</f>
        <v>2.5917004702175466</v>
      </c>
      <c r="L80">
        <f>-LOG(MAX(adc_raw_good_video[[#This Row],[f_diff_norm]],$M$1),2)</f>
        <v>8.6094426055484572</v>
      </c>
      <c r="M80">
        <f>POWER(1-adc_raw_good_video[[#This Row],[f_diff_norm]],O$1)</f>
        <v>0.95001957554203531</v>
      </c>
      <c r="O80">
        <v>77</v>
      </c>
      <c r="P80">
        <f t="shared" si="7"/>
        <v>2464</v>
      </c>
      <c r="Q80">
        <f t="shared" si="8"/>
        <v>2496</v>
      </c>
      <c r="R80">
        <f t="shared" si="9"/>
        <v>0.9343713902473707</v>
      </c>
      <c r="S80">
        <f t="shared" si="11"/>
        <v>3.1039145723217048</v>
      </c>
      <c r="T80">
        <f t="shared" si="10"/>
        <v>0.16865467731130884</v>
      </c>
    </row>
    <row r="81" spans="1:20" x14ac:dyDescent="0.4">
      <c r="A81">
        <v>903</v>
      </c>
      <c r="B81">
        <v>903</v>
      </c>
      <c r="C81">
        <f>adc_raw_good_video[[#This Row],[raw]]/MAX(B:B)</f>
        <v>0.33028529626920261</v>
      </c>
      <c r="D81">
        <f>B82-adc_raw_good_video[[#This Row],[raw]]</f>
        <v>8</v>
      </c>
      <c r="E81">
        <f ca="1">SUM(OFFSET(adc_raw_good_video[[#This Row],[raw]],$F$1/-2,0,$F$1))/$F$1</f>
        <v>903.33333333333337</v>
      </c>
      <c r="F81">
        <f ca="1">_xlfn.STDEV.P(OFFSET(adc_raw_good_video[[#This Row],[raw]],$F$1/-2,0,$F$1))</f>
        <v>6.128258770283411</v>
      </c>
      <c r="G81">
        <f ca="1">_xlfn.STDEV.P(OFFSET(adc_raw_good_video[[#This Row],[raw]],G$1/-2,0,G$1))</f>
        <v>99.953189043671841</v>
      </c>
      <c r="H81">
        <f ca="1">_xlfn.STDEV.P(OFFSET(adc_raw_good_video[[#This Row],[raw]],H$1/-2,0,H$1))</f>
        <v>232.57546504043694</v>
      </c>
      <c r="I81">
        <f>D82-adc_raw_good_video[[#This Row],[forward_diff]]</f>
        <v>232</v>
      </c>
      <c r="J81" cm="1">
        <f t="array" ref="J81">ABS(adc_raw_good_video[[#This Row],[forward_diff]])/MAX(ABS(B$3:B$201))</f>
        <v>2.926115581565472E-3</v>
      </c>
      <c r="K81">
        <f>-LOG(MAX(adc_raw_good_video[[#This Row],[f_diff_norm]],$M$1),K$1)</f>
        <v>2.5337085232398597</v>
      </c>
      <c r="L81">
        <f>-LOG(MAX(adc_raw_good_video[[#This Row],[f_diff_norm]],$M$1),2)</f>
        <v>8.4167975276060609</v>
      </c>
      <c r="M81">
        <f>POWER(1-adc_raw_good_video[[#This Row],[f_diff_norm]],O$1)</f>
        <v>0.94307628782536068</v>
      </c>
      <c r="O81">
        <v>78</v>
      </c>
      <c r="P81">
        <f t="shared" si="7"/>
        <v>2496</v>
      </c>
      <c r="Q81">
        <f t="shared" si="8"/>
        <v>2528</v>
      </c>
      <c r="R81">
        <f t="shared" si="9"/>
        <v>0</v>
      </c>
      <c r="S81">
        <f t="shared" si="11"/>
        <v>0</v>
      </c>
      <c r="T81">
        <f t="shared" si="10"/>
        <v>0</v>
      </c>
    </row>
    <row r="82" spans="1:20" x14ac:dyDescent="0.4">
      <c r="A82">
        <v>911</v>
      </c>
      <c r="B82">
        <v>911</v>
      </c>
      <c r="C82">
        <f>adc_raw_good_video[[#This Row],[raw]]/MAX(B:B)</f>
        <v>0.33321141185076808</v>
      </c>
      <c r="D82">
        <f>B83-adc_raw_good_video[[#This Row],[raw]]</f>
        <v>240</v>
      </c>
      <c r="E82">
        <f ca="1">SUM(OFFSET(adc_raw_good_video[[#This Row],[raw]],$F$1/-2,0,$F$1))/$F$1</f>
        <v>988.33333333333337</v>
      </c>
      <c r="F82">
        <f ca="1">_xlfn.STDEV.P(OFFSET(adc_raw_good_video[[#This Row],[raw]],$F$1/-2,0,$F$1))</f>
        <v>115.06906138875422</v>
      </c>
      <c r="G82">
        <f ca="1">_xlfn.STDEV.P(OFFSET(adc_raw_good_video[[#This Row],[raw]],G$1/-2,0,G$1))</f>
        <v>256.1827472723329</v>
      </c>
      <c r="H82">
        <f ca="1">_xlfn.STDEV.P(OFFSET(adc_raw_good_video[[#This Row],[raw]],H$1/-2,0,H$1))</f>
        <v>282.29655849615932</v>
      </c>
      <c r="I82">
        <f>D83-adc_raw_good_video[[#This Row],[forward_diff]]</f>
        <v>168</v>
      </c>
      <c r="J82" cm="1">
        <f t="array" ref="J82">ABS(adc_raw_good_video[[#This Row],[forward_diff]])/MAX(ABS(B$3:B$201))</f>
        <v>8.778346744696415E-2</v>
      </c>
      <c r="K82">
        <f>-LOG(MAX(adc_raw_good_video[[#This Row],[f_diff_norm]],$M$1),K$1)</f>
        <v>1.0565872685201974</v>
      </c>
      <c r="L82">
        <f>-LOG(MAX(adc_raw_good_video[[#This Row],[f_diff_norm]],$M$1),2)</f>
        <v>3.5099069319975418</v>
      </c>
      <c r="M82">
        <f>POWER(1-adc_raw_good_video[[#This Row],[f_diff_norm]],O$1)</f>
        <v>0.15920576070744372</v>
      </c>
      <c r="O82">
        <v>79</v>
      </c>
      <c r="P82">
        <f t="shared" si="7"/>
        <v>2528</v>
      </c>
      <c r="Q82">
        <f t="shared" si="8"/>
        <v>2560</v>
      </c>
      <c r="R82">
        <f t="shared" si="9"/>
        <v>1.5447039075413229</v>
      </c>
      <c r="S82">
        <f t="shared" si="11"/>
        <v>5.1313953087438122</v>
      </c>
      <c r="T82">
        <f t="shared" si="10"/>
        <v>1.1210402476699499</v>
      </c>
    </row>
    <row r="83" spans="1:20" x14ac:dyDescent="0.4">
      <c r="A83">
        <v>1151</v>
      </c>
      <c r="B83">
        <v>1151</v>
      </c>
      <c r="C83">
        <f>adc_raw_good_video[[#This Row],[raw]]/MAX(B:B)</f>
        <v>0.42099487929773227</v>
      </c>
      <c r="D83">
        <f>B84-adc_raw_good_video[[#This Row],[raw]]</f>
        <v>408</v>
      </c>
      <c r="E83">
        <f ca="1">SUM(OFFSET(adc_raw_good_video[[#This Row],[raw]],$F$1/-2,0,$F$1))/$F$1</f>
        <v>1207</v>
      </c>
      <c r="F83">
        <f ca="1">_xlfn.STDEV.P(OFFSET(adc_raw_good_video[[#This Row],[raw]],$F$1/-2,0,$F$1))</f>
        <v>267.4920559568078</v>
      </c>
      <c r="G83">
        <f ca="1">_xlfn.STDEV.P(OFFSET(adc_raw_good_video[[#This Row],[raw]],G$1/-2,0,G$1))</f>
        <v>288.16245418166471</v>
      </c>
      <c r="H83">
        <f ca="1">_xlfn.STDEV.P(OFFSET(adc_raw_good_video[[#This Row],[raw]],H$1/-2,0,H$1))</f>
        <v>284.2135586821563</v>
      </c>
      <c r="I83">
        <f>D84-adc_raw_good_video[[#This Row],[forward_diff]]</f>
        <v>-431</v>
      </c>
      <c r="J83" cm="1">
        <f t="array" ref="J83">ABS(adc_raw_good_video[[#This Row],[forward_diff]])/MAX(ABS(B$3:B$201))</f>
        <v>0.14923189465983908</v>
      </c>
      <c r="K83">
        <f>-LOG(MAX(adc_raw_good_video[[#This Row],[f_diff_norm]],$M$1),K$1)</f>
        <v>0.82613834714192336</v>
      </c>
      <c r="L83">
        <f>-LOG(MAX(adc_raw_good_video[[#This Row],[f_diff_norm]],$M$1),2)</f>
        <v>2.7443721856345644</v>
      </c>
      <c r="M83">
        <f>POWER(1-adc_raw_good_video[[#This Row],[f_diff_norm]],O$1)</f>
        <v>3.9466081028880162E-2</v>
      </c>
      <c r="O83">
        <v>80</v>
      </c>
      <c r="P83">
        <f t="shared" si="7"/>
        <v>2560</v>
      </c>
      <c r="Q83">
        <f t="shared" si="8"/>
        <v>2592</v>
      </c>
      <c r="R83">
        <f t="shared" si="9"/>
        <v>1.4033747547448536</v>
      </c>
      <c r="S83">
        <f t="shared" si="11"/>
        <v>4.6619100254425918</v>
      </c>
      <c r="T83">
        <f t="shared" si="10"/>
        <v>0.89321133580980305</v>
      </c>
    </row>
    <row r="84" spans="1:20" x14ac:dyDescent="0.4">
      <c r="A84">
        <v>1559</v>
      </c>
      <c r="B84">
        <v>1559</v>
      </c>
      <c r="C84">
        <f>adc_raw_good_video[[#This Row],[raw]]/MAX(B:B)</f>
        <v>0.57022677395757138</v>
      </c>
      <c r="D84">
        <f>B85-adc_raw_good_video[[#This Row],[raw]]</f>
        <v>-23</v>
      </c>
      <c r="E84">
        <f ca="1">SUM(OFFSET(adc_raw_good_video[[#This Row],[raw]],$F$1/-2,0,$F$1))/$F$1</f>
        <v>1415.3333333333333</v>
      </c>
      <c r="F84">
        <f ca="1">_xlfn.STDEV.P(OFFSET(adc_raw_good_video[[#This Row],[raw]],$F$1/-2,0,$F$1))</f>
        <v>187.14759475403957</v>
      </c>
      <c r="G84">
        <f ca="1">_xlfn.STDEV.P(OFFSET(adc_raw_good_video[[#This Row],[raw]],G$1/-2,0,G$1))</f>
        <v>250.51019939315844</v>
      </c>
      <c r="H84">
        <f ca="1">_xlfn.STDEV.P(OFFSET(adc_raw_good_video[[#This Row],[raw]],H$1/-2,0,H$1))</f>
        <v>551.79392041979304</v>
      </c>
      <c r="I84">
        <f>D85-adc_raw_good_video[[#This Row],[forward_diff]]</f>
        <v>-74</v>
      </c>
      <c r="J84" cm="1">
        <f t="array" ref="J84">ABS(adc_raw_good_video[[#This Row],[forward_diff]])/MAX(ABS(B$3:B$201))</f>
        <v>8.4125822970007313E-3</v>
      </c>
      <c r="K84">
        <f>-LOG(MAX(adc_raw_good_video[[#This Row],[f_diff_norm]],$M$1),K$1)</f>
        <v>2.0750706742142104</v>
      </c>
      <c r="L84">
        <f>-LOG(MAX(adc_raw_good_video[[#This Row],[f_diff_norm]],$M$1),2)</f>
        <v>6.893235571549047</v>
      </c>
      <c r="M84">
        <f>POWER(1-adc_raw_good_video[[#This Row],[f_diff_norm]],O$1)</f>
        <v>0.84453985038678192</v>
      </c>
      <c r="O84">
        <v>81</v>
      </c>
      <c r="P84">
        <f t="shared" si="7"/>
        <v>2592</v>
      </c>
      <c r="Q84">
        <f t="shared" si="8"/>
        <v>2624</v>
      </c>
      <c r="R84">
        <f t="shared" si="9"/>
        <v>0</v>
      </c>
      <c r="S84">
        <f t="shared" si="11"/>
        <v>0</v>
      </c>
      <c r="T84">
        <f t="shared" si="10"/>
        <v>0</v>
      </c>
    </row>
    <row r="85" spans="1:20" x14ac:dyDescent="0.4">
      <c r="A85">
        <v>1536</v>
      </c>
      <c r="B85">
        <v>1536</v>
      </c>
      <c r="C85">
        <f>adc_raw_good_video[[#This Row],[raw]]/MAX(B:B)</f>
        <v>0.56181419166057056</v>
      </c>
      <c r="D85">
        <f>B86-adc_raw_good_video[[#This Row],[raw]]</f>
        <v>-97</v>
      </c>
      <c r="E85">
        <f ca="1">SUM(OFFSET(adc_raw_good_video[[#This Row],[raw]],$F$1/-2,0,$F$1))/$F$1</f>
        <v>1511.3333333333333</v>
      </c>
      <c r="F85">
        <f ca="1">_xlfn.STDEV.P(OFFSET(adc_raw_good_video[[#This Row],[raw]],$F$1/-2,0,$F$1))</f>
        <v>52.002136708237501</v>
      </c>
      <c r="G85">
        <f ca="1">_xlfn.STDEV.P(OFFSET(adc_raw_good_video[[#This Row],[raw]],G$1/-2,0,G$1))</f>
        <v>511.3635106262472</v>
      </c>
      <c r="H85">
        <f ca="1">_xlfn.STDEV.P(OFFSET(adc_raw_good_video[[#This Row],[raw]],H$1/-2,0,H$1))</f>
        <v>640.60637728034283</v>
      </c>
      <c r="I85">
        <f>D86-adc_raw_good_video[[#This Row],[forward_diff]]</f>
        <v>1305</v>
      </c>
      <c r="J85" cm="1">
        <f t="array" ref="J85">ABS(adc_raw_good_video[[#This Row],[forward_diff]])/MAX(ABS(B$3:B$201))</f>
        <v>3.5479151426481344E-2</v>
      </c>
      <c r="K85">
        <f>-LOG(MAX(adc_raw_good_video[[#This Row],[f_diff_norm]],$M$1),K$1)</f>
        <v>1.4500267759655585</v>
      </c>
      <c r="L85">
        <f>-LOG(MAX(adc_raw_good_video[[#This Row],[f_diff_norm]],$M$1),2)</f>
        <v>4.8168846854189331</v>
      </c>
      <c r="M85">
        <f>POWER(1-adc_raw_good_video[[#This Row],[f_diff_norm]],O$1)</f>
        <v>0.48554824781325351</v>
      </c>
      <c r="O85">
        <v>82</v>
      </c>
      <c r="P85">
        <f t="shared" si="7"/>
        <v>2624</v>
      </c>
      <c r="Q85">
        <f t="shared" si="8"/>
        <v>2656</v>
      </c>
      <c r="R85">
        <f t="shared" si="9"/>
        <v>2.114579215497884</v>
      </c>
      <c r="S85">
        <f t="shared" si="11"/>
        <v>7.0244801048273002</v>
      </c>
      <c r="T85">
        <f t="shared" si="10"/>
        <v>1.7141770102946328</v>
      </c>
    </row>
    <row r="86" spans="1:20" x14ac:dyDescent="0.4">
      <c r="A86">
        <v>1439</v>
      </c>
      <c r="B86">
        <v>1439</v>
      </c>
      <c r="C86">
        <f>adc_raw_good_video[[#This Row],[raw]]/MAX(B:B)</f>
        <v>0.52633504023408928</v>
      </c>
      <c r="D86">
        <f>B87-adc_raw_good_video[[#This Row],[raw]]</f>
        <v>1208</v>
      </c>
      <c r="E86">
        <f ca="1">SUM(OFFSET(adc_raw_good_video[[#This Row],[raw]],$F$1/-2,0,$F$1))/$F$1</f>
        <v>1874</v>
      </c>
      <c r="F86">
        <f ca="1">_xlfn.STDEV.P(OFFSET(adc_raw_good_video[[#This Row],[raw]],$F$1/-2,0,$F$1))</f>
        <v>548.02615509359282</v>
      </c>
      <c r="G86">
        <f ca="1">_xlfn.STDEV.P(OFFSET(adc_raw_good_video[[#This Row],[raw]],G$1/-2,0,G$1))</f>
        <v>562.98682044964426</v>
      </c>
      <c r="H86">
        <f ca="1">_xlfn.STDEV.P(OFFSET(adc_raw_good_video[[#This Row],[raw]],H$1/-2,0,H$1))</f>
        <v>584.02295873238631</v>
      </c>
      <c r="I86">
        <f>D87-adc_raw_good_video[[#This Row],[forward_diff]]</f>
        <v>-1187</v>
      </c>
      <c r="J86" cm="1">
        <f t="array" ref="J86">ABS(adc_raw_good_video[[#This Row],[forward_diff]])/MAX(ABS(B$3:B$201))</f>
        <v>0.44184345281638626</v>
      </c>
      <c r="K86">
        <f>-LOG(MAX(adc_raw_good_video[[#This Row],[f_diff_norm]],$M$1),K$1)</f>
        <v>0.35473157594669036</v>
      </c>
      <c r="L86">
        <f>-LOG(MAX(adc_raw_good_video[[#This Row],[f_diff_norm]],$M$1),2)</f>
        <v>1.178392788280981</v>
      </c>
      <c r="M86">
        <f>POWER(1-adc_raw_good_video[[#This Row],[f_diff_norm]],O$1)</f>
        <v>8.6123261397932571E-6</v>
      </c>
      <c r="O86">
        <v>83</v>
      </c>
      <c r="P86">
        <f t="shared" si="7"/>
        <v>2656</v>
      </c>
      <c r="Q86">
        <f t="shared" si="8"/>
        <v>2688</v>
      </c>
      <c r="R86">
        <f t="shared" si="9"/>
        <v>1.8738924411657272</v>
      </c>
      <c r="S86">
        <f t="shared" si="11"/>
        <v>6.224935947105493</v>
      </c>
      <c r="T86">
        <f t="shared" si="10"/>
        <v>0.34419288635217826</v>
      </c>
    </row>
    <row r="87" spans="1:20" x14ac:dyDescent="0.4">
      <c r="A87">
        <v>2647</v>
      </c>
      <c r="B87">
        <v>2647</v>
      </c>
      <c r="C87">
        <f>adc_raw_good_video[[#This Row],[raw]]/MAX(B:B)</f>
        <v>0.96817849305047554</v>
      </c>
      <c r="D87">
        <f>B88-adc_raw_good_video[[#This Row],[raw]]</f>
        <v>21</v>
      </c>
      <c r="E87">
        <f ca="1">SUM(OFFSET(adc_raw_good_video[[#This Row],[raw]],$F$1/-2,0,$F$1))/$F$1</f>
        <v>2251.3333333333335</v>
      </c>
      <c r="F87">
        <f ca="1">_xlfn.STDEV.P(OFFSET(adc_raw_good_video[[#This Row],[raw]],$F$1/-2,0,$F$1))</f>
        <v>574.47038411237725</v>
      </c>
      <c r="G87">
        <f ca="1">_xlfn.STDEV.P(OFFSET(adc_raw_good_video[[#This Row],[raw]],G$1/-2,0,G$1))</f>
        <v>537.25398090660997</v>
      </c>
      <c r="H87">
        <f ca="1">_xlfn.STDEV.P(OFFSET(adc_raw_good_video[[#This Row],[raw]],H$1/-2,0,H$1))</f>
        <v>497.53748705038112</v>
      </c>
      <c r="I87">
        <f>D88-adc_raw_good_video[[#This Row],[forward_diff]]</f>
        <v>-322</v>
      </c>
      <c r="J87" cm="1">
        <f t="array" ref="J87">ABS(adc_raw_good_video[[#This Row],[forward_diff]])/MAX(ABS(B$3:B$201))</f>
        <v>7.6810534016093631E-3</v>
      </c>
      <c r="K87">
        <f>-LOG(MAX(adc_raw_good_video[[#This Row],[f_diff_norm]],$M$1),K$1)</f>
        <v>2.114579215497884</v>
      </c>
      <c r="L87">
        <f>-LOG(MAX(adc_raw_good_video[[#This Row],[f_diff_norm]],$M$1),2)</f>
        <v>7.0244801048273002</v>
      </c>
      <c r="M87">
        <f>POWER(1-adc_raw_good_video[[#This Row],[f_diff_norm]],O$1)</f>
        <v>0.85708850514731638</v>
      </c>
      <c r="O87">
        <v>84</v>
      </c>
      <c r="P87">
        <f t="shared" si="7"/>
        <v>2688</v>
      </c>
      <c r="Q87">
        <f t="shared" si="8"/>
        <v>2720</v>
      </c>
      <c r="R87">
        <f t="shared" si="9"/>
        <v>0</v>
      </c>
      <c r="S87">
        <f t="shared" si="11"/>
        <v>0</v>
      </c>
      <c r="T87">
        <f t="shared" si="10"/>
        <v>0</v>
      </c>
    </row>
    <row r="88" spans="1:20" x14ac:dyDescent="0.4">
      <c r="A88">
        <v>2668</v>
      </c>
      <c r="B88">
        <v>2668</v>
      </c>
      <c r="C88">
        <f>adc_raw_good_video[[#This Row],[raw]]/MAX(B:B)</f>
        <v>0.97585954645208484</v>
      </c>
      <c r="D88">
        <f>B89-adc_raw_good_video[[#This Row],[raw]]</f>
        <v>-301</v>
      </c>
      <c r="E88">
        <f ca="1">SUM(OFFSET(adc_raw_good_video[[#This Row],[raw]],$F$1/-2,0,$F$1))/$F$1</f>
        <v>2560.6666666666665</v>
      </c>
      <c r="F88">
        <f ca="1">_xlfn.STDEV.P(OFFSET(adc_raw_good_video[[#This Row],[raw]],$F$1/-2,0,$F$1))</f>
        <v>137.21111066123211</v>
      </c>
      <c r="G88">
        <f ca="1">_xlfn.STDEV.P(OFFSET(adc_raw_good_video[[#This Row],[raw]],G$1/-2,0,G$1))</f>
        <v>449.20926081281982</v>
      </c>
      <c r="H88">
        <f ca="1">_xlfn.STDEV.P(OFFSET(adc_raw_good_video[[#This Row],[raw]],H$1/-2,0,H$1))</f>
        <v>455.41808555772269</v>
      </c>
      <c r="I88">
        <f>D89-adc_raw_good_video[[#This Row],[forward_diff]]</f>
        <v>109</v>
      </c>
      <c r="J88" cm="1">
        <f t="array" ref="J88">ABS(adc_raw_good_video[[#This Row],[forward_diff]])/MAX(ABS(B$3:B$201))</f>
        <v>0.11009509875640087</v>
      </c>
      <c r="K88">
        <f>-LOG(MAX(adc_raw_good_video[[#This Row],[f_diff_norm]],$M$1),K$1)</f>
        <v>0.95823201463796004</v>
      </c>
      <c r="L88">
        <f>-LOG(MAX(adc_raw_good_video[[#This Row],[f_diff_norm]],$M$1),2)</f>
        <v>3.183177850846358</v>
      </c>
      <c r="M88">
        <f>POWER(1-adc_raw_good_video[[#This Row],[f_diff_norm]],O$1)</f>
        <v>9.7022391199679175E-2</v>
      </c>
      <c r="O88">
        <v>85</v>
      </c>
      <c r="P88">
        <f t="shared" si="7"/>
        <v>2720</v>
      </c>
      <c r="Q88">
        <f t="shared" si="8"/>
        <v>2752</v>
      </c>
      <c r="R88">
        <f t="shared" si="9"/>
        <v>1.1937604615455091</v>
      </c>
      <c r="S88">
        <f t="shared" si="11"/>
        <v>3.9655864157737315</v>
      </c>
      <c r="T88">
        <f t="shared" si="10"/>
        <v>0.53267891782227006</v>
      </c>
    </row>
    <row r="89" spans="1:20" x14ac:dyDescent="0.4">
      <c r="A89">
        <v>2367</v>
      </c>
      <c r="B89">
        <v>2367</v>
      </c>
      <c r="C89">
        <f>adc_raw_good_video[[#This Row],[raw]]/MAX(B:B)</f>
        <v>0.86576444769568395</v>
      </c>
      <c r="D89">
        <f>B90-adc_raw_good_video[[#This Row],[raw]]</f>
        <v>-192</v>
      </c>
      <c r="E89">
        <f ca="1">SUM(OFFSET(adc_raw_good_video[[#This Row],[raw]],$F$1/-2,0,$F$1))/$F$1</f>
        <v>2403.3333333333335</v>
      </c>
      <c r="F89">
        <f ca="1">_xlfn.STDEV.P(OFFSET(adc_raw_good_video[[#This Row],[raw]],$F$1/-2,0,$F$1))</f>
        <v>202.89953726468235</v>
      </c>
      <c r="G89">
        <f ca="1">_xlfn.STDEV.P(OFFSET(adc_raw_good_video[[#This Row],[raw]],G$1/-2,0,G$1))</f>
        <v>247.64732988667575</v>
      </c>
      <c r="H89">
        <f ca="1">_xlfn.STDEV.P(OFFSET(adc_raw_good_video[[#This Row],[raw]],H$1/-2,0,H$1))</f>
        <v>387.54370392122178</v>
      </c>
      <c r="I89">
        <f>D90-adc_raw_good_video[[#This Row],[forward_diff]]</f>
        <v>65</v>
      </c>
      <c r="J89" cm="1">
        <f t="array" ref="J89">ABS(adc_raw_good_video[[#This Row],[forward_diff]])/MAX(ABS(B$3:B$201))</f>
        <v>7.022677395757132E-2</v>
      </c>
      <c r="K89">
        <f>-LOG(MAX(adc_raw_good_video[[#This Row],[f_diff_norm]],$M$1),K$1)</f>
        <v>1.1534972815282538</v>
      </c>
      <c r="L89">
        <f>-LOG(MAX(adc_raw_good_video[[#This Row],[f_diff_norm]],$M$1),2)</f>
        <v>3.8318350268849044</v>
      </c>
      <c r="M89">
        <f>POWER(1-adc_raw_good_video[[#This Row],[f_diff_norm]],O$1)</f>
        <v>0.23309916602808736</v>
      </c>
      <c r="O89">
        <v>86</v>
      </c>
      <c r="P89">
        <f t="shared" si="7"/>
        <v>2752</v>
      </c>
      <c r="Q89">
        <f t="shared" si="8"/>
        <v>2784</v>
      </c>
      <c r="R89">
        <f t="shared" si="9"/>
        <v>0</v>
      </c>
      <c r="S89">
        <f t="shared" si="11"/>
        <v>0</v>
      </c>
      <c r="T89">
        <f t="shared" si="10"/>
        <v>0</v>
      </c>
    </row>
    <row r="90" spans="1:20" x14ac:dyDescent="0.4">
      <c r="A90">
        <v>2175</v>
      </c>
      <c r="B90">
        <v>2175</v>
      </c>
      <c r="C90">
        <f>adc_raw_good_video[[#This Row],[raw]]/MAX(B:B)</f>
        <v>0.79553767373811268</v>
      </c>
      <c r="D90">
        <f>B91-adc_raw_good_video[[#This Row],[raw]]</f>
        <v>-127</v>
      </c>
      <c r="E90">
        <f ca="1">SUM(OFFSET(adc_raw_good_video[[#This Row],[raw]],$F$1/-2,0,$F$1))/$F$1</f>
        <v>2196.6666666666665</v>
      </c>
      <c r="F90">
        <f ca="1">_xlfn.STDEV.P(OFFSET(adc_raw_good_video[[#This Row],[raw]],$F$1/-2,0,$F$1))</f>
        <v>131.12928310979547</v>
      </c>
      <c r="G90">
        <f ca="1">_xlfn.STDEV.P(OFFSET(adc_raw_good_video[[#This Row],[raw]],G$1/-2,0,G$1))</f>
        <v>219.5061730339263</v>
      </c>
      <c r="H90">
        <f ca="1">_xlfn.STDEV.P(OFFSET(adc_raw_good_video[[#This Row],[raw]],H$1/-2,0,H$1))</f>
        <v>228.80291849144774</v>
      </c>
      <c r="I90">
        <f>D91-adc_raw_good_video[[#This Row],[forward_diff]]</f>
        <v>225</v>
      </c>
      <c r="J90" cm="1">
        <f t="array" ref="J90">ABS(adc_raw_good_video[[#This Row],[forward_diff]])/MAX(ABS(B$3:B$201))</f>
        <v>4.6452084857351868E-2</v>
      </c>
      <c r="K90">
        <f>-LOG(MAX(adc_raw_good_video[[#This Row],[f_diff_norm]],$M$1),K$1)</f>
        <v>1.3329947892758465</v>
      </c>
      <c r="L90">
        <f>-LOG(MAX(adc_raw_good_video[[#This Row],[f_diff_norm]],$M$1),2)</f>
        <v>4.4281128408338937</v>
      </c>
      <c r="M90">
        <f>POWER(1-adc_raw_good_video[[#This Row],[f_diff_norm]],O$1)</f>
        <v>0.38623392606266643</v>
      </c>
      <c r="O90">
        <v>87</v>
      </c>
      <c r="P90">
        <f t="shared" si="7"/>
        <v>2784</v>
      </c>
      <c r="Q90">
        <f t="shared" si="8"/>
        <v>2816</v>
      </c>
      <c r="R90">
        <f t="shared" si="9"/>
        <v>0</v>
      </c>
      <c r="S90">
        <f t="shared" si="11"/>
        <v>0</v>
      </c>
      <c r="T90">
        <f t="shared" si="10"/>
        <v>0</v>
      </c>
    </row>
    <row r="91" spans="1:20" x14ac:dyDescent="0.4">
      <c r="A91">
        <v>2048</v>
      </c>
      <c r="B91">
        <v>2048</v>
      </c>
      <c r="C91">
        <f>adc_raw_good_video[[#This Row],[raw]]/MAX(B:B)</f>
        <v>0.74908558888076082</v>
      </c>
      <c r="D91">
        <f>B92-adc_raw_good_video[[#This Row],[raw]]</f>
        <v>98</v>
      </c>
      <c r="E91">
        <f ca="1">SUM(OFFSET(adc_raw_good_video[[#This Row],[raw]],$F$1/-2,0,$F$1))/$F$1</f>
        <v>2123</v>
      </c>
      <c r="F91">
        <f ca="1">_xlfn.STDEV.P(OFFSET(adc_raw_good_video[[#This Row],[raw]],$F$1/-2,0,$F$1))</f>
        <v>54.338445567265417</v>
      </c>
      <c r="G91">
        <f ca="1">_xlfn.STDEV.P(OFFSET(adc_raw_good_video[[#This Row],[raw]],G$1/-2,0,G$1))</f>
        <v>104.19097849622106</v>
      </c>
      <c r="H91">
        <f ca="1">_xlfn.STDEV.P(OFFSET(adc_raw_good_video[[#This Row],[raw]],H$1/-2,0,H$1))</f>
        <v>187.26059546056374</v>
      </c>
      <c r="I91">
        <f>D92-adc_raw_good_video[[#This Row],[forward_diff]]</f>
        <v>-29</v>
      </c>
      <c r="J91" cm="1">
        <f t="array" ref="J91">ABS(adc_raw_good_video[[#This Row],[forward_diff]])/MAX(ABS(B$3:B$201))</f>
        <v>3.5844915874177027E-2</v>
      </c>
      <c r="K91">
        <f>-LOG(MAX(adc_raw_good_video[[#This Row],[f_diff_norm]],$M$1),K$1)</f>
        <v>1.4455724345393086</v>
      </c>
      <c r="L91">
        <f>-LOG(MAX(adc_raw_good_video[[#This Row],[f_diff_norm]],$M$1),2)</f>
        <v>4.8020876834908526</v>
      </c>
      <c r="M91">
        <f>POWER(1-adc_raw_good_video[[#This Row],[f_diff_norm]],O$1)</f>
        <v>0.48187890389461213</v>
      </c>
      <c r="O91">
        <v>88</v>
      </c>
      <c r="P91">
        <f t="shared" si="7"/>
        <v>2816</v>
      </c>
      <c r="Q91">
        <f t="shared" si="8"/>
        <v>2848</v>
      </c>
      <c r="R91">
        <f t="shared" si="9"/>
        <v>0</v>
      </c>
      <c r="S91">
        <f t="shared" si="11"/>
        <v>0</v>
      </c>
      <c r="T91">
        <f t="shared" si="10"/>
        <v>0</v>
      </c>
    </row>
    <row r="92" spans="1:20" x14ac:dyDescent="0.4">
      <c r="A92">
        <v>2146</v>
      </c>
      <c r="B92">
        <v>2146</v>
      </c>
      <c r="C92">
        <f>adc_raw_good_video[[#This Row],[raw]]/MAX(B:B)</f>
        <v>0.78493050475493786</v>
      </c>
      <c r="D92">
        <f>B93-adc_raw_good_video[[#This Row],[raw]]</f>
        <v>69</v>
      </c>
      <c r="E92">
        <f ca="1">SUM(OFFSET(adc_raw_good_video[[#This Row],[raw]],$F$1/-2,0,$F$1))/$F$1</f>
        <v>2136.3333333333335</v>
      </c>
      <c r="F92">
        <f ca="1">_xlfn.STDEV.P(OFFSET(adc_raw_good_video[[#This Row],[raw]],$F$1/-2,0,$F$1))</f>
        <v>68.519259255255307</v>
      </c>
      <c r="G92">
        <f ca="1">_xlfn.STDEV.P(OFFSET(adc_raw_good_video[[#This Row],[raw]],G$1/-2,0,G$1))</f>
        <v>83.576551735519701</v>
      </c>
      <c r="H92">
        <f ca="1">_xlfn.STDEV.P(OFFSET(adc_raw_good_video[[#This Row],[raw]],H$1/-2,0,H$1))</f>
        <v>98.766680327209258</v>
      </c>
      <c r="I92">
        <f>D93-adc_raw_good_video[[#This Row],[forward_diff]]</f>
        <v>19</v>
      </c>
      <c r="J92" cm="1">
        <f t="array" ref="J92">ABS(adc_raw_good_video[[#This Row],[forward_diff]])/MAX(ABS(B$3:B$201))</f>
        <v>2.5237746891002194E-2</v>
      </c>
      <c r="K92">
        <f>-LOG(MAX(adc_raw_good_video[[#This Row],[f_diff_norm]],$M$1),K$1)</f>
        <v>1.5979494194945478</v>
      </c>
      <c r="L92">
        <f>-LOG(MAX(adc_raw_good_video[[#This Row],[f_diff_norm]],$M$1),2)</f>
        <v>5.3082730708278909</v>
      </c>
      <c r="M92">
        <f>POWER(1-adc_raw_good_video[[#This Row],[f_diff_norm]],O$1)</f>
        <v>0.59975525598213475</v>
      </c>
      <c r="O92">
        <v>89</v>
      </c>
      <c r="P92">
        <f t="shared" si="7"/>
        <v>2848</v>
      </c>
      <c r="Q92">
        <f t="shared" si="8"/>
        <v>2880</v>
      </c>
      <c r="R92">
        <f t="shared" si="9"/>
        <v>0</v>
      </c>
      <c r="S92">
        <f t="shared" si="11"/>
        <v>0</v>
      </c>
      <c r="T92">
        <f t="shared" si="10"/>
        <v>0</v>
      </c>
    </row>
    <row r="93" spans="1:20" x14ac:dyDescent="0.4">
      <c r="A93">
        <v>2215</v>
      </c>
      <c r="B93">
        <v>2215</v>
      </c>
      <c r="C93">
        <f>adc_raw_good_video[[#This Row],[raw]]/MAX(B:B)</f>
        <v>0.81016825164593997</v>
      </c>
      <c r="D93">
        <f>B94-adc_raw_good_video[[#This Row],[raw]]</f>
        <v>88</v>
      </c>
      <c r="E93">
        <f ca="1">SUM(OFFSET(adc_raw_good_video[[#This Row],[raw]],$F$1/-2,0,$F$1))/$F$1</f>
        <v>2221.3333333333335</v>
      </c>
      <c r="F93">
        <f ca="1">_xlfn.STDEV.P(OFFSET(adc_raw_good_video[[#This Row],[raw]],$F$1/-2,0,$F$1))</f>
        <v>64.251242962469007</v>
      </c>
      <c r="G93">
        <f ca="1">_xlfn.STDEV.P(OFFSET(adc_raw_good_video[[#This Row],[raw]],G$1/-2,0,G$1))</f>
        <v>91.637110386567727</v>
      </c>
      <c r="H93">
        <f ca="1">_xlfn.STDEV.P(OFFSET(adc_raw_good_video[[#This Row],[raw]],H$1/-2,0,H$1))</f>
        <v>80.954509775930475</v>
      </c>
      <c r="I93">
        <f>D94-adc_raw_good_video[[#This Row],[forward_diff]]</f>
        <v>-119</v>
      </c>
      <c r="J93" cm="1">
        <f t="array" ref="J93">ABS(adc_raw_good_video[[#This Row],[forward_diff]])/MAX(ABS(B$3:B$201))</f>
        <v>3.2187271397220191E-2</v>
      </c>
      <c r="K93">
        <f>-LOG(MAX(adc_raw_good_video[[#This Row],[f_diff_norm]],$M$1),K$1)</f>
        <v>1.4923158380816348</v>
      </c>
      <c r="L93">
        <f>-LOG(MAX(adc_raw_good_video[[#This Row],[f_diff_norm]],$M$1),2)</f>
        <v>4.9573659089687636</v>
      </c>
      <c r="M93">
        <f>POWER(1-adc_raw_good_video[[#This Row],[f_diff_norm]],O$1)</f>
        <v>0.51978841097760409</v>
      </c>
      <c r="O93">
        <v>90</v>
      </c>
      <c r="P93">
        <f t="shared" si="7"/>
        <v>2880</v>
      </c>
      <c r="Q93">
        <f t="shared" si="8"/>
        <v>2912</v>
      </c>
      <c r="R93">
        <f t="shared" si="9"/>
        <v>0</v>
      </c>
      <c r="S93">
        <f t="shared" si="11"/>
        <v>0</v>
      </c>
      <c r="T93">
        <f t="shared" si="10"/>
        <v>0</v>
      </c>
    </row>
    <row r="94" spans="1:20" x14ac:dyDescent="0.4">
      <c r="A94">
        <v>2303</v>
      </c>
      <c r="B94">
        <v>2303</v>
      </c>
      <c r="C94">
        <f>adc_raw_good_video[[#This Row],[raw]]/MAX(B:B)</f>
        <v>0.84235552304316019</v>
      </c>
      <c r="D94">
        <f>B95-adc_raw_good_video[[#This Row],[raw]]</f>
        <v>-31</v>
      </c>
      <c r="E94">
        <f ca="1">SUM(OFFSET(adc_raw_good_video[[#This Row],[raw]],$F$1/-2,0,$F$1))/$F$1</f>
        <v>2263.3333333333335</v>
      </c>
      <c r="F94">
        <f ca="1">_xlfn.STDEV.P(OFFSET(adc_raw_good_video[[#This Row],[raw]],$F$1/-2,0,$F$1))</f>
        <v>36.444783196257632</v>
      </c>
      <c r="G94">
        <f ca="1">_xlfn.STDEV.P(OFFSET(adc_raw_good_video[[#This Row],[raw]],G$1/-2,0,G$1))</f>
        <v>54.282962336261647</v>
      </c>
      <c r="H94">
        <f ca="1">_xlfn.STDEV.P(OFFSET(adc_raw_good_video[[#This Row],[raw]],H$1/-2,0,H$1))</f>
        <v>82.236096151289203</v>
      </c>
      <c r="I94">
        <f>D95-adc_raw_good_video[[#This Row],[forward_diff]]</f>
        <v>16</v>
      </c>
      <c r="J94" cm="1">
        <f t="array" ref="J94">ABS(adc_raw_good_video[[#This Row],[forward_diff]])/MAX(ABS(B$3:B$201))</f>
        <v>1.1338697878566204E-2</v>
      </c>
      <c r="K94">
        <f>-LOG(MAX(adc_raw_good_video[[#This Row],[f_diff_norm]],$M$1),K$1)</f>
        <v>1.9454368163975304</v>
      </c>
      <c r="L94">
        <f>-LOG(MAX(adc_raw_good_video[[#This Row],[f_diff_norm]],$M$1),2)</f>
        <v>6.4626012172191842</v>
      </c>
      <c r="M94">
        <f>POWER(1-adc_raw_good_video[[#This Row],[f_diff_norm]],O$1)</f>
        <v>0.79606899468903647</v>
      </c>
      <c r="O94">
        <v>91</v>
      </c>
      <c r="P94">
        <f t="shared" si="7"/>
        <v>2912</v>
      </c>
      <c r="Q94">
        <f t="shared" si="8"/>
        <v>2944</v>
      </c>
      <c r="R94">
        <f t="shared" si="9"/>
        <v>0</v>
      </c>
      <c r="S94">
        <f t="shared" si="11"/>
        <v>0</v>
      </c>
      <c r="T94">
        <f t="shared" si="10"/>
        <v>0</v>
      </c>
    </row>
    <row r="95" spans="1:20" x14ac:dyDescent="0.4">
      <c r="A95">
        <v>2272</v>
      </c>
      <c r="B95">
        <v>2272</v>
      </c>
      <c r="C95">
        <f>adc_raw_good_video[[#This Row],[raw]]/MAX(B:B)</f>
        <v>0.83101682516459396</v>
      </c>
      <c r="D95">
        <f>B96-adc_raw_good_video[[#This Row],[raw]]</f>
        <v>-15</v>
      </c>
      <c r="E95">
        <f ca="1">SUM(OFFSET(adc_raw_good_video[[#This Row],[raw]],$F$1/-2,0,$F$1))/$F$1</f>
        <v>2277.3333333333335</v>
      </c>
      <c r="F95">
        <f ca="1">_xlfn.STDEV.P(OFFSET(adc_raw_good_video[[#This Row],[raw]],$F$1/-2,0,$F$1))</f>
        <v>19.154343864744856</v>
      </c>
      <c r="G95">
        <f ca="1">_xlfn.STDEV.P(OFFSET(adc_raw_good_video[[#This Row],[raw]],G$1/-2,0,G$1))</f>
        <v>28.357714999625763</v>
      </c>
      <c r="H95">
        <f ca="1">_xlfn.STDEV.P(OFFSET(adc_raw_good_video[[#This Row],[raw]],H$1/-2,0,H$1))</f>
        <v>53.844826177845995</v>
      </c>
      <c r="I95">
        <f>D96-adc_raw_good_video[[#This Row],[forward_diff]]</f>
        <v>17</v>
      </c>
      <c r="J95" cm="1">
        <f t="array" ref="J95">ABS(adc_raw_good_video[[#This Row],[forward_diff]])/MAX(ABS(B$3:B$201))</f>
        <v>5.4864667154352594E-3</v>
      </c>
      <c r="K95">
        <f>-LOG(MAX(adc_raw_good_video[[#This Row],[f_diff_norm]],$M$1),K$1)</f>
        <v>2.2607072511761221</v>
      </c>
      <c r="L95">
        <f>-LOG(MAX(adc_raw_good_video[[#This Row],[f_diff_norm]],$M$1),2)</f>
        <v>7.5099069319975422</v>
      </c>
      <c r="M95">
        <f>POWER(1-adc_raw_good_video[[#This Row],[f_diff_norm]],O$1)</f>
        <v>0.89580595904307037</v>
      </c>
      <c r="O95">
        <v>92</v>
      </c>
      <c r="P95">
        <f t="shared" si="7"/>
        <v>2944</v>
      </c>
      <c r="Q95">
        <f t="shared" si="8"/>
        <v>2976</v>
      </c>
      <c r="R95">
        <f t="shared" si="9"/>
        <v>0</v>
      </c>
      <c r="S95">
        <f t="shared" si="11"/>
        <v>0</v>
      </c>
      <c r="T95">
        <f t="shared" si="10"/>
        <v>0</v>
      </c>
    </row>
    <row r="96" spans="1:20" x14ac:dyDescent="0.4">
      <c r="A96">
        <v>2257</v>
      </c>
      <c r="B96">
        <v>2257</v>
      </c>
      <c r="C96">
        <f>adc_raw_good_video[[#This Row],[raw]]/MAX(B:B)</f>
        <v>0.82553035844915879</v>
      </c>
      <c r="D96">
        <f>B97-adc_raw_good_video[[#This Row],[raw]]</f>
        <v>2</v>
      </c>
      <c r="E96">
        <f ca="1">SUM(OFFSET(adc_raw_good_video[[#This Row],[raw]],$F$1/-2,0,$F$1))/$F$1</f>
        <v>2262.6666666666665</v>
      </c>
      <c r="F96">
        <f ca="1">_xlfn.STDEV.P(OFFSET(adc_raw_good_video[[#This Row],[raw]],$F$1/-2,0,$F$1))</f>
        <v>6.6499791144200007</v>
      </c>
      <c r="G96">
        <f ca="1">_xlfn.STDEV.P(OFFSET(adc_raw_good_video[[#This Row],[raw]],G$1/-2,0,G$1))</f>
        <v>46.505913602465654</v>
      </c>
      <c r="H96">
        <f ca="1">_xlfn.STDEV.P(OFFSET(adc_raw_good_video[[#This Row],[raw]],H$1/-2,0,H$1))</f>
        <v>80.319769086585708</v>
      </c>
      <c r="I96">
        <f>D97-adc_raw_good_video[[#This Row],[forward_diff]]</f>
        <v>-97</v>
      </c>
      <c r="J96" cm="1">
        <f t="array" ref="J96">ABS(adc_raw_good_video[[#This Row],[forward_diff]])/MAX(ABS(B$3:B$201))</f>
        <v>7.3152889539136799E-4</v>
      </c>
      <c r="K96">
        <f>-LOG(MAX(adc_raw_good_video[[#This Row],[f_diff_norm]],$M$1),K$1)</f>
        <v>3.1357685145678218</v>
      </c>
      <c r="L96">
        <f>-LOG(MAX(adc_raw_good_video[[#This Row],[f_diff_norm]],$M$1),2)</f>
        <v>10.416797527606059</v>
      </c>
      <c r="M96">
        <f>POWER(1-adc_raw_good_video[[#This Row],[f_diff_norm]],O$1)</f>
        <v>0.98547065276443901</v>
      </c>
      <c r="O96">
        <v>93</v>
      </c>
      <c r="P96">
        <f t="shared" si="7"/>
        <v>2976</v>
      </c>
      <c r="Q96">
        <f t="shared" si="8"/>
        <v>3008</v>
      </c>
      <c r="R96">
        <f t="shared" si="9"/>
        <v>0</v>
      </c>
      <c r="S96">
        <f t="shared" si="11"/>
        <v>0</v>
      </c>
      <c r="T96">
        <f t="shared" si="10"/>
        <v>0</v>
      </c>
    </row>
    <row r="97" spans="1:20" x14ac:dyDescent="0.4">
      <c r="A97">
        <v>2259</v>
      </c>
      <c r="B97">
        <v>2259</v>
      </c>
      <c r="C97">
        <f>adc_raw_good_video[[#This Row],[raw]]/MAX(B:B)</f>
        <v>0.82626188734455008</v>
      </c>
      <c r="D97">
        <f>B98-adc_raw_good_video[[#This Row],[raw]]</f>
        <v>-95</v>
      </c>
      <c r="E97">
        <f ca="1">SUM(OFFSET(adc_raw_good_video[[#This Row],[raw]],$F$1/-2,0,$F$1))/$F$1</f>
        <v>2226.6666666666665</v>
      </c>
      <c r="F97">
        <f ca="1">_xlfn.STDEV.P(OFFSET(adc_raw_good_video[[#This Row],[raw]],$F$1/-2,0,$F$1))</f>
        <v>44.319546728528515</v>
      </c>
      <c r="G97">
        <f ca="1">_xlfn.STDEV.P(OFFSET(adc_raw_good_video[[#This Row],[raw]],G$1/-2,0,G$1))</f>
        <v>85.222062871066441</v>
      </c>
      <c r="H97">
        <f ca="1">_xlfn.STDEV.P(OFFSET(adc_raw_good_video[[#This Row],[raw]],H$1/-2,0,H$1))</f>
        <v>117.77460313181761</v>
      </c>
      <c r="I97">
        <f>D98-adc_raw_good_video[[#This Row],[forward_diff]]</f>
        <v>-21</v>
      </c>
      <c r="J97" cm="1">
        <f t="array" ref="J97">ABS(adc_raw_good_video[[#This Row],[forward_diff]])/MAX(ABS(B$3:B$201))</f>
        <v>3.4747622531089976E-2</v>
      </c>
      <c r="K97">
        <f>-LOG(MAX(adc_raw_good_video[[#This Row],[f_diff_norm]],$M$1),K$1)</f>
        <v>1.4590749049429557</v>
      </c>
      <c r="L97">
        <f>-LOG(MAX(adc_raw_good_video[[#This Row],[f_diff_norm]],$M$1),2)</f>
        <v>4.8469419192751122</v>
      </c>
      <c r="M97">
        <f>POWER(1-adc_raw_good_video[[#This Row],[f_diff_norm]],O$1)</f>
        <v>0.49296671836216488</v>
      </c>
      <c r="O97">
        <v>94</v>
      </c>
      <c r="P97">
        <f t="shared" si="7"/>
        <v>3008</v>
      </c>
      <c r="Q97">
        <f t="shared" si="8"/>
        <v>3040</v>
      </c>
      <c r="R97">
        <f t="shared" si="9"/>
        <v>0</v>
      </c>
      <c r="S97">
        <f t="shared" si="11"/>
        <v>0</v>
      </c>
      <c r="T97">
        <f t="shared" si="10"/>
        <v>0</v>
      </c>
    </row>
    <row r="98" spans="1:20" x14ac:dyDescent="0.4">
      <c r="A98">
        <v>2164</v>
      </c>
      <c r="B98">
        <v>2164</v>
      </c>
      <c r="C98">
        <f>adc_raw_good_video[[#This Row],[raw]]/MAX(B:B)</f>
        <v>0.7915142648134601</v>
      </c>
      <c r="D98">
        <f>B99-adc_raw_good_video[[#This Row],[raw]]</f>
        <v>-116</v>
      </c>
      <c r="E98">
        <f ca="1">SUM(OFFSET(adc_raw_good_video[[#This Row],[raw]],$F$1/-2,0,$F$1))/$F$1</f>
        <v>2157</v>
      </c>
      <c r="F98">
        <f ca="1">_xlfn.STDEV.P(OFFSET(adc_raw_good_video[[#This Row],[raw]],$F$1/-2,0,$F$1))</f>
        <v>86.282481806370555</v>
      </c>
      <c r="G98">
        <f ca="1">_xlfn.STDEV.P(OFFSET(adc_raw_good_video[[#This Row],[raw]],G$1/-2,0,G$1))</f>
        <v>114.41223710774997</v>
      </c>
      <c r="H98">
        <f ca="1">_xlfn.STDEV.P(OFFSET(adc_raw_good_video[[#This Row],[raw]],H$1/-2,0,H$1))</f>
        <v>139.44554931760925</v>
      </c>
      <c r="I98">
        <f>D99-adc_raw_good_video[[#This Row],[forward_diff]]</f>
        <v>39</v>
      </c>
      <c r="J98" cm="1">
        <f t="array" ref="J98">ABS(adc_raw_good_video[[#This Row],[forward_diff]])/MAX(ABS(B$3:B$201))</f>
        <v>4.242867593269934E-2</v>
      </c>
      <c r="K98">
        <f>-LOG(MAX(adc_raw_good_video[[#This Row],[f_diff_norm]],$M$1),K$1)</f>
        <v>1.3723405210048849</v>
      </c>
      <c r="L98">
        <f>-LOG(MAX(adc_raw_good_video[[#This Row],[f_diff_norm]],$M$1),2)</f>
        <v>4.5588165324784882</v>
      </c>
      <c r="M98">
        <f>POWER(1-adc_raw_good_video[[#This Row],[f_diff_norm]],O$1)</f>
        <v>0.42016767706000907</v>
      </c>
      <c r="O98">
        <v>95</v>
      </c>
      <c r="P98">
        <f t="shared" si="7"/>
        <v>3040</v>
      </c>
      <c r="Q98">
        <f t="shared" si="8"/>
        <v>3072</v>
      </c>
      <c r="R98">
        <f t="shared" si="9"/>
        <v>0</v>
      </c>
      <c r="S98">
        <f t="shared" si="11"/>
        <v>0</v>
      </c>
      <c r="T98">
        <f t="shared" si="10"/>
        <v>0</v>
      </c>
    </row>
    <row r="99" spans="1:20" x14ac:dyDescent="0.4">
      <c r="A99">
        <v>2048</v>
      </c>
      <c r="B99">
        <v>2048</v>
      </c>
      <c r="C99">
        <f>adc_raw_good_video[[#This Row],[raw]]/MAX(B:B)</f>
        <v>0.74908558888076082</v>
      </c>
      <c r="D99">
        <f>B100-adc_raw_good_video[[#This Row],[raw]]</f>
        <v>-77</v>
      </c>
      <c r="E99">
        <f ca="1">SUM(OFFSET(adc_raw_good_video[[#This Row],[raw]],$F$1/-2,0,$F$1))/$F$1</f>
        <v>2061</v>
      </c>
      <c r="F99">
        <f ca="1">_xlfn.STDEV.P(OFFSET(adc_raw_good_video[[#This Row],[raw]],$F$1/-2,0,$F$1))</f>
        <v>79.326330223114866</v>
      </c>
      <c r="G99">
        <f ca="1">_xlfn.STDEV.P(OFFSET(adc_raw_good_video[[#This Row],[raw]],G$1/-2,0,G$1))</f>
        <v>127.85710774141577</v>
      </c>
      <c r="H99">
        <f ca="1">_xlfn.STDEV.P(OFFSET(adc_raw_good_video[[#This Row],[raw]],H$1/-2,0,H$1))</f>
        <v>161.69005371199478</v>
      </c>
      <c r="I99">
        <f>D100-adc_raw_good_video[[#This Row],[forward_diff]]</f>
        <v>12</v>
      </c>
      <c r="J99" cm="1">
        <f t="array" ref="J99">ABS(adc_raw_good_video[[#This Row],[forward_diff]])/MAX(ABS(B$3:B$201))</f>
        <v>2.8163862472567667E-2</v>
      </c>
      <c r="K99">
        <f>-LOG(MAX(adc_raw_good_video[[#This Row],[f_diff_norm]],$M$1),K$1)</f>
        <v>1.5503077850593214</v>
      </c>
      <c r="L99">
        <f>-LOG(MAX(adc_raw_good_video[[#This Row],[f_diff_norm]],$M$1),2)</f>
        <v>5.150010986911159</v>
      </c>
      <c r="M99">
        <f>POWER(1-adc_raw_good_video[[#This Row],[f_diff_norm]],O$1)</f>
        <v>0.5647560389901044</v>
      </c>
      <c r="O99">
        <v>96</v>
      </c>
      <c r="P99">
        <f t="shared" ref="P99:P130" si="12">$R$1*O99</f>
        <v>3072</v>
      </c>
      <c r="Q99">
        <f t="shared" ref="Q99:Q130" si="13">$R$1*(O99+1)</f>
        <v>3104</v>
      </c>
      <c r="R99">
        <f t="shared" si="9"/>
        <v>0</v>
      </c>
      <c r="S99">
        <f t="shared" si="11"/>
        <v>0</v>
      </c>
      <c r="T99">
        <f t="shared" si="10"/>
        <v>0</v>
      </c>
    </row>
    <row r="100" spans="1:20" x14ac:dyDescent="0.4">
      <c r="A100">
        <v>1971</v>
      </c>
      <c r="B100">
        <v>1971</v>
      </c>
      <c r="C100">
        <f>adc_raw_good_video[[#This Row],[raw]]/MAX(B:B)</f>
        <v>0.72092172640819308</v>
      </c>
      <c r="D100">
        <f>B101-adc_raw_good_video[[#This Row],[raw]]</f>
        <v>-65</v>
      </c>
      <c r="E100">
        <f ca="1">SUM(OFFSET(adc_raw_good_video[[#This Row],[raw]],$F$1/-2,0,$F$1))/$F$1</f>
        <v>1975</v>
      </c>
      <c r="F100">
        <f ca="1">_xlfn.STDEV.P(OFFSET(adc_raw_good_video[[#This Row],[raw]],$F$1/-2,0,$F$1))</f>
        <v>58.040215942626077</v>
      </c>
      <c r="G100">
        <f ca="1">_xlfn.STDEV.P(OFFSET(adc_raw_good_video[[#This Row],[raw]],G$1/-2,0,G$1))</f>
        <v>120.49730287437973</v>
      </c>
      <c r="H100">
        <f ca="1">_xlfn.STDEV.P(OFFSET(adc_raw_good_video[[#This Row],[raw]],H$1/-2,0,H$1))</f>
        <v>146.54497115707716</v>
      </c>
      <c r="I100">
        <f>D101-adc_raw_good_video[[#This Row],[forward_diff]]</f>
        <v>-30</v>
      </c>
      <c r="J100" cm="1">
        <f t="array" ref="J100">ABS(adc_raw_good_video[[#This Row],[forward_diff]])/MAX(ABS(B$3:B$201))</f>
        <v>2.3774689100219459E-2</v>
      </c>
      <c r="K100">
        <f>-LOG(MAX(adc_raw_good_video[[#This Row],[f_diff_norm]],$M$1),K$1)</f>
        <v>1.6238851535889478</v>
      </c>
      <c r="L100">
        <f>-LOG(MAX(adc_raw_good_video[[#This Row],[f_diff_norm]],$M$1),2)</f>
        <v>5.3944297145776057</v>
      </c>
      <c r="M100">
        <f>POWER(1-adc_raw_good_video[[#This Row],[f_diff_norm]],O$1)</f>
        <v>0.61801820898133786</v>
      </c>
      <c r="O100">
        <v>97</v>
      </c>
      <c r="P100">
        <f t="shared" si="12"/>
        <v>3104</v>
      </c>
      <c r="Q100">
        <f t="shared" si="13"/>
        <v>3136</v>
      </c>
      <c r="R100">
        <f t="shared" si="9"/>
        <v>0</v>
      </c>
      <c r="S100">
        <f t="shared" si="11"/>
        <v>0</v>
      </c>
      <c r="T100">
        <f t="shared" si="10"/>
        <v>0</v>
      </c>
    </row>
    <row r="101" spans="1:20" x14ac:dyDescent="0.4">
      <c r="A101">
        <v>1906</v>
      </c>
      <c r="B101">
        <v>1906</v>
      </c>
      <c r="C101">
        <f>adc_raw_good_video[[#This Row],[raw]]/MAX(B:B)</f>
        <v>0.69714703730797367</v>
      </c>
      <c r="D101">
        <f>B102-adc_raw_good_video[[#This Row],[raw]]</f>
        <v>-95</v>
      </c>
      <c r="E101">
        <f ca="1">SUM(OFFSET(adc_raw_good_video[[#This Row],[raw]],$F$1/-2,0,$F$1))/$F$1</f>
        <v>1896</v>
      </c>
      <c r="F101">
        <f ca="1">_xlfn.STDEV.P(OFFSET(adc_raw_good_video[[#This Row],[raw]],$F$1/-2,0,$F$1))</f>
        <v>65.701344481423419</v>
      </c>
      <c r="G101">
        <f ca="1">_xlfn.STDEV.P(OFFSET(adc_raw_good_video[[#This Row],[raw]],G$1/-2,0,G$1))</f>
        <v>78.737538696609008</v>
      </c>
      <c r="H101">
        <f ca="1">_xlfn.STDEV.P(OFFSET(adc_raw_good_video[[#This Row],[raw]],H$1/-2,0,H$1))</f>
        <v>152.68214281537274</v>
      </c>
      <c r="I101">
        <f>D102-adc_raw_good_video[[#This Row],[forward_diff]]</f>
        <v>188</v>
      </c>
      <c r="J101" cm="1">
        <f t="array" ref="J101">ABS(adc_raw_good_video[[#This Row],[forward_diff]])/MAX(ABS(B$3:B$201))</f>
        <v>3.4747622531089976E-2</v>
      </c>
      <c r="K101">
        <f>-LOG(MAX(adc_raw_good_video[[#This Row],[f_diff_norm]],$M$1),K$1)</f>
        <v>1.4590749049429557</v>
      </c>
      <c r="L101">
        <f>-LOG(MAX(adc_raw_good_video[[#This Row],[f_diff_norm]],$M$1),2)</f>
        <v>4.8469419192751122</v>
      </c>
      <c r="M101">
        <f>POWER(1-adc_raw_good_video[[#This Row],[f_diff_norm]],O$1)</f>
        <v>0.49296671836216488</v>
      </c>
      <c r="O101">
        <v>98</v>
      </c>
      <c r="P101">
        <f t="shared" si="12"/>
        <v>3136</v>
      </c>
      <c r="Q101">
        <f t="shared" si="13"/>
        <v>3168</v>
      </c>
      <c r="R101">
        <f t="shared" si="9"/>
        <v>0</v>
      </c>
      <c r="S101">
        <f t="shared" si="11"/>
        <v>0</v>
      </c>
      <c r="T101">
        <f t="shared" si="10"/>
        <v>0</v>
      </c>
    </row>
    <row r="102" spans="1:20" x14ac:dyDescent="0.4">
      <c r="A102">
        <v>1811</v>
      </c>
      <c r="B102">
        <v>1811</v>
      </c>
      <c r="C102">
        <f>adc_raw_good_video[[#This Row],[raw]]/MAX(B:B)</f>
        <v>0.66239941477688369</v>
      </c>
      <c r="D102">
        <f>B103-adc_raw_good_video[[#This Row],[raw]]</f>
        <v>93</v>
      </c>
      <c r="E102">
        <f ca="1">SUM(OFFSET(adc_raw_good_video[[#This Row],[raw]],$F$1/-2,0,$F$1))/$F$1</f>
        <v>1873.6666666666667</v>
      </c>
      <c r="F102">
        <f ca="1">_xlfn.STDEV.P(OFFSET(adc_raw_good_video[[#This Row],[raw]],$F$1/-2,0,$F$1))</f>
        <v>44.319546728528515</v>
      </c>
      <c r="G102">
        <f ca="1">_xlfn.STDEV.P(OFFSET(adc_raw_good_video[[#This Row],[raw]],G$1/-2,0,G$1))</f>
        <v>111.18021406707221</v>
      </c>
      <c r="H102">
        <f ca="1">_xlfn.STDEV.P(OFFSET(adc_raw_good_video[[#This Row],[raw]],H$1/-2,0,H$1))</f>
        <v>116.50313125335616</v>
      </c>
      <c r="I102">
        <f>D103-adc_raw_good_video[[#This Row],[forward_diff]]</f>
        <v>-346</v>
      </c>
      <c r="J102" cm="1">
        <f t="array" ref="J102">ABS(adc_raw_good_video[[#This Row],[forward_diff]])/MAX(ABS(B$3:B$201))</f>
        <v>3.4016093635698609E-2</v>
      </c>
      <c r="K102">
        <f>-LOG(MAX(adc_raw_good_video[[#This Row],[f_diff_norm]],$M$1),K$1)</f>
        <v>1.4683155616778683</v>
      </c>
      <c r="L102">
        <f>-LOG(MAX(adc_raw_good_video[[#This Row],[f_diff_norm]],$M$1),2)</f>
        <v>4.877638716498029</v>
      </c>
      <c r="M102">
        <f>POWER(1-adc_raw_good_video[[#This Row],[f_diff_norm]],O$1)</f>
        <v>0.50049278308808276</v>
      </c>
      <c r="O102">
        <v>99</v>
      </c>
      <c r="P102">
        <f t="shared" si="12"/>
        <v>3168</v>
      </c>
      <c r="Q102">
        <f t="shared" si="13"/>
        <v>3200</v>
      </c>
      <c r="R102">
        <f t="shared" si="9"/>
        <v>0</v>
      </c>
      <c r="S102">
        <f t="shared" si="11"/>
        <v>0</v>
      </c>
      <c r="T102">
        <f t="shared" si="10"/>
        <v>0</v>
      </c>
    </row>
    <row r="103" spans="1:20" x14ac:dyDescent="0.4">
      <c r="A103">
        <v>1904</v>
      </c>
      <c r="B103">
        <v>1904</v>
      </c>
      <c r="C103">
        <f>adc_raw_good_video[[#This Row],[raw]]/MAX(B:B)</f>
        <v>0.69641550841258226</v>
      </c>
      <c r="D103">
        <f>B104-adc_raw_good_video[[#This Row],[raw]]</f>
        <v>-253</v>
      </c>
      <c r="E103">
        <f ca="1">SUM(OFFSET(adc_raw_good_video[[#This Row],[raw]],$F$1/-2,0,$F$1))/$F$1</f>
        <v>1788.6666666666667</v>
      </c>
      <c r="F103">
        <f ca="1">_xlfn.STDEV.P(OFFSET(adc_raw_good_video[[#This Row],[raw]],$F$1/-2,0,$F$1))</f>
        <v>104.48710712597777</v>
      </c>
      <c r="G103">
        <f ca="1">_xlfn.STDEV.P(OFFSET(adc_raw_good_video[[#This Row],[raw]],G$1/-2,0,G$1))</f>
        <v>97.304881686377897</v>
      </c>
      <c r="H103">
        <f ca="1">_xlfn.STDEV.P(OFFSET(adc_raw_good_video[[#This Row],[raw]],H$1/-2,0,H$1))</f>
        <v>102.90038773453853</v>
      </c>
      <c r="I103">
        <f>D104-adc_raw_good_video[[#This Row],[forward_diff]]</f>
        <v>493</v>
      </c>
      <c r="J103" cm="1">
        <f t="array" ref="J103">ABS(adc_raw_good_video[[#This Row],[forward_diff]])/MAX(ABS(B$3:B$201))</f>
        <v>9.2538405267008045E-2</v>
      </c>
      <c r="K103">
        <f>-LOG(MAX(adc_raw_good_video[[#This Row],[f_diff_norm]],$M$1),K$1)</f>
        <v>1.0336779890559855</v>
      </c>
      <c r="L103">
        <f>-LOG(MAX(adc_raw_good_video[[#This Row],[f_diff_norm]],$M$1),2)</f>
        <v>3.4338039529117501</v>
      </c>
      <c r="M103">
        <f>POWER(1-adc_raw_good_video[[#This Row],[f_diff_norm]],O$1)</f>
        <v>0.14340525986144012</v>
      </c>
      <c r="O103">
        <v>100</v>
      </c>
      <c r="P103">
        <f t="shared" si="12"/>
        <v>3200</v>
      </c>
      <c r="Q103">
        <f t="shared" si="13"/>
        <v>3232</v>
      </c>
      <c r="R103">
        <f t="shared" si="9"/>
        <v>0</v>
      </c>
      <c r="S103">
        <f t="shared" si="11"/>
        <v>0</v>
      </c>
      <c r="T103">
        <f t="shared" si="10"/>
        <v>0</v>
      </c>
    </row>
    <row r="104" spans="1:20" x14ac:dyDescent="0.4">
      <c r="A104">
        <v>1651</v>
      </c>
      <c r="B104">
        <v>1651</v>
      </c>
      <c r="C104">
        <f>adc_raw_good_video[[#This Row],[raw]]/MAX(B:B)</f>
        <v>0.6038771031455743</v>
      </c>
      <c r="D104">
        <f>B105-adc_raw_good_video[[#This Row],[raw]]</f>
        <v>240</v>
      </c>
      <c r="E104">
        <f ca="1">SUM(OFFSET(adc_raw_good_video[[#This Row],[raw]],$F$1/-2,0,$F$1))/$F$1</f>
        <v>1815.3333333333333</v>
      </c>
      <c r="F104">
        <f ca="1">_xlfn.STDEV.P(OFFSET(adc_raw_good_video[[#This Row],[raw]],$F$1/-2,0,$F$1))</f>
        <v>116.32234905162846</v>
      </c>
      <c r="G104">
        <f ca="1">_xlfn.STDEV.P(OFFSET(adc_raw_good_video[[#This Row],[raw]],G$1/-2,0,G$1))</f>
        <v>109.10362047154989</v>
      </c>
      <c r="H104">
        <f ca="1">_xlfn.STDEV.P(OFFSET(adc_raw_good_video[[#This Row],[raw]],H$1/-2,0,H$1))</f>
        <v>95.931097722292748</v>
      </c>
      <c r="I104">
        <f>D105-adc_raw_good_video[[#This Row],[forward_diff]]</f>
        <v>-163</v>
      </c>
      <c r="J104" cm="1">
        <f t="array" ref="J104">ABS(adc_raw_good_video[[#This Row],[forward_diff]])/MAX(ABS(B$3:B$201))</f>
        <v>8.778346744696415E-2</v>
      </c>
      <c r="K104">
        <f>-LOG(MAX(adc_raw_good_video[[#This Row],[f_diff_norm]],$M$1),K$1)</f>
        <v>1.0565872685201974</v>
      </c>
      <c r="L104">
        <f>-LOG(MAX(adc_raw_good_video[[#This Row],[f_diff_norm]],$M$1),2)</f>
        <v>3.5099069319975418</v>
      </c>
      <c r="M104">
        <f>POWER(1-adc_raw_good_video[[#This Row],[f_diff_norm]],O$1)</f>
        <v>0.15920576070744372</v>
      </c>
      <c r="O104">
        <v>101</v>
      </c>
      <c r="P104">
        <f t="shared" si="12"/>
        <v>3232</v>
      </c>
      <c r="Q104">
        <f t="shared" si="13"/>
        <v>3264</v>
      </c>
      <c r="R104">
        <f t="shared" si="9"/>
        <v>0</v>
      </c>
      <c r="S104">
        <f t="shared" si="11"/>
        <v>0</v>
      </c>
      <c r="T104">
        <f t="shared" si="10"/>
        <v>0</v>
      </c>
    </row>
    <row r="105" spans="1:20" x14ac:dyDescent="0.4">
      <c r="A105">
        <v>1891</v>
      </c>
      <c r="B105">
        <v>1891</v>
      </c>
      <c r="C105">
        <f>adc_raw_good_video[[#This Row],[raw]]/MAX(B:B)</f>
        <v>0.69166057059253838</v>
      </c>
      <c r="D105">
        <f>B106-adc_raw_good_video[[#This Row],[raw]]</f>
        <v>77</v>
      </c>
      <c r="E105">
        <f ca="1">SUM(OFFSET(adc_raw_good_video[[#This Row],[raw]],$F$1/-2,0,$F$1))/$F$1</f>
        <v>1836.6666666666667</v>
      </c>
      <c r="F105">
        <f ca="1">_xlfn.STDEV.P(OFFSET(adc_raw_good_video[[#This Row],[raw]],$F$1/-2,0,$F$1))</f>
        <v>134.99711931082908</v>
      </c>
      <c r="G105">
        <f ca="1">_xlfn.STDEV.P(OFFSET(adc_raw_good_video[[#This Row],[raw]],G$1/-2,0,G$1))</f>
        <v>109.4330845768317</v>
      </c>
      <c r="H105">
        <f ca="1">_xlfn.STDEV.P(OFFSET(adc_raw_good_video[[#This Row],[raw]],H$1/-2,0,H$1))</f>
        <v>95.801665871076949</v>
      </c>
      <c r="I105">
        <f>D106-adc_raw_good_video[[#This Row],[forward_diff]]</f>
        <v>-144</v>
      </c>
      <c r="J105" cm="1">
        <f t="array" ref="J105">ABS(adc_raw_good_video[[#This Row],[forward_diff]])/MAX(ABS(B$3:B$201))</f>
        <v>2.8163862472567667E-2</v>
      </c>
      <c r="K105">
        <f>-LOG(MAX(adc_raw_good_video[[#This Row],[f_diff_norm]],$M$1),K$1)</f>
        <v>1.5503077850593214</v>
      </c>
      <c r="L105">
        <f>-LOG(MAX(adc_raw_good_video[[#This Row],[f_diff_norm]],$M$1),2)</f>
        <v>5.150010986911159</v>
      </c>
      <c r="M105">
        <f>POWER(1-adc_raw_good_video[[#This Row],[f_diff_norm]],O$1)</f>
        <v>0.5647560389901044</v>
      </c>
      <c r="O105">
        <v>102</v>
      </c>
      <c r="P105">
        <f t="shared" si="12"/>
        <v>3264</v>
      </c>
      <c r="Q105">
        <f t="shared" si="13"/>
        <v>3296</v>
      </c>
      <c r="R105">
        <f t="shared" si="9"/>
        <v>0</v>
      </c>
      <c r="S105">
        <f t="shared" si="11"/>
        <v>0</v>
      </c>
      <c r="T105">
        <f t="shared" si="10"/>
        <v>0</v>
      </c>
    </row>
    <row r="106" spans="1:20" x14ac:dyDescent="0.4">
      <c r="A106">
        <v>1968</v>
      </c>
      <c r="B106">
        <v>1968</v>
      </c>
      <c r="C106">
        <f>adc_raw_good_video[[#This Row],[raw]]/MAX(B:B)</f>
        <v>0.71982443306510602</v>
      </c>
      <c r="D106">
        <f>B107-adc_raw_good_video[[#This Row],[raw]]</f>
        <v>-67</v>
      </c>
      <c r="E106">
        <f ca="1">SUM(OFFSET(adc_raw_good_video[[#This Row],[raw]],$F$1/-2,0,$F$1))/$F$1</f>
        <v>1920</v>
      </c>
      <c r="F106">
        <f ca="1">_xlfn.STDEV.P(OFFSET(adc_raw_good_video[[#This Row],[raw]],$F$1/-2,0,$F$1))</f>
        <v>34.185767018843777</v>
      </c>
      <c r="G106">
        <f ca="1">_xlfn.STDEV.P(OFFSET(adc_raw_good_video[[#This Row],[raw]],G$1/-2,0,G$1))</f>
        <v>109.4330845768317</v>
      </c>
      <c r="H106">
        <f ca="1">_xlfn.STDEV.P(OFFSET(adc_raw_good_video[[#This Row],[raw]],H$1/-2,0,H$1))</f>
        <v>96.643253087563949</v>
      </c>
      <c r="I106">
        <f>D107-adc_raw_good_video[[#This Row],[forward_diff]]</f>
        <v>70</v>
      </c>
      <c r="J106" cm="1">
        <f t="array" ref="J106">ABS(adc_raw_good_video[[#This Row],[forward_diff]])/MAX(ABS(B$3:B$201))</f>
        <v>2.4506217995610827E-2</v>
      </c>
      <c r="K106">
        <f>-LOG(MAX(adc_raw_good_video[[#This Row],[f_diff_norm]],$M$1),K$1)</f>
        <v>1.6107237075309768</v>
      </c>
      <c r="L106">
        <f>-LOG(MAX(adc_raw_good_video[[#This Row],[f_diff_norm]],$M$1),2)</f>
        <v>5.350708337148288</v>
      </c>
      <c r="M106">
        <f>POWER(1-adc_raw_good_video[[#This Row],[f_diff_norm]],O$1)</f>
        <v>0.60882167999573811</v>
      </c>
      <c r="O106">
        <v>103</v>
      </c>
      <c r="P106">
        <f t="shared" si="12"/>
        <v>3296</v>
      </c>
      <c r="Q106">
        <f t="shared" si="13"/>
        <v>3328</v>
      </c>
      <c r="R106">
        <f t="shared" si="9"/>
        <v>0</v>
      </c>
      <c r="S106">
        <f t="shared" si="11"/>
        <v>0</v>
      </c>
      <c r="T106">
        <f t="shared" si="10"/>
        <v>0</v>
      </c>
    </row>
    <row r="107" spans="1:20" x14ac:dyDescent="0.4">
      <c r="A107">
        <v>1901</v>
      </c>
      <c r="B107">
        <v>1901</v>
      </c>
      <c r="C107">
        <f>adc_raw_good_video[[#This Row],[raw]]/MAX(B:B)</f>
        <v>0.6953182150694952</v>
      </c>
      <c r="D107">
        <f>B108-adc_raw_good_video[[#This Row],[raw]]</f>
        <v>3</v>
      </c>
      <c r="E107">
        <f ca="1">SUM(OFFSET(adc_raw_good_video[[#This Row],[raw]],$F$1/-2,0,$F$1))/$F$1</f>
        <v>1924.3333333333333</v>
      </c>
      <c r="F107">
        <f ca="1">_xlfn.STDEV.P(OFFSET(adc_raw_good_video[[#This Row],[raw]],$F$1/-2,0,$F$1))</f>
        <v>30.901276492871439</v>
      </c>
      <c r="G107">
        <f ca="1">_xlfn.STDEV.P(OFFSET(adc_raw_good_video[[#This Row],[raw]],G$1/-2,0,G$1))</f>
        <v>28.709580282546796</v>
      </c>
      <c r="H107">
        <f ca="1">_xlfn.STDEV.P(OFFSET(adc_raw_good_video[[#This Row],[raw]],H$1/-2,0,H$1))</f>
        <v>101.87226896301796</v>
      </c>
      <c r="I107">
        <f>D108-adc_raw_good_video[[#This Row],[forward_diff]]</f>
        <v>32</v>
      </c>
      <c r="J107" cm="1">
        <f t="array" ref="J107">ABS(adc_raw_good_video[[#This Row],[forward_diff]])/MAX(ABS(B$3:B$201))</f>
        <v>1.0972933430870519E-3</v>
      </c>
      <c r="K107">
        <f>-LOG(MAX(adc_raw_good_video[[#This Row],[f_diff_norm]],$M$1),K$1)</f>
        <v>2.9596772555121409</v>
      </c>
      <c r="L107">
        <f>-LOG(MAX(adc_raw_good_video[[#This Row],[f_diff_norm]],$M$1),2)</f>
        <v>9.8318350268849048</v>
      </c>
      <c r="M107">
        <f>POWER(1-adc_raw_good_video[[#This Row],[f_diff_norm]],O$1)</f>
        <v>0.97828140398016539</v>
      </c>
      <c r="O107">
        <v>104</v>
      </c>
      <c r="P107">
        <f t="shared" si="12"/>
        <v>3328</v>
      </c>
      <c r="Q107">
        <f t="shared" si="13"/>
        <v>3360</v>
      </c>
      <c r="R107">
        <f t="shared" si="9"/>
        <v>0</v>
      </c>
      <c r="S107">
        <f t="shared" si="11"/>
        <v>0</v>
      </c>
      <c r="T107">
        <f t="shared" si="10"/>
        <v>0</v>
      </c>
    </row>
    <row r="108" spans="1:20" x14ac:dyDescent="0.4">
      <c r="A108">
        <v>1904</v>
      </c>
      <c r="B108">
        <v>1904</v>
      </c>
      <c r="C108">
        <f>adc_raw_good_video[[#This Row],[raw]]/MAX(B:B)</f>
        <v>0.69641550841258226</v>
      </c>
      <c r="D108">
        <f>B109-adc_raw_good_video[[#This Row],[raw]]</f>
        <v>35</v>
      </c>
      <c r="E108">
        <f ca="1">SUM(OFFSET(adc_raw_good_video[[#This Row],[raw]],$F$1/-2,0,$F$1))/$F$1</f>
        <v>1914.6666666666667</v>
      </c>
      <c r="F108">
        <f ca="1">_xlfn.STDEV.P(OFFSET(adc_raw_good_video[[#This Row],[raw]],$F$1/-2,0,$F$1))</f>
        <v>17.249798710580816</v>
      </c>
      <c r="G108">
        <f ca="1">_xlfn.STDEV.P(OFFSET(adc_raw_good_video[[#This Row],[raw]],G$1/-2,0,G$1))</f>
        <v>30.248305737677274</v>
      </c>
      <c r="H108">
        <f ca="1">_xlfn.STDEV.P(OFFSET(adc_raw_good_video[[#This Row],[raw]],H$1/-2,0,H$1))</f>
        <v>34.805582475065279</v>
      </c>
      <c r="I108">
        <f>D109-adc_raw_good_video[[#This Row],[forward_diff]]</f>
        <v>-2</v>
      </c>
      <c r="J108" cm="1">
        <f t="array" ref="J108">ABS(adc_raw_good_video[[#This Row],[forward_diff]])/MAX(ABS(B$3:B$201))</f>
        <v>1.2801755669348939E-2</v>
      </c>
      <c r="K108">
        <f>-LOG(MAX(adc_raw_good_video[[#This Row],[f_diff_norm]],$M$1),K$1)</f>
        <v>1.8927304658815278</v>
      </c>
      <c r="L108">
        <f>-LOG(MAX(adc_raw_good_video[[#This Row],[f_diff_norm]],$M$1),2)</f>
        <v>6.2875145106610946</v>
      </c>
      <c r="M108">
        <f>POWER(1-adc_raw_good_video[[#This Row],[f_diff_norm]],O$1)</f>
        <v>0.77283625349031704</v>
      </c>
      <c r="O108">
        <v>105</v>
      </c>
      <c r="P108">
        <f t="shared" si="12"/>
        <v>3360</v>
      </c>
      <c r="Q108">
        <f t="shared" si="13"/>
        <v>3392</v>
      </c>
      <c r="R108">
        <f t="shared" si="9"/>
        <v>0</v>
      </c>
      <c r="S108">
        <f t="shared" si="11"/>
        <v>0</v>
      </c>
      <c r="T108">
        <f t="shared" si="10"/>
        <v>0</v>
      </c>
    </row>
    <row r="109" spans="1:20" x14ac:dyDescent="0.4">
      <c r="A109">
        <v>1939</v>
      </c>
      <c r="B109">
        <v>1939</v>
      </c>
      <c r="C109">
        <f>adc_raw_good_video[[#This Row],[raw]]/MAX(B:B)</f>
        <v>0.7092172640819312</v>
      </c>
      <c r="D109">
        <f>B110-adc_raw_good_video[[#This Row],[raw]]</f>
        <v>33</v>
      </c>
      <c r="E109">
        <f ca="1">SUM(OFFSET(adc_raw_good_video[[#This Row],[raw]],$F$1/-2,0,$F$1))/$F$1</f>
        <v>1938.3333333333333</v>
      </c>
      <c r="F109">
        <f ca="1">_xlfn.STDEV.P(OFFSET(adc_raw_good_video[[#This Row],[raw]],$F$1/-2,0,$F$1))</f>
        <v>27.764885897278401</v>
      </c>
      <c r="G109">
        <f ca="1">_xlfn.STDEV.P(OFFSET(adc_raw_good_video[[#This Row],[raw]],G$1/-2,0,G$1))</f>
        <v>32.735302045345477</v>
      </c>
      <c r="H109">
        <f ca="1">_xlfn.STDEV.P(OFFSET(adc_raw_good_video[[#This Row],[raw]],H$1/-2,0,H$1))</f>
        <v>53.283224759921644</v>
      </c>
      <c r="I109">
        <f>D110-adc_raw_good_video[[#This Row],[forward_diff]]</f>
        <v>-126</v>
      </c>
      <c r="J109" cm="1">
        <f t="array" ref="J109">ABS(adc_raw_good_video[[#This Row],[forward_diff]])/MAX(ABS(B$3:B$201))</f>
        <v>1.2070226773957572E-2</v>
      </c>
      <c r="K109">
        <f>-LOG(MAX(adc_raw_good_video[[#This Row],[f_diff_norm]],$M$1),K$1)</f>
        <v>1.918284570353916</v>
      </c>
      <c r="L109">
        <f>-LOG(MAX(adc_raw_good_video[[#This Row],[f_diff_norm]],$M$1),2)</f>
        <v>6.3724034082476066</v>
      </c>
      <c r="M109">
        <f>POWER(1-adc_raw_good_video[[#This Row],[f_diff_norm]],O$1)</f>
        <v>0.78437091093546218</v>
      </c>
      <c r="O109">
        <v>106</v>
      </c>
      <c r="P109">
        <f t="shared" si="12"/>
        <v>3392</v>
      </c>
      <c r="Q109">
        <f t="shared" si="13"/>
        <v>3424</v>
      </c>
      <c r="R109">
        <f t="shared" si="9"/>
        <v>0</v>
      </c>
      <c r="S109">
        <f t="shared" si="11"/>
        <v>0</v>
      </c>
      <c r="T109">
        <f t="shared" si="10"/>
        <v>0</v>
      </c>
    </row>
    <row r="110" spans="1:20" x14ac:dyDescent="0.4">
      <c r="A110">
        <v>1972</v>
      </c>
      <c r="B110">
        <v>1972</v>
      </c>
      <c r="C110">
        <f>adc_raw_good_video[[#This Row],[raw]]/MAX(B:B)</f>
        <v>0.72128749085588884</v>
      </c>
      <c r="D110">
        <f>B111-adc_raw_good_video[[#This Row],[raw]]</f>
        <v>-93</v>
      </c>
      <c r="E110">
        <f ca="1">SUM(OFFSET(adc_raw_good_video[[#This Row],[raw]],$F$1/-2,0,$F$1))/$F$1</f>
        <v>1930</v>
      </c>
      <c r="F110">
        <f ca="1">_xlfn.STDEV.P(OFFSET(adc_raw_good_video[[#This Row],[raw]],$F$1/-2,0,$F$1))</f>
        <v>38.496753109840313</v>
      </c>
      <c r="G110">
        <f ca="1">_xlfn.STDEV.P(OFFSET(adc_raw_good_video[[#This Row],[raw]],G$1/-2,0,G$1))</f>
        <v>58.91213796833383</v>
      </c>
      <c r="H110">
        <f ca="1">_xlfn.STDEV.P(OFFSET(adc_raw_good_video[[#This Row],[raw]],H$1/-2,0,H$1))</f>
        <v>110.34417399524942</v>
      </c>
      <c r="I110">
        <f>D111-adc_raw_good_video[[#This Row],[forward_diff]]</f>
        <v>262</v>
      </c>
      <c r="J110" cm="1">
        <f t="array" ref="J110">ABS(adc_raw_good_video[[#This Row],[forward_diff]])/MAX(ABS(B$3:B$201))</f>
        <v>3.4016093635698609E-2</v>
      </c>
      <c r="K110">
        <f>-LOG(MAX(adc_raw_good_video[[#This Row],[f_diff_norm]],$M$1),K$1)</f>
        <v>1.4683155616778683</v>
      </c>
      <c r="L110">
        <f>-LOG(MAX(adc_raw_good_video[[#This Row],[f_diff_norm]],$M$1),2)</f>
        <v>4.877638716498029</v>
      </c>
      <c r="M110">
        <f>POWER(1-adc_raw_good_video[[#This Row],[f_diff_norm]],O$1)</f>
        <v>0.50049278308808276</v>
      </c>
      <c r="O110">
        <v>107</v>
      </c>
      <c r="P110">
        <f t="shared" si="12"/>
        <v>3424</v>
      </c>
      <c r="Q110">
        <f t="shared" si="13"/>
        <v>3456</v>
      </c>
      <c r="R110">
        <f t="shared" si="9"/>
        <v>0</v>
      </c>
      <c r="S110">
        <f t="shared" si="11"/>
        <v>0</v>
      </c>
      <c r="T110">
        <f t="shared" si="10"/>
        <v>0</v>
      </c>
    </row>
    <row r="111" spans="1:20" x14ac:dyDescent="0.4">
      <c r="A111">
        <v>1879</v>
      </c>
      <c r="B111">
        <v>1879</v>
      </c>
      <c r="C111">
        <f>adc_raw_good_video[[#This Row],[raw]]/MAX(B:B)</f>
        <v>0.68727139722019015</v>
      </c>
      <c r="D111">
        <f>B112-adc_raw_good_video[[#This Row],[raw]]</f>
        <v>169</v>
      </c>
      <c r="E111">
        <f ca="1">SUM(OFFSET(adc_raw_good_video[[#This Row],[raw]],$F$1/-2,0,$F$1))/$F$1</f>
        <v>1966.3333333333333</v>
      </c>
      <c r="F111">
        <f ca="1">_xlfn.STDEV.P(OFFSET(adc_raw_good_video[[#This Row],[raw]],$F$1/-2,0,$F$1))</f>
        <v>69.110217929205106</v>
      </c>
      <c r="G111">
        <f ca="1">_xlfn.STDEV.P(OFFSET(adc_raw_good_video[[#This Row],[raw]],G$1/-2,0,G$1))</f>
        <v>130.55175219046276</v>
      </c>
      <c r="H111">
        <f ca="1">_xlfn.STDEV.P(OFFSET(adc_raw_good_video[[#This Row],[raw]],H$1/-2,0,H$1))</f>
        <v>152.74602102436421</v>
      </c>
      <c r="I111">
        <f>D112-adc_raw_good_video[[#This Row],[forward_diff]]</f>
        <v>-554</v>
      </c>
      <c r="J111" cm="1">
        <f t="array" ref="J111">ABS(adc_raw_good_video[[#This Row],[forward_diff]])/MAX(ABS(B$3:B$201))</f>
        <v>6.1814191660570596E-2</v>
      </c>
      <c r="K111">
        <f>-LOG(MAX(adc_raw_good_video[[#This Row],[f_diff_norm]],$M$1),K$1)</f>
        <v>1.2089118056181298</v>
      </c>
      <c r="L111">
        <f>-LOG(MAX(adc_raw_good_video[[#This Row],[f_diff_norm]],$M$1),2)</f>
        <v>4.0159180913238757</v>
      </c>
      <c r="M111">
        <f>POWER(1-adc_raw_good_video[[#This Row],[f_diff_norm]],O$1)</f>
        <v>0.27911114883291566</v>
      </c>
      <c r="O111">
        <v>108</v>
      </c>
      <c r="P111">
        <f t="shared" si="12"/>
        <v>3456</v>
      </c>
      <c r="Q111">
        <f t="shared" si="13"/>
        <v>3488</v>
      </c>
      <c r="R111">
        <f t="shared" si="9"/>
        <v>0</v>
      </c>
      <c r="S111">
        <f t="shared" si="11"/>
        <v>0</v>
      </c>
      <c r="T111">
        <f t="shared" si="10"/>
        <v>0</v>
      </c>
    </row>
    <row r="112" spans="1:20" x14ac:dyDescent="0.4">
      <c r="A112">
        <v>2048</v>
      </c>
      <c r="B112">
        <v>2048</v>
      </c>
      <c r="C112">
        <f>adc_raw_good_video[[#This Row],[raw]]/MAX(B:B)</f>
        <v>0.74908558888076082</v>
      </c>
      <c r="D112">
        <f>B113-adc_raw_good_video[[#This Row],[raw]]</f>
        <v>-385</v>
      </c>
      <c r="E112">
        <f ca="1">SUM(OFFSET(adc_raw_good_video[[#This Row],[raw]],$F$1/-2,0,$F$1))/$F$1</f>
        <v>1863.3333333333333</v>
      </c>
      <c r="F112">
        <f ca="1">_xlfn.STDEV.P(OFFSET(adc_raw_good_video[[#This Row],[raw]],$F$1/-2,0,$F$1))</f>
        <v>157.56550665957599</v>
      </c>
      <c r="G112">
        <f ca="1">_xlfn.STDEV.P(OFFSET(adc_raw_good_video[[#This Row],[raw]],G$1/-2,0,G$1))</f>
        <v>173.96252470000542</v>
      </c>
      <c r="H112">
        <f ca="1">_xlfn.STDEV.P(OFFSET(adc_raw_good_video[[#This Row],[raw]],H$1/-2,0,H$1))</f>
        <v>181.05552198377248</v>
      </c>
      <c r="I112">
        <f>D113-adc_raw_good_video[[#This Row],[forward_diff]]</f>
        <v>321</v>
      </c>
      <c r="J112" cm="1">
        <f t="array" ref="J112">ABS(adc_raw_good_video[[#This Row],[forward_diff]])/MAX(ABS(B$3:B$201))</f>
        <v>0.14081931236283834</v>
      </c>
      <c r="K112">
        <f>-LOG(MAX(adc_raw_good_video[[#This Row],[f_diff_norm]],$M$1),K$1)</f>
        <v>0.85133778072330268</v>
      </c>
      <c r="L112">
        <f>-LOG(MAX(adc_raw_good_video[[#This Row],[f_diff_norm]],$M$1),2)</f>
        <v>2.8280828920237964</v>
      </c>
      <c r="M112">
        <f>POWER(1-adc_raw_good_video[[#This Row],[f_diff_norm]],O$1)</f>
        <v>4.8049639197085312E-2</v>
      </c>
      <c r="O112">
        <v>109</v>
      </c>
      <c r="P112">
        <f t="shared" si="12"/>
        <v>3488</v>
      </c>
      <c r="Q112">
        <f t="shared" si="13"/>
        <v>3520</v>
      </c>
      <c r="R112">
        <f t="shared" si="9"/>
        <v>0</v>
      </c>
      <c r="S112">
        <f t="shared" si="11"/>
        <v>0</v>
      </c>
      <c r="T112">
        <f t="shared" si="10"/>
        <v>0</v>
      </c>
    </row>
    <row r="113" spans="1:20" x14ac:dyDescent="0.4">
      <c r="A113">
        <v>1663</v>
      </c>
      <c r="B113">
        <v>1663</v>
      </c>
      <c r="C113">
        <f>adc_raw_good_video[[#This Row],[raw]]/MAX(B:B)</f>
        <v>0.60826627651792242</v>
      </c>
      <c r="D113">
        <f>B114-adc_raw_good_video[[#This Row],[raw]]</f>
        <v>-64</v>
      </c>
      <c r="E113">
        <f ca="1">SUM(OFFSET(adc_raw_good_video[[#This Row],[raw]],$F$1/-2,0,$F$1))/$F$1</f>
        <v>1770</v>
      </c>
      <c r="F113">
        <f ca="1">_xlfn.STDEV.P(OFFSET(adc_raw_good_video[[#This Row],[raw]],$F$1/-2,0,$F$1))</f>
        <v>198.30447969389564</v>
      </c>
      <c r="G113">
        <f ca="1">_xlfn.STDEV.P(OFFSET(adc_raw_good_video[[#This Row],[raw]],G$1/-2,0,G$1))</f>
        <v>184.00913020825897</v>
      </c>
      <c r="H113">
        <f ca="1">_xlfn.STDEV.P(OFFSET(adc_raw_good_video[[#This Row],[raw]],H$1/-2,0,H$1))</f>
        <v>174.75358744967329</v>
      </c>
      <c r="I113">
        <f>D114-adc_raw_good_video[[#This Row],[forward_diff]]</f>
        <v>32</v>
      </c>
      <c r="J113" cm="1">
        <f t="array" ref="J113">ABS(adc_raw_good_video[[#This Row],[forward_diff]])/MAX(ABS(B$3:B$201))</f>
        <v>2.3408924652523776E-2</v>
      </c>
      <c r="K113">
        <f>-LOG(MAX(adc_raw_good_video[[#This Row],[f_diff_norm]],$M$1),K$1)</f>
        <v>1.6306185362479162</v>
      </c>
      <c r="L113">
        <f>-LOG(MAX(adc_raw_good_video[[#This Row],[f_diff_norm]],$M$1),2)</f>
        <v>5.41679752760606</v>
      </c>
      <c r="M113">
        <f>POWER(1-adc_raw_good_video[[#This Row],[f_diff_norm]],O$1)</f>
        <v>0.62266581427983791</v>
      </c>
      <c r="O113">
        <v>110</v>
      </c>
      <c r="P113">
        <f t="shared" si="12"/>
        <v>3520</v>
      </c>
      <c r="Q113">
        <f t="shared" si="13"/>
        <v>3552</v>
      </c>
      <c r="R113">
        <f t="shared" si="9"/>
        <v>0</v>
      </c>
      <c r="S113">
        <f t="shared" si="11"/>
        <v>0</v>
      </c>
      <c r="T113">
        <f t="shared" si="10"/>
        <v>0</v>
      </c>
    </row>
    <row r="114" spans="1:20" x14ac:dyDescent="0.4">
      <c r="A114">
        <v>1599</v>
      </c>
      <c r="B114">
        <v>1599</v>
      </c>
      <c r="C114">
        <f>adc_raw_good_video[[#This Row],[raw]]/MAX(B:B)</f>
        <v>0.58485735186539867</v>
      </c>
      <c r="D114">
        <f>B115-adc_raw_good_video[[#This Row],[raw]]</f>
        <v>-32</v>
      </c>
      <c r="E114">
        <f ca="1">SUM(OFFSET(adc_raw_good_video[[#This Row],[raw]],$F$1/-2,0,$F$1))/$F$1</f>
        <v>1609.6666666666667</v>
      </c>
      <c r="F114">
        <f ca="1">_xlfn.STDEV.P(OFFSET(adc_raw_good_video[[#This Row],[raw]],$F$1/-2,0,$F$1))</f>
        <v>39.911012125588705</v>
      </c>
      <c r="G114">
        <f ca="1">_xlfn.STDEV.P(OFFSET(adc_raw_good_video[[#This Row],[raw]],G$1/-2,0,G$1))</f>
        <v>180.89953012653183</v>
      </c>
      <c r="H114">
        <f ca="1">_xlfn.STDEV.P(OFFSET(adc_raw_good_video[[#This Row],[raw]],H$1/-2,0,H$1))</f>
        <v>170.25251354193554</v>
      </c>
      <c r="I114">
        <f>D115-adc_raw_good_video[[#This Row],[forward_diff]]</f>
        <v>320</v>
      </c>
      <c r="J114" cm="1">
        <f t="array" ref="J114">ABS(adc_raw_good_video[[#This Row],[forward_diff]])/MAX(ABS(B$3:B$201))</f>
        <v>1.1704462326261888E-2</v>
      </c>
      <c r="K114">
        <f>-LOG(MAX(adc_raw_good_video[[#This Row],[f_diff_norm]],$M$1),K$1)</f>
        <v>1.9316485319118974</v>
      </c>
      <c r="L114">
        <f>-LOG(MAX(adc_raw_good_video[[#This Row],[f_diff_norm]],$M$1),2)</f>
        <v>6.41679752760606</v>
      </c>
      <c r="M114">
        <f>POWER(1-adc_raw_good_video[[#This Row],[f_diff_norm]],O$1)</f>
        <v>0.79019938817195123</v>
      </c>
      <c r="O114">
        <v>111</v>
      </c>
      <c r="P114">
        <f t="shared" si="12"/>
        <v>3552</v>
      </c>
      <c r="Q114">
        <f t="shared" si="13"/>
        <v>3584</v>
      </c>
      <c r="R114">
        <f t="shared" si="9"/>
        <v>0</v>
      </c>
      <c r="S114">
        <f t="shared" si="11"/>
        <v>0</v>
      </c>
      <c r="T114">
        <f t="shared" si="10"/>
        <v>0</v>
      </c>
    </row>
    <row r="115" spans="1:20" x14ac:dyDescent="0.4">
      <c r="A115">
        <v>1567</v>
      </c>
      <c r="B115">
        <v>1567</v>
      </c>
      <c r="C115">
        <f>adc_raw_good_video[[#This Row],[raw]]/MAX(B:B)</f>
        <v>0.57315288953913679</v>
      </c>
      <c r="D115">
        <f>B116-adc_raw_good_video[[#This Row],[raw]]</f>
        <v>288</v>
      </c>
      <c r="E115">
        <f ca="1">SUM(OFFSET(adc_raw_good_video[[#This Row],[raw]],$F$1/-2,0,$F$1))/$F$1</f>
        <v>1673.6666666666667</v>
      </c>
      <c r="F115">
        <f ca="1">_xlfn.STDEV.P(OFFSET(adc_raw_good_video[[#This Row],[raw]],$F$1/-2,0,$F$1))</f>
        <v>128.88582371834212</v>
      </c>
      <c r="G115">
        <f ca="1">_xlfn.STDEV.P(OFFSET(adc_raw_good_video[[#This Row],[raw]],G$1/-2,0,G$1))</f>
        <v>146.25402558562277</v>
      </c>
      <c r="H115">
        <f ca="1">_xlfn.STDEV.P(OFFSET(adc_raw_good_video[[#This Row],[raw]],H$1/-2,0,H$1))</f>
        <v>175.57822839325576</v>
      </c>
      <c r="I115">
        <f>D116-adc_raw_good_video[[#This Row],[forward_diff]]</f>
        <v>-205</v>
      </c>
      <c r="J115" cm="1">
        <f t="array" ref="J115">ABS(adc_raw_good_video[[#This Row],[forward_diff]])/MAX(ABS(B$3:B$201))</f>
        <v>0.10534016093635698</v>
      </c>
      <c r="K115">
        <f>-LOG(MAX(adc_raw_good_video[[#This Row],[f_diff_norm]],$M$1),K$1)</f>
        <v>0.97740602247257247</v>
      </c>
      <c r="L115">
        <f>-LOG(MAX(adc_raw_good_video[[#This Row],[f_diff_norm]],$M$1),2)</f>
        <v>3.2468725261637479</v>
      </c>
      <c r="M115">
        <f>POWER(1-adc_raw_good_video[[#This Row],[f_diff_norm]],O$1)</f>
        <v>0.10793414344848164</v>
      </c>
      <c r="O115">
        <v>112</v>
      </c>
      <c r="P115">
        <f t="shared" si="12"/>
        <v>3584</v>
      </c>
      <c r="Q115">
        <f t="shared" si="13"/>
        <v>3616</v>
      </c>
      <c r="R115">
        <f t="shared" si="9"/>
        <v>0</v>
      </c>
      <c r="S115">
        <f t="shared" si="11"/>
        <v>0</v>
      </c>
      <c r="T115">
        <f t="shared" si="10"/>
        <v>0</v>
      </c>
    </row>
    <row r="116" spans="1:20" x14ac:dyDescent="0.4">
      <c r="A116">
        <v>1855</v>
      </c>
      <c r="B116">
        <v>1855</v>
      </c>
      <c r="C116">
        <f>adc_raw_good_video[[#This Row],[raw]]/MAX(B:B)</f>
        <v>0.6784930504754938</v>
      </c>
      <c r="D116">
        <f>B117-adc_raw_good_video[[#This Row],[raw]]</f>
        <v>83</v>
      </c>
      <c r="E116">
        <f ca="1">SUM(OFFSET(adc_raw_good_video[[#This Row],[raw]],$F$1/-2,0,$F$1))/$F$1</f>
        <v>1786.6666666666667</v>
      </c>
      <c r="F116">
        <f ca="1">_xlfn.STDEV.P(OFFSET(adc_raw_good_video[[#This Row],[raw]],$F$1/-2,0,$F$1))</f>
        <v>158.98078150798256</v>
      </c>
      <c r="G116">
        <f ca="1">_xlfn.STDEV.P(OFFSET(adc_raw_good_video[[#This Row],[raw]],G$1/-2,0,G$1))</f>
        <v>163.31858436809941</v>
      </c>
      <c r="H116">
        <f ca="1">_xlfn.STDEV.P(OFFSET(adc_raw_good_video[[#This Row],[raw]],H$1/-2,0,H$1))</f>
        <v>192.55457747382286</v>
      </c>
      <c r="I116">
        <f>D117-adc_raw_good_video[[#This Row],[forward_diff]]</f>
        <v>-84</v>
      </c>
      <c r="J116" cm="1">
        <f t="array" ref="J116">ABS(adc_raw_good_video[[#This Row],[forward_diff]])/MAX(ABS(B$3:B$201))</f>
        <v>3.0358449158741769E-2</v>
      </c>
      <c r="K116">
        <f>-LOG(MAX(adc_raw_good_video[[#This Row],[f_diff_norm]],$M$1),K$1)</f>
        <v>1.5177204178557295</v>
      </c>
      <c r="L116">
        <f>-LOG(MAX(adc_raw_good_video[[#This Row],[f_diff_norm]],$M$1),2)</f>
        <v>5.0417580962591355</v>
      </c>
      <c r="M116">
        <f>POWER(1-adc_raw_good_video[[#This Row],[f_diff_norm]],O$1)</f>
        <v>0.53978939762288036</v>
      </c>
      <c r="O116">
        <v>113</v>
      </c>
      <c r="P116">
        <f t="shared" si="12"/>
        <v>3616</v>
      </c>
      <c r="Q116">
        <f t="shared" si="13"/>
        <v>3648</v>
      </c>
      <c r="R116">
        <f t="shared" si="9"/>
        <v>0</v>
      </c>
      <c r="S116">
        <f t="shared" si="11"/>
        <v>0</v>
      </c>
      <c r="T116">
        <f t="shared" si="10"/>
        <v>0</v>
      </c>
    </row>
    <row r="117" spans="1:20" x14ac:dyDescent="0.4">
      <c r="A117">
        <v>1938</v>
      </c>
      <c r="B117">
        <v>1938</v>
      </c>
      <c r="C117">
        <f>adc_raw_good_video[[#This Row],[raw]]/MAX(B:B)</f>
        <v>0.70885149963423555</v>
      </c>
      <c r="D117">
        <f>B118-adc_raw_good_video[[#This Row],[raw]]</f>
        <v>-1</v>
      </c>
      <c r="E117">
        <f ca="1">SUM(OFFSET(adc_raw_good_video[[#This Row],[raw]],$F$1/-2,0,$F$1))/$F$1</f>
        <v>1910</v>
      </c>
      <c r="F117">
        <f ca="1">_xlfn.STDEV.P(OFFSET(adc_raw_good_video[[#This Row],[raw]],$F$1/-2,0,$F$1))</f>
        <v>38.893015654056278</v>
      </c>
      <c r="G117">
        <f ca="1">_xlfn.STDEV.P(OFFSET(adc_raw_good_video[[#This Row],[raw]],G$1/-2,0,G$1))</f>
        <v>181.99846153195909</v>
      </c>
      <c r="H117">
        <f ca="1">_xlfn.STDEV.P(OFFSET(adc_raw_good_video[[#This Row],[raw]],H$1/-2,0,H$1))</f>
        <v>187.59672335156841</v>
      </c>
      <c r="I117">
        <f>D118-adc_raw_good_video[[#This Row],[forward_diff]]</f>
        <v>190</v>
      </c>
      <c r="J117" cm="1">
        <f t="array" ref="J117">ABS(adc_raw_good_video[[#This Row],[forward_diff]])/MAX(ABS(B$3:B$201))</f>
        <v>3.65764447695684E-4</v>
      </c>
      <c r="K117">
        <f>-LOG(MAX(adc_raw_good_video[[#This Row],[f_diff_norm]],$M$1),K$1)</f>
        <v>3.436798510231803</v>
      </c>
      <c r="L117">
        <f>-LOG(MAX(adc_raw_good_video[[#This Row],[f_diff_norm]],$M$1),2)</f>
        <v>11.416797527606059</v>
      </c>
      <c r="M117">
        <f>POWER(1-adc_raw_good_video[[#This Row],[f_diff_norm]],O$1)</f>
        <v>0.99271007423867141</v>
      </c>
      <c r="O117">
        <v>114</v>
      </c>
      <c r="P117">
        <f t="shared" si="12"/>
        <v>3648</v>
      </c>
      <c r="Q117">
        <f t="shared" si="13"/>
        <v>3680</v>
      </c>
      <c r="R117">
        <f t="shared" si="9"/>
        <v>0</v>
      </c>
      <c r="S117">
        <f t="shared" si="11"/>
        <v>0</v>
      </c>
      <c r="T117">
        <f t="shared" si="10"/>
        <v>0</v>
      </c>
    </row>
    <row r="118" spans="1:20" x14ac:dyDescent="0.4">
      <c r="A118">
        <v>1937</v>
      </c>
      <c r="B118">
        <v>1937</v>
      </c>
      <c r="C118">
        <f>adc_raw_good_video[[#This Row],[raw]]/MAX(B:B)</f>
        <v>0.7084857351865399</v>
      </c>
      <c r="D118">
        <f>B119-adc_raw_good_video[[#This Row],[raw]]</f>
        <v>189</v>
      </c>
      <c r="E118">
        <f ca="1">SUM(OFFSET(adc_raw_good_video[[#This Row],[raw]],$F$1/-2,0,$F$1))/$F$1</f>
        <v>2000.3333333333333</v>
      </c>
      <c r="F118">
        <f ca="1">_xlfn.STDEV.P(OFFSET(adc_raw_good_video[[#This Row],[raw]],$F$1/-2,0,$F$1))</f>
        <v>88.86068997156292</v>
      </c>
      <c r="G118">
        <f ca="1">_xlfn.STDEV.P(OFFSET(adc_raw_good_video[[#This Row],[raw]],G$1/-2,0,G$1))</f>
        <v>88.938180777436642</v>
      </c>
      <c r="H118">
        <f ca="1">_xlfn.STDEV.P(OFFSET(adc_raw_good_video[[#This Row],[raw]],H$1/-2,0,H$1))</f>
        <v>166.41146447947654</v>
      </c>
      <c r="I118">
        <f>D119-adc_raw_good_video[[#This Row],[forward_diff]]</f>
        <v>-356</v>
      </c>
      <c r="J118" cm="1">
        <f t="array" ref="J118">ABS(adc_raw_good_video[[#This Row],[forward_diff]])/MAX(ABS(B$3:B$201))</f>
        <v>6.9129480614484276E-2</v>
      </c>
      <c r="K118">
        <f>-LOG(MAX(adc_raw_good_video[[#This Row],[f_diff_norm]],$M$1),K$1)</f>
        <v>1.1603367060585592</v>
      </c>
      <c r="L118">
        <f>-LOG(MAX(adc_raw_good_video[[#This Row],[f_diff_norm]],$M$1),2)</f>
        <v>3.8545551033849872</v>
      </c>
      <c r="M118">
        <f>POWER(1-adc_raw_good_video[[#This Row],[f_diff_norm]],O$1)</f>
        <v>0.23866323817401969</v>
      </c>
      <c r="O118">
        <v>115</v>
      </c>
      <c r="P118">
        <f t="shared" si="12"/>
        <v>3680</v>
      </c>
      <c r="Q118">
        <f t="shared" si="13"/>
        <v>3712</v>
      </c>
      <c r="R118">
        <f t="shared" si="9"/>
        <v>0</v>
      </c>
      <c r="S118">
        <f t="shared" si="11"/>
        <v>0</v>
      </c>
      <c r="T118">
        <f t="shared" si="10"/>
        <v>0</v>
      </c>
    </row>
    <row r="119" spans="1:20" x14ac:dyDescent="0.4">
      <c r="A119">
        <v>2126</v>
      </c>
      <c r="B119">
        <v>2126</v>
      </c>
      <c r="C119">
        <f>adc_raw_good_video[[#This Row],[raw]]/MAX(B:B)</f>
        <v>0.77761521580102411</v>
      </c>
      <c r="D119">
        <f>B120-adc_raw_good_video[[#This Row],[raw]]</f>
        <v>-167</v>
      </c>
      <c r="E119">
        <f ca="1">SUM(OFFSET(adc_raw_good_video[[#This Row],[raw]],$F$1/-2,0,$F$1))/$F$1</f>
        <v>2007.3333333333333</v>
      </c>
      <c r="F119">
        <f ca="1">_xlfn.STDEV.P(OFFSET(adc_raw_good_video[[#This Row],[raw]],$F$1/-2,0,$F$1))</f>
        <v>84.389309486187614</v>
      </c>
      <c r="G119">
        <f ca="1">_xlfn.STDEV.P(OFFSET(adc_raw_good_video[[#This Row],[raw]],G$1/-2,0,G$1))</f>
        <v>76.463324541900491</v>
      </c>
      <c r="H119">
        <f ca="1">_xlfn.STDEV.P(OFFSET(adc_raw_good_video[[#This Row],[raw]],H$1/-2,0,H$1))</f>
        <v>120.81356863923415</v>
      </c>
      <c r="I119">
        <f>D120-adc_raw_good_video[[#This Row],[forward_diff]]</f>
        <v>271</v>
      </c>
      <c r="J119" cm="1">
        <f t="array" ref="J119">ABS(adc_raw_good_video[[#This Row],[forward_diff]])/MAX(ABS(B$3:B$201))</f>
        <v>6.1082662765179221E-2</v>
      </c>
      <c r="K119">
        <f>-LOG(MAX(adc_raw_good_video[[#This Row],[f_diff_norm]],$M$1),K$1)</f>
        <v>1.2140820390842202</v>
      </c>
      <c r="L119">
        <f>-LOG(MAX(adc_raw_good_video[[#This Row],[f_diff_norm]],$M$1),2)</f>
        <v>4.0330932351320081</v>
      </c>
      <c r="M119">
        <f>POWER(1-adc_raw_good_video[[#This Row],[f_diff_norm]],O$1)</f>
        <v>0.28349615223915636</v>
      </c>
      <c r="O119">
        <v>116</v>
      </c>
      <c r="P119">
        <f t="shared" si="12"/>
        <v>3712</v>
      </c>
      <c r="Q119">
        <f t="shared" si="13"/>
        <v>3744</v>
      </c>
      <c r="R119">
        <f t="shared" si="9"/>
        <v>0</v>
      </c>
      <c r="S119">
        <f t="shared" si="11"/>
        <v>0</v>
      </c>
      <c r="T119">
        <f t="shared" si="10"/>
        <v>0</v>
      </c>
    </row>
    <row r="120" spans="1:20" x14ac:dyDescent="0.4">
      <c r="A120">
        <v>1959</v>
      </c>
      <c r="B120">
        <v>1959</v>
      </c>
      <c r="C120">
        <f>adc_raw_good_video[[#This Row],[raw]]/MAX(B:B)</f>
        <v>0.71653255303584495</v>
      </c>
      <c r="D120">
        <f>B121-adc_raw_good_video[[#This Row],[raw]]</f>
        <v>104</v>
      </c>
      <c r="E120">
        <f ca="1">SUM(OFFSET(adc_raw_good_video[[#This Row],[raw]],$F$1/-2,0,$F$1))/$F$1</f>
        <v>2049.3333333333335</v>
      </c>
      <c r="F120">
        <f ca="1">_xlfn.STDEV.P(OFFSET(adc_raw_good_video[[#This Row],[raw]],$F$1/-2,0,$F$1))</f>
        <v>68.858954069572945</v>
      </c>
      <c r="G120">
        <f ca="1">_xlfn.STDEV.P(OFFSET(adc_raw_good_video[[#This Row],[raw]],G$1/-2,0,G$1))</f>
        <v>136.00382347566557</v>
      </c>
      <c r="H120">
        <f ca="1">_xlfn.STDEV.P(OFFSET(adc_raw_good_video[[#This Row],[raw]],H$1/-2,0,H$1))</f>
        <v>219.99480513347191</v>
      </c>
      <c r="I120">
        <f>D121-adc_raw_good_video[[#This Row],[forward_diff]]</f>
        <v>-439</v>
      </c>
      <c r="J120" cm="1">
        <f t="array" ref="J120">ABS(adc_raw_good_video[[#This Row],[forward_diff]])/MAX(ABS(B$3:B$201))</f>
        <v>3.8039502560351136E-2</v>
      </c>
      <c r="K120">
        <f>-LOG(MAX(adc_raw_good_video[[#This Row],[f_diff_norm]],$M$1),K$1)</f>
        <v>1.419765170933023</v>
      </c>
      <c r="L120">
        <f>-LOG(MAX(adc_raw_good_video[[#This Row],[f_diff_norm]],$M$1),2)</f>
        <v>4.7163578094649674</v>
      </c>
      <c r="M120">
        <f>POWER(1-adc_raw_good_video[[#This Row],[f_diff_norm]],O$1)</f>
        <v>0.46041001836360518</v>
      </c>
      <c r="O120">
        <v>117</v>
      </c>
      <c r="P120">
        <f t="shared" si="12"/>
        <v>3744</v>
      </c>
      <c r="Q120">
        <f t="shared" si="13"/>
        <v>3776</v>
      </c>
      <c r="R120">
        <f t="shared" si="9"/>
        <v>0</v>
      </c>
      <c r="S120">
        <f t="shared" si="11"/>
        <v>0</v>
      </c>
      <c r="T120">
        <f t="shared" si="10"/>
        <v>0</v>
      </c>
    </row>
    <row r="121" spans="1:20" x14ac:dyDescent="0.4">
      <c r="A121">
        <v>2063</v>
      </c>
      <c r="B121">
        <v>2063</v>
      </c>
      <c r="C121">
        <f>adc_raw_good_video[[#This Row],[raw]]/MAX(B:B)</f>
        <v>0.754572055596196</v>
      </c>
      <c r="D121">
        <f>B122-adc_raw_good_video[[#This Row],[raw]]</f>
        <v>-335</v>
      </c>
      <c r="E121">
        <f ca="1">SUM(OFFSET(adc_raw_good_video[[#This Row],[raw]],$F$1/-2,0,$F$1))/$F$1</f>
        <v>1916.6666666666667</v>
      </c>
      <c r="F121">
        <f ca="1">_xlfn.STDEV.P(OFFSET(adc_raw_good_video[[#This Row],[raw]],$F$1/-2,0,$F$1))</f>
        <v>140.00079364854409</v>
      </c>
      <c r="G121">
        <f ca="1">_xlfn.STDEV.P(OFFSET(adc_raw_good_video[[#This Row],[raw]],G$1/-2,0,G$1))</f>
        <v>256.96645695498859</v>
      </c>
      <c r="H121">
        <f ca="1">_xlfn.STDEV.P(OFFSET(adc_raw_good_video[[#This Row],[raw]],H$1/-2,0,H$1))</f>
        <v>245.89860196629746</v>
      </c>
      <c r="I121">
        <f>D122-adc_raw_good_video[[#This Row],[forward_diff]]</f>
        <v>30</v>
      </c>
      <c r="J121" cm="1">
        <f t="array" ref="J121">ABS(adc_raw_good_video[[#This Row],[forward_diff]])/MAX(ABS(B$3:B$201))</f>
        <v>0.12253108997805413</v>
      </c>
      <c r="K121">
        <f>-LOG(MAX(adc_raw_good_video[[#This Row],[f_diff_norm]],$M$1),K$1)</f>
        <v>0.91175370319495808</v>
      </c>
      <c r="L121">
        <f>-LOG(MAX(adc_raw_good_video[[#This Row],[f_diff_norm]],$M$1),2)</f>
        <v>3.0287802422609253</v>
      </c>
      <c r="M121">
        <f>POWER(1-adc_raw_good_video[[#This Row],[f_diff_norm]],O$1)</f>
        <v>7.3220848068681552E-2</v>
      </c>
      <c r="O121">
        <v>118</v>
      </c>
      <c r="P121">
        <f t="shared" si="12"/>
        <v>3776</v>
      </c>
      <c r="Q121">
        <f t="shared" si="13"/>
        <v>3808</v>
      </c>
      <c r="R121">
        <f t="shared" si="9"/>
        <v>0</v>
      </c>
      <c r="S121">
        <f t="shared" si="11"/>
        <v>0</v>
      </c>
      <c r="T121">
        <f t="shared" si="10"/>
        <v>0</v>
      </c>
    </row>
    <row r="122" spans="1:20" x14ac:dyDescent="0.4">
      <c r="A122">
        <v>1728</v>
      </c>
      <c r="B122">
        <v>1728</v>
      </c>
      <c r="C122">
        <f>adc_raw_good_video[[#This Row],[raw]]/MAX(B:B)</f>
        <v>0.63204096561814194</v>
      </c>
      <c r="D122">
        <f>B123-adc_raw_good_video[[#This Row],[raw]]</f>
        <v>-305</v>
      </c>
      <c r="E122">
        <f ca="1">SUM(OFFSET(adc_raw_good_video[[#This Row],[raw]],$F$1/-2,0,$F$1))/$F$1</f>
        <v>1738</v>
      </c>
      <c r="F122">
        <f ca="1">_xlfn.STDEV.P(OFFSET(adc_raw_good_video[[#This Row],[raw]],$F$1/-2,0,$F$1))</f>
        <v>261.37457157624704</v>
      </c>
      <c r="G122">
        <f ca="1">_xlfn.STDEV.P(OFFSET(adc_raw_good_video[[#This Row],[raw]],G$1/-2,0,G$1))</f>
        <v>240.05915937535065</v>
      </c>
      <c r="H122">
        <f ca="1">_xlfn.STDEV.P(OFFSET(adc_raw_good_video[[#This Row],[raw]],H$1/-2,0,H$1))</f>
        <v>294.27489577895409</v>
      </c>
      <c r="I122">
        <f>D123-adc_raw_good_video[[#This Row],[forward_diff]]</f>
        <v>434</v>
      </c>
      <c r="J122" cm="1">
        <f t="array" ref="J122">ABS(adc_raw_good_video[[#This Row],[forward_diff]])/MAX(ABS(B$3:B$201))</f>
        <v>0.11155815654718361</v>
      </c>
      <c r="K122">
        <f>-LOG(MAX(adc_raw_good_video[[#This Row],[f_diff_norm]],$M$1),K$1)</f>
        <v>0.9524986708850175</v>
      </c>
      <c r="L122">
        <f>-LOG(MAX(adc_raw_good_video[[#This Row],[f_diff_norm]],$M$1),2)</f>
        <v>3.1641320951558112</v>
      </c>
      <c r="M122">
        <f>POWER(1-adc_raw_good_video[[#This Row],[f_diff_norm]],O$1)</f>
        <v>9.3881515457445261E-2</v>
      </c>
      <c r="O122">
        <v>119</v>
      </c>
      <c r="P122">
        <f t="shared" si="12"/>
        <v>3808</v>
      </c>
      <c r="Q122">
        <f t="shared" si="13"/>
        <v>3840</v>
      </c>
      <c r="R122">
        <f t="shared" si="9"/>
        <v>0</v>
      </c>
      <c r="S122">
        <f t="shared" si="11"/>
        <v>0</v>
      </c>
      <c r="T122">
        <f t="shared" si="10"/>
        <v>0</v>
      </c>
    </row>
    <row r="123" spans="1:20" x14ac:dyDescent="0.4">
      <c r="A123">
        <v>1423</v>
      </c>
      <c r="B123">
        <v>1423</v>
      </c>
      <c r="C123">
        <f>adc_raw_good_video[[#This Row],[raw]]/MAX(B:B)</f>
        <v>0.52048280907095834</v>
      </c>
      <c r="D123">
        <f>B124-adc_raw_good_video[[#This Row],[raw]]</f>
        <v>129</v>
      </c>
      <c r="E123">
        <f ca="1">SUM(OFFSET(adc_raw_good_video[[#This Row],[raw]],$F$1/-2,0,$F$1))/$F$1</f>
        <v>1567.6666666666667</v>
      </c>
      <c r="F123">
        <f ca="1">_xlfn.STDEV.P(OFFSET(adc_raw_good_video[[#This Row],[raw]],$F$1/-2,0,$F$1))</f>
        <v>125.00755532722367</v>
      </c>
      <c r="G123">
        <f ca="1">_xlfn.STDEV.P(OFFSET(adc_raw_good_video[[#This Row],[raw]],G$1/-2,0,G$1))</f>
        <v>259.23811448164793</v>
      </c>
      <c r="H123">
        <f ca="1">_xlfn.STDEV.P(OFFSET(adc_raw_good_video[[#This Row],[raw]],H$1/-2,0,H$1))</f>
        <v>280.60721331296048</v>
      </c>
      <c r="I123">
        <f>D124-adc_raw_good_video[[#This Row],[forward_diff]]</f>
        <v>-352</v>
      </c>
      <c r="J123" cm="1">
        <f t="array" ref="J123">ABS(adc_raw_good_video[[#This Row],[forward_diff]])/MAX(ABS(B$3:B$201))</f>
        <v>4.7183613752743235E-2</v>
      </c>
      <c r="K123">
        <f>-LOG(MAX(adc_raw_good_video[[#This Row],[f_diff_norm]],$M$1),K$1)</f>
        <v>1.3262087999325542</v>
      </c>
      <c r="L123">
        <f>-LOG(MAX(adc_raw_good_video[[#This Row],[f_diff_norm]],$M$1),2)</f>
        <v>4.4055702721828061</v>
      </c>
      <c r="M123">
        <f>POWER(1-adc_raw_good_video[[#This Row],[f_diff_norm]],O$1)</f>
        <v>0.38035081228023526</v>
      </c>
      <c r="O123">
        <v>120</v>
      </c>
      <c r="P123">
        <f t="shared" si="12"/>
        <v>3840</v>
      </c>
      <c r="Q123">
        <f t="shared" si="13"/>
        <v>3872</v>
      </c>
      <c r="R123">
        <f t="shared" si="9"/>
        <v>0</v>
      </c>
      <c r="S123">
        <f t="shared" si="11"/>
        <v>0</v>
      </c>
      <c r="T123">
        <f t="shared" si="10"/>
        <v>0</v>
      </c>
    </row>
    <row r="124" spans="1:20" x14ac:dyDescent="0.4">
      <c r="A124">
        <v>1552</v>
      </c>
      <c r="B124">
        <v>1552</v>
      </c>
      <c r="C124">
        <f>adc_raw_good_video[[#This Row],[raw]]/MAX(B:B)</f>
        <v>0.5676664228237015</v>
      </c>
      <c r="D124">
        <f>B125-adc_raw_good_video[[#This Row],[raw]]</f>
        <v>-223</v>
      </c>
      <c r="E124">
        <f ca="1">SUM(OFFSET(adc_raw_good_video[[#This Row],[raw]],$F$1/-2,0,$F$1))/$F$1</f>
        <v>1434.6666666666667</v>
      </c>
      <c r="F124">
        <f ca="1">_xlfn.STDEV.P(OFFSET(adc_raw_good_video[[#This Row],[raw]],$F$1/-2,0,$F$1))</f>
        <v>91.412374557399076</v>
      </c>
      <c r="G124">
        <f ca="1">_xlfn.STDEV.P(OFFSET(adc_raw_good_video[[#This Row],[raw]],G$1/-2,0,G$1))</f>
        <v>254.11886982276621</v>
      </c>
      <c r="H124">
        <f ca="1">_xlfn.STDEV.P(OFFSET(adc_raw_good_video[[#This Row],[raw]],H$1/-2,0,H$1))</f>
        <v>268.26532708176381</v>
      </c>
      <c r="I124">
        <f>D125-adc_raw_good_video[[#This Row],[forward_diff]]</f>
        <v>942</v>
      </c>
      <c r="J124" cm="1">
        <f t="array" ref="J124">ABS(adc_raw_good_video[[#This Row],[forward_diff]])/MAX(ABS(B$3:B$201))</f>
        <v>8.1565471836137521E-2</v>
      </c>
      <c r="K124">
        <f>-LOG(MAX(adc_raw_good_video[[#This Row],[f_diff_norm]],$M$1),K$1)</f>
        <v>1.0884936471836426</v>
      </c>
      <c r="L124">
        <f>-LOG(MAX(adc_raw_good_video[[#This Row],[f_diff_norm]],$M$1),2)</f>
        <v>3.6158976276857553</v>
      </c>
      <c r="M124">
        <f>POWER(1-adc_raw_good_video[[#This Row],[f_diff_norm]],O$1)</f>
        <v>0.18237447286643113</v>
      </c>
      <c r="O124">
        <v>121</v>
      </c>
      <c r="P124">
        <f t="shared" si="12"/>
        <v>3872</v>
      </c>
      <c r="Q124">
        <f t="shared" si="13"/>
        <v>3904</v>
      </c>
      <c r="R124">
        <f t="shared" si="9"/>
        <v>0</v>
      </c>
      <c r="S124">
        <f t="shared" si="11"/>
        <v>0</v>
      </c>
      <c r="T124">
        <f t="shared" si="10"/>
        <v>0</v>
      </c>
    </row>
    <row r="125" spans="1:20" x14ac:dyDescent="0.4">
      <c r="A125">
        <v>1329</v>
      </c>
      <c r="B125">
        <v>1329</v>
      </c>
      <c r="C125">
        <f>adc_raw_good_video[[#This Row],[raw]]/MAX(B:B)</f>
        <v>0.48610095098756401</v>
      </c>
      <c r="D125">
        <f>B126-adc_raw_good_video[[#This Row],[raw]]</f>
        <v>719</v>
      </c>
      <c r="E125">
        <f ca="1">SUM(OFFSET(adc_raw_good_video[[#This Row],[raw]],$F$1/-2,0,$F$1))/$F$1</f>
        <v>1643</v>
      </c>
      <c r="F125">
        <f ca="1">_xlfn.STDEV.P(OFFSET(adc_raw_good_video[[#This Row],[raw]],$F$1/-2,0,$F$1))</f>
        <v>300.50069328816312</v>
      </c>
      <c r="G125">
        <f ca="1">_xlfn.STDEV.P(OFFSET(adc_raw_good_video[[#This Row],[raw]],G$1/-2,0,G$1))</f>
        <v>248.10691243897256</v>
      </c>
      <c r="H125">
        <f ca="1">_xlfn.STDEV.P(OFFSET(adc_raw_good_video[[#This Row],[raw]],H$1/-2,0,H$1))</f>
        <v>268.26532708176381</v>
      </c>
      <c r="I125">
        <f>D126-adc_raw_good_video[[#This Row],[forward_diff]]</f>
        <v>-1206</v>
      </c>
      <c r="J125" cm="1">
        <f t="array" ref="J125">ABS(adc_raw_good_video[[#This Row],[forward_diff]])/MAX(ABS(B$3:B$201))</f>
        <v>0.26298463789319676</v>
      </c>
      <c r="K125">
        <f>-LOG(MAX(adc_raw_good_video[[#This Row],[f_diff_norm]],$M$1),K$1)</f>
        <v>0.5800696198489208</v>
      </c>
      <c r="L125">
        <f>-LOG(MAX(adc_raw_good_video[[#This Row],[f_diff_norm]],$M$1),2)</f>
        <v>1.9269495671667625</v>
      </c>
      <c r="M125">
        <f>POWER(1-adc_raw_good_video[[#This Row],[f_diff_norm]],O$1)</f>
        <v>2.2363038161807101E-3</v>
      </c>
      <c r="O125">
        <v>122</v>
      </c>
      <c r="P125">
        <f t="shared" si="12"/>
        <v>3904</v>
      </c>
      <c r="Q125">
        <f t="shared" si="13"/>
        <v>3936</v>
      </c>
      <c r="R125">
        <f t="shared" si="9"/>
        <v>0</v>
      </c>
      <c r="S125">
        <f t="shared" si="11"/>
        <v>0</v>
      </c>
      <c r="T125">
        <f t="shared" si="10"/>
        <v>0</v>
      </c>
    </row>
    <row r="126" spans="1:20" x14ac:dyDescent="0.4">
      <c r="A126">
        <v>2048</v>
      </c>
      <c r="B126">
        <v>2048</v>
      </c>
      <c r="C126">
        <f>adc_raw_good_video[[#This Row],[raw]]/MAX(B:B)</f>
        <v>0.74908558888076082</v>
      </c>
      <c r="D126">
        <f>B127-adc_raw_good_video[[#This Row],[raw]]</f>
        <v>-487</v>
      </c>
      <c r="E126">
        <f ca="1">SUM(OFFSET(adc_raw_good_video[[#This Row],[raw]],$F$1/-2,0,$F$1))/$F$1</f>
        <v>1646</v>
      </c>
      <c r="F126">
        <f ca="1">_xlfn.STDEV.P(OFFSET(adc_raw_good_video[[#This Row],[raw]],$F$1/-2,0,$F$1))</f>
        <v>299.62087154713817</v>
      </c>
      <c r="G126">
        <f ca="1">_xlfn.STDEV.P(OFFSET(adc_raw_good_video[[#This Row],[raw]],G$1/-2,0,G$1))</f>
        <v>293.65871347535392</v>
      </c>
      <c r="H126">
        <f ca="1">_xlfn.STDEV.P(OFFSET(adc_raw_good_video[[#This Row],[raw]],H$1/-2,0,H$1))</f>
        <v>279.21098744534407</v>
      </c>
      <c r="I126">
        <f>D127-adc_raw_good_video[[#This Row],[forward_diff]]</f>
        <v>989</v>
      </c>
      <c r="J126" cm="1">
        <f t="array" ref="J126">ABS(adc_raw_good_video[[#This Row],[forward_diff]])/MAX(ABS(B$3:B$201))</f>
        <v>0.17812728602779809</v>
      </c>
      <c r="K126">
        <f>-LOG(MAX(adc_raw_good_video[[#This Row],[f_diff_norm]],$M$1),K$1)</f>
        <v>0.74926954901716913</v>
      </c>
      <c r="L126">
        <f>-LOG(MAX(adc_raw_good_video[[#This Row],[f_diff_norm]],$M$1),2)</f>
        <v>2.4890195655237179</v>
      </c>
      <c r="M126">
        <f>POWER(1-adc_raw_good_video[[#This Row],[f_diff_norm]],O$1)</f>
        <v>1.9773850381304608E-2</v>
      </c>
      <c r="O126">
        <v>123</v>
      </c>
      <c r="P126">
        <f t="shared" si="12"/>
        <v>3936</v>
      </c>
      <c r="Q126">
        <f t="shared" si="13"/>
        <v>3968</v>
      </c>
      <c r="R126">
        <f t="shared" si="9"/>
        <v>0</v>
      </c>
      <c r="S126">
        <f t="shared" si="11"/>
        <v>0</v>
      </c>
      <c r="T126">
        <f t="shared" si="10"/>
        <v>0</v>
      </c>
    </row>
    <row r="127" spans="1:20" x14ac:dyDescent="0.4">
      <c r="A127">
        <v>1561</v>
      </c>
      <c r="B127">
        <v>1561</v>
      </c>
      <c r="C127">
        <f>adc_raw_good_video[[#This Row],[raw]]/MAX(B:B)</f>
        <v>0.57095830285296267</v>
      </c>
      <c r="D127">
        <f>B128-adc_raw_good_video[[#This Row],[raw]]</f>
        <v>502</v>
      </c>
      <c r="E127">
        <f ca="1">SUM(OFFSET(adc_raw_good_video[[#This Row],[raw]],$F$1/-2,0,$F$1))/$F$1</f>
        <v>1890.6666666666667</v>
      </c>
      <c r="F127">
        <f ca="1">_xlfn.STDEV.P(OFFSET(adc_raw_good_video[[#This Row],[raw]],$F$1/-2,0,$F$1))</f>
        <v>233.1899559491265</v>
      </c>
      <c r="G127">
        <f ca="1">_xlfn.STDEV.P(OFFSET(adc_raw_good_video[[#This Row],[raw]],G$1/-2,0,G$1))</f>
        <v>310.08424661694767</v>
      </c>
      <c r="H127">
        <f ca="1">_xlfn.STDEV.P(OFFSET(adc_raw_good_video[[#This Row],[raw]],H$1/-2,0,H$1))</f>
        <v>378.27460061361211</v>
      </c>
      <c r="I127">
        <f>D128-adc_raw_good_video[[#This Row],[forward_diff]]</f>
        <v>-1133</v>
      </c>
      <c r="J127" cm="1">
        <f t="array" ref="J127">ABS(adc_raw_good_video[[#This Row],[forward_diff]])/MAX(ABS(B$3:B$201))</f>
        <v>0.18361375274323335</v>
      </c>
      <c r="K127">
        <f>-LOG(MAX(adc_raw_good_video[[#This Row],[f_diff_norm]],$M$1),K$1)</f>
        <v>0.73609479308678405</v>
      </c>
      <c r="L127">
        <f>-LOG(MAX(adc_raw_good_video[[#This Row],[f_diff_norm]],$M$1),2)</f>
        <v>2.4452539736552881</v>
      </c>
      <c r="M127">
        <f>POWER(1-adc_raw_good_video[[#This Row],[f_diff_norm]],O$1)</f>
        <v>1.7294722606667E-2</v>
      </c>
      <c r="O127">
        <v>124</v>
      </c>
      <c r="P127">
        <f t="shared" si="12"/>
        <v>3968</v>
      </c>
      <c r="Q127">
        <f t="shared" si="13"/>
        <v>4000</v>
      </c>
      <c r="R127">
        <f t="shared" si="9"/>
        <v>0</v>
      </c>
      <c r="S127">
        <f t="shared" si="11"/>
        <v>0</v>
      </c>
      <c r="T127">
        <f t="shared" si="10"/>
        <v>0</v>
      </c>
    </row>
    <row r="128" spans="1:20" x14ac:dyDescent="0.4">
      <c r="A128">
        <v>2063</v>
      </c>
      <c r="B128">
        <v>2063</v>
      </c>
      <c r="C128">
        <f>adc_raw_good_video[[#This Row],[raw]]/MAX(B:B)</f>
        <v>0.754572055596196</v>
      </c>
      <c r="D128">
        <f>B129-adc_raw_good_video[[#This Row],[raw]]</f>
        <v>-631</v>
      </c>
      <c r="E128">
        <f ca="1">SUM(OFFSET(adc_raw_good_video[[#This Row],[raw]],$F$1/-2,0,$F$1))/$F$1</f>
        <v>1685.3333333333333</v>
      </c>
      <c r="F128">
        <f ca="1">_xlfn.STDEV.P(OFFSET(adc_raw_good_video[[#This Row],[raw]],$F$1/-2,0,$F$1))</f>
        <v>272.19396678757516</v>
      </c>
      <c r="G128">
        <f ca="1">_xlfn.STDEV.P(OFFSET(adc_raw_good_video[[#This Row],[raw]],G$1/-2,0,G$1))</f>
        <v>433.68975085883687</v>
      </c>
      <c r="H128">
        <f ca="1">_xlfn.STDEV.P(OFFSET(adc_raw_good_video[[#This Row],[raw]],H$1/-2,0,H$1))</f>
        <v>437.44368733796665</v>
      </c>
      <c r="I128">
        <f>D129-adc_raw_good_video[[#This Row],[forward_diff]]</f>
        <v>95</v>
      </c>
      <c r="J128" cm="1">
        <f t="array" ref="J128">ABS(adc_raw_good_video[[#This Row],[forward_diff]])/MAX(ABS(B$3:B$201))</f>
        <v>0.2307973664959766</v>
      </c>
      <c r="K128">
        <f>-LOG(MAX(adc_raw_good_video[[#This Row],[f_diff_norm]],$M$1),K$1)</f>
        <v>0.63676915098766906</v>
      </c>
      <c r="L128">
        <f>-LOG(MAX(adc_raw_good_video[[#This Row],[f_diff_norm]],$M$1),2)</f>
        <v>2.1153013326235111</v>
      </c>
      <c r="M128">
        <f>POWER(1-adc_raw_good_video[[#This Row],[f_diff_norm]],O$1)</f>
        <v>5.2579354376801465E-3</v>
      </c>
      <c r="O128">
        <v>125</v>
      </c>
      <c r="P128">
        <f t="shared" si="12"/>
        <v>4000</v>
      </c>
      <c r="Q128">
        <f t="shared" si="13"/>
        <v>4032</v>
      </c>
      <c r="R128">
        <f t="shared" si="9"/>
        <v>0</v>
      </c>
      <c r="S128">
        <f t="shared" si="11"/>
        <v>0</v>
      </c>
      <c r="T128">
        <f t="shared" si="10"/>
        <v>0</v>
      </c>
    </row>
    <row r="129" spans="1:20" x14ac:dyDescent="0.4">
      <c r="A129">
        <v>1432</v>
      </c>
      <c r="B129">
        <v>1432</v>
      </c>
      <c r="C129">
        <f>adc_raw_good_video[[#This Row],[raw]]/MAX(B:B)</f>
        <v>0.5237746891002194</v>
      </c>
      <c r="D129">
        <f>B130-adc_raw_good_video[[#This Row],[raw]]</f>
        <v>-536</v>
      </c>
      <c r="E129">
        <f ca="1">SUM(OFFSET(adc_raw_good_video[[#This Row],[raw]],$F$1/-2,0,$F$1))/$F$1</f>
        <v>1463.6666666666667</v>
      </c>
      <c r="F129">
        <f ca="1">_xlfn.STDEV.P(OFFSET(adc_raw_good_video[[#This Row],[raw]],$F$1/-2,0,$F$1))</f>
        <v>476.95166305286</v>
      </c>
      <c r="G129">
        <f ca="1">_xlfn.STDEV.P(OFFSET(adc_raw_good_video[[#This Row],[raw]],G$1/-2,0,G$1))</f>
        <v>433.89648535105698</v>
      </c>
      <c r="H129">
        <f ca="1">_xlfn.STDEV.P(OFFSET(adc_raw_good_video[[#This Row],[raw]],H$1/-2,0,H$1))</f>
        <v>478.10920108618001</v>
      </c>
      <c r="I129">
        <f>D130-adc_raw_good_video[[#This Row],[forward_diff]]</f>
        <v>567</v>
      </c>
      <c r="J129" cm="1">
        <f t="array" ref="J129">ABS(adc_raw_good_video[[#This Row],[forward_diff]])/MAX(ABS(B$3:B$201))</f>
        <v>0.19604974396488661</v>
      </c>
      <c r="K129">
        <f>-LOG(MAX(adc_raw_good_video[[#This Row],[f_diff_norm]],$M$1),K$1)</f>
        <v>0.7076337205390334</v>
      </c>
      <c r="L129">
        <f>-LOG(MAX(adc_raw_good_video[[#This Row],[f_diff_norm]],$M$1),2)</f>
        <v>2.3507083371482875</v>
      </c>
      <c r="M129">
        <f>POWER(1-adc_raw_good_video[[#This Row],[f_diff_norm]],O$1)</f>
        <v>1.2722825103401286E-2</v>
      </c>
      <c r="O129">
        <v>126</v>
      </c>
      <c r="P129">
        <f t="shared" si="12"/>
        <v>4032</v>
      </c>
      <c r="Q129">
        <f t="shared" si="13"/>
        <v>4064</v>
      </c>
      <c r="R129">
        <f t="shared" si="9"/>
        <v>0</v>
      </c>
      <c r="S129">
        <f t="shared" si="11"/>
        <v>0</v>
      </c>
      <c r="T129">
        <f t="shared" si="10"/>
        <v>0</v>
      </c>
    </row>
    <row r="130" spans="1:20" x14ac:dyDescent="0.4">
      <c r="A130">
        <v>896</v>
      </c>
      <c r="B130">
        <v>896</v>
      </c>
      <c r="C130">
        <f>adc_raw_good_video[[#This Row],[raw]]/MAX(B:B)</f>
        <v>0.32772494513533285</v>
      </c>
      <c r="D130">
        <f>B131-adc_raw_good_video[[#This Row],[raw]]</f>
        <v>31</v>
      </c>
      <c r="E130">
        <f ca="1">SUM(OFFSET(adc_raw_good_video[[#This Row],[raw]],$F$1/-2,0,$F$1))/$F$1</f>
        <v>1085</v>
      </c>
      <c r="F130">
        <f ca="1">_xlfn.STDEV.P(OFFSET(adc_raw_good_video[[#This Row],[raw]],$F$1/-2,0,$F$1))</f>
        <v>245.69221938569129</v>
      </c>
      <c r="G130">
        <f ca="1">_xlfn.STDEV.P(OFFSET(adc_raw_good_video[[#This Row],[raw]],G$1/-2,0,G$1))</f>
        <v>455.31729595964174</v>
      </c>
      <c r="H130">
        <f ca="1">_xlfn.STDEV.P(OFFSET(adc_raw_good_video[[#This Row],[raw]],H$1/-2,0,H$1))</f>
        <v>423.95070949537597</v>
      </c>
      <c r="I130">
        <f>D131-adc_raw_good_video[[#This Row],[forward_diff]]</f>
        <v>-44</v>
      </c>
      <c r="J130" cm="1">
        <f t="array" ref="J130">ABS(adc_raw_good_video[[#This Row],[forward_diff]])/MAX(ABS(B$3:B$201))</f>
        <v>1.1338697878566204E-2</v>
      </c>
      <c r="K130">
        <f>-LOG(MAX(adc_raw_good_video[[#This Row],[f_diff_norm]],$M$1),K$1)</f>
        <v>1.9454368163975304</v>
      </c>
      <c r="L130">
        <f>-LOG(MAX(adc_raw_good_video[[#This Row],[f_diff_norm]],$M$1),2)</f>
        <v>6.4626012172191842</v>
      </c>
      <c r="M130">
        <f>POWER(1-adc_raw_good_video[[#This Row],[f_diff_norm]],O$1)</f>
        <v>0.79606899468903647</v>
      </c>
      <c r="O130">
        <v>127</v>
      </c>
      <c r="P130">
        <f t="shared" si="12"/>
        <v>4064</v>
      </c>
      <c r="Q130">
        <f t="shared" si="13"/>
        <v>4096</v>
      </c>
      <c r="R130">
        <f t="shared" si="9"/>
        <v>0</v>
      </c>
      <c r="S130">
        <f t="shared" si="11"/>
        <v>0</v>
      </c>
      <c r="T130">
        <f t="shared" si="10"/>
        <v>0</v>
      </c>
    </row>
    <row r="131" spans="1:20" x14ac:dyDescent="0.4">
      <c r="A131">
        <v>927</v>
      </c>
      <c r="B131">
        <v>927</v>
      </c>
      <c r="C131">
        <f>adc_raw_good_video[[#This Row],[raw]]/MAX(B:B)</f>
        <v>0.33906364301389907</v>
      </c>
      <c r="D131">
        <f>B132-adc_raw_good_video[[#This Row],[raw]]</f>
        <v>-13</v>
      </c>
      <c r="E131">
        <f ca="1">SUM(OFFSET(adc_raw_good_video[[#This Row],[raw]],$F$1/-2,0,$F$1))/$F$1</f>
        <v>912.33333333333337</v>
      </c>
      <c r="F131">
        <f ca="1">_xlfn.STDEV.P(OFFSET(adc_raw_good_video[[#This Row],[raw]],$F$1/-2,0,$F$1))</f>
        <v>12.710450643291747</v>
      </c>
      <c r="G131">
        <f ca="1">_xlfn.STDEV.P(OFFSET(adc_raw_good_video[[#This Row],[raw]],G$1/-2,0,G$1))</f>
        <v>209.82659507316987</v>
      </c>
      <c r="H131">
        <f ca="1">_xlfn.STDEV.P(OFFSET(adc_raw_good_video[[#This Row],[raw]],H$1/-2,0,H$1))</f>
        <v>428.94117383651212</v>
      </c>
      <c r="I131">
        <f>D132-adc_raw_good_video[[#This Row],[forward_diff]]</f>
        <v>-5</v>
      </c>
      <c r="J131" cm="1">
        <f t="array" ref="J131">ABS(adc_raw_good_video[[#This Row],[forward_diff]])/MAX(ABS(B$3:B$201))</f>
        <v>4.754937820043892E-3</v>
      </c>
      <c r="K131">
        <f>-LOG(MAX(adc_raw_good_video[[#This Row],[f_diff_norm]],$M$1),K$1)</f>
        <v>2.3228551579249666</v>
      </c>
      <c r="L131">
        <f>-LOG(MAX(adc_raw_good_video[[#This Row],[f_diff_norm]],$M$1),2)</f>
        <v>7.7163578094649683</v>
      </c>
      <c r="M131">
        <f>POWER(1-adc_raw_good_video[[#This Row],[f_diff_norm]],O$1)</f>
        <v>0.9090769180998024</v>
      </c>
    </row>
    <row r="132" spans="1:20" x14ac:dyDescent="0.4">
      <c r="A132">
        <v>914</v>
      </c>
      <c r="B132">
        <v>914</v>
      </c>
      <c r="C132">
        <f>adc_raw_good_video[[#This Row],[raw]]/MAX(B:B)</f>
        <v>0.33430870519385514</v>
      </c>
      <c r="D132">
        <f>B133-adc_raw_good_video[[#This Row],[raw]]</f>
        <v>-18</v>
      </c>
      <c r="E132">
        <f ca="1">SUM(OFFSET(adc_raw_good_video[[#This Row],[raw]],$F$1/-2,0,$F$1))/$F$1</f>
        <v>912.33333333333337</v>
      </c>
      <c r="F132">
        <f ca="1">_xlfn.STDEV.P(OFFSET(adc_raw_good_video[[#This Row],[raw]],$F$1/-2,0,$F$1))</f>
        <v>12.710450643291747</v>
      </c>
      <c r="G132">
        <f ca="1">_xlfn.STDEV.P(OFFSET(adc_raw_good_video[[#This Row],[raw]],G$1/-2,0,G$1))</f>
        <v>56.133412509841229</v>
      </c>
      <c r="H132">
        <f ca="1">_xlfn.STDEV.P(OFFSET(adc_raw_good_video[[#This Row],[raw]],H$1/-2,0,H$1))</f>
        <v>354.950068348223</v>
      </c>
      <c r="I132">
        <f>D133-adc_raw_good_video[[#This Row],[forward_diff]]</f>
        <v>-107</v>
      </c>
      <c r="J132" cm="1">
        <f t="array" ref="J132">ABS(adc_raw_good_video[[#This Row],[forward_diff]])/MAX(ABS(B$3:B$201))</f>
        <v>6.5837600585223113E-3</v>
      </c>
      <c r="K132">
        <f>-LOG(MAX(adc_raw_good_video[[#This Row],[f_diff_norm]],$M$1),K$1)</f>
        <v>2.181526005128497</v>
      </c>
      <c r="L132">
        <f>-LOG(MAX(adc_raw_good_video[[#This Row],[f_diff_norm]],$M$1),2)</f>
        <v>7.2468725261637479</v>
      </c>
      <c r="M132">
        <f>POWER(1-adc_raw_good_video[[#This Row],[f_diff_norm]],O$1)</f>
        <v>0.876244101566789</v>
      </c>
    </row>
    <row r="133" spans="1:20" x14ac:dyDescent="0.4">
      <c r="A133">
        <v>896</v>
      </c>
      <c r="B133">
        <v>896</v>
      </c>
      <c r="C133">
        <f>adc_raw_good_video[[#This Row],[raw]]/MAX(B:B)</f>
        <v>0.32772494513533285</v>
      </c>
      <c r="D133">
        <f>B134-adc_raw_good_video[[#This Row],[raw]]</f>
        <v>-125</v>
      </c>
      <c r="E133">
        <f ca="1">SUM(OFFSET(adc_raw_good_video[[#This Row],[raw]],$F$1/-2,0,$F$1))/$F$1</f>
        <v>860.33333333333337</v>
      </c>
      <c r="F133">
        <f ca="1">_xlfn.STDEV.P(OFFSET(adc_raw_good_video[[#This Row],[raw]],$F$1/-2,0,$F$1))</f>
        <v>63.594199595735326</v>
      </c>
      <c r="G133">
        <f ca="1">_xlfn.STDEV.P(OFFSET(adc_raw_good_video[[#This Row],[raw]],G$1/-2,0,G$1))</f>
        <v>305.11178279443749</v>
      </c>
      <c r="H133">
        <f ca="1">_xlfn.STDEV.P(OFFSET(adc_raw_good_video[[#This Row],[raw]],H$1/-2,0,H$1))</f>
        <v>343.82090734353346</v>
      </c>
      <c r="I133">
        <f>D134-adc_raw_good_video[[#This Row],[forward_diff]]</f>
        <v>-519</v>
      </c>
      <c r="J133" cm="1">
        <f t="array" ref="J133">ABS(adc_raw_good_video[[#This Row],[forward_diff]])/MAX(ABS(B$3:B$201))</f>
        <v>4.57205559619605E-2</v>
      </c>
      <c r="K133">
        <f>-LOG(MAX(adc_raw_good_video[[#This Row],[f_diff_norm]],$M$1),K$1)</f>
        <v>1.3398884972237468</v>
      </c>
      <c r="L133">
        <f>-LOG(MAX(adc_raw_good_video[[#This Row],[f_diff_norm]],$M$1),2)</f>
        <v>4.451013242943973</v>
      </c>
      <c r="M133">
        <f>POWER(1-adc_raw_good_video[[#This Row],[f_diff_norm]],O$1)</f>
        <v>0.39220342089178717</v>
      </c>
    </row>
    <row r="134" spans="1:20" x14ac:dyDescent="0.4">
      <c r="A134">
        <v>771</v>
      </c>
      <c r="B134">
        <v>771</v>
      </c>
      <c r="C134">
        <f>adc_raw_good_video[[#This Row],[raw]]/MAX(B:B)</f>
        <v>0.28200438917337234</v>
      </c>
      <c r="D134">
        <f>B135-adc_raw_good_video[[#This Row],[raw]]</f>
        <v>-644</v>
      </c>
      <c r="E134">
        <f ca="1">SUM(OFFSET(adc_raw_good_video[[#This Row],[raw]],$F$1/-2,0,$F$1))/$F$1</f>
        <v>598</v>
      </c>
      <c r="F134">
        <f ca="1">_xlfn.STDEV.P(OFFSET(adc_raw_good_video[[#This Row],[raw]],$F$1/-2,0,$F$1))</f>
        <v>336.93421712059268</v>
      </c>
      <c r="G134">
        <f ca="1">_xlfn.STDEV.P(OFFSET(adc_raw_good_video[[#This Row],[raw]],G$1/-2,0,G$1))</f>
        <v>362.61991120179817</v>
      </c>
      <c r="H134">
        <f ca="1">_xlfn.STDEV.P(OFFSET(adc_raw_good_video[[#This Row],[raw]],H$1/-2,0,H$1))</f>
        <v>371.05552695200845</v>
      </c>
      <c r="I134">
        <f>D135-adc_raw_good_video[[#This Row],[forward_diff]]</f>
        <v>644</v>
      </c>
      <c r="J134" cm="1">
        <f t="array" ref="J134">ABS(adc_raw_good_video[[#This Row],[forward_diff]])/MAX(ABS(B$3:B$201))</f>
        <v>0.23555230431602048</v>
      </c>
      <c r="K134">
        <f>-LOG(MAX(adc_raw_good_video[[#This Row],[f_diff_norm]],$M$1),K$1)</f>
        <v>0.62791264287199133</v>
      </c>
      <c r="L134">
        <f>-LOG(MAX(adc_raw_good_video[[#This Row],[f_diff_norm]],$M$1),2)</f>
        <v>2.0858806494914433</v>
      </c>
      <c r="M134">
        <f>POWER(1-adc_raw_good_video[[#This Row],[f_diff_norm]],O$1)</f>
        <v>4.6446769989321717E-3</v>
      </c>
    </row>
    <row r="135" spans="1:20" x14ac:dyDescent="0.4">
      <c r="A135">
        <v>127</v>
      </c>
      <c r="B135">
        <v>127</v>
      </c>
      <c r="C135">
        <f>adc_raw_good_video[[#This Row],[raw]]/MAX(B:B)</f>
        <v>4.6452084857351868E-2</v>
      </c>
      <c r="D135">
        <f>B136-adc_raw_good_video[[#This Row],[raw]]</f>
        <v>0</v>
      </c>
      <c r="E135">
        <f ca="1">SUM(OFFSET(adc_raw_good_video[[#This Row],[raw]],$F$1/-2,0,$F$1))/$F$1</f>
        <v>341.66666666666669</v>
      </c>
      <c r="F135">
        <f ca="1">_xlfn.STDEV.P(OFFSET(adc_raw_good_video[[#This Row],[raw]],$F$1/-2,0,$F$1))</f>
        <v>303.58451138942439</v>
      </c>
      <c r="G135">
        <f ca="1">_xlfn.STDEV.P(OFFSET(adc_raw_good_video[[#This Row],[raw]],G$1/-2,0,G$1))</f>
        <v>345.35002533661412</v>
      </c>
      <c r="H135">
        <f ca="1">_xlfn.STDEV.P(OFFSET(adc_raw_good_video[[#This Row],[raw]],H$1/-2,0,H$1))</f>
        <v>363.0041322078855</v>
      </c>
      <c r="I135">
        <f>D136-adc_raw_good_video[[#This Row],[forward_diff]]</f>
        <v>19</v>
      </c>
      <c r="J135" cm="1">
        <f t="array" ref="J135">ABS(adc_raw_good_video[[#This Row],[forward_diff]])/MAX(ABS(B$3:B$201))</f>
        <v>0</v>
      </c>
      <c r="K135">
        <f>-LOG(MAX(adc_raw_good_video[[#This Row],[f_diff_norm]],$M$1),K$1)</f>
        <v>3.9999999999999991</v>
      </c>
      <c r="L135">
        <f>-LOG(MAX(adc_raw_good_video[[#This Row],[f_diff_norm]],$M$1),2)</f>
        <v>13.287712379549449</v>
      </c>
      <c r="M135">
        <f>POWER(1-adc_raw_good_video[[#This Row],[f_diff_norm]],O$1)</f>
        <v>1</v>
      </c>
    </row>
    <row r="136" spans="1:20" x14ac:dyDescent="0.4">
      <c r="A136">
        <v>127</v>
      </c>
      <c r="B136">
        <v>127</v>
      </c>
      <c r="C136">
        <f>adc_raw_good_video[[#This Row],[raw]]/MAX(B:B)</f>
        <v>4.6452084857351868E-2</v>
      </c>
      <c r="D136">
        <f>B137-adc_raw_good_video[[#This Row],[raw]]</f>
        <v>19</v>
      </c>
      <c r="E136">
        <f ca="1">SUM(OFFSET(adc_raw_good_video[[#This Row],[raw]],$F$1/-2,0,$F$1))/$F$1</f>
        <v>133.33333333333334</v>
      </c>
      <c r="F136">
        <f ca="1">_xlfn.STDEV.P(OFFSET(adc_raw_good_video[[#This Row],[raw]],$F$1/-2,0,$F$1))</f>
        <v>8.9566858950296009</v>
      </c>
      <c r="G136">
        <f ca="1">_xlfn.STDEV.P(OFFSET(adc_raw_good_video[[#This Row],[raw]],G$1/-2,0,G$1))</f>
        <v>255.80586388900471</v>
      </c>
      <c r="H136">
        <f ca="1">_xlfn.STDEV.P(OFFSET(adc_raw_good_video[[#This Row],[raw]],H$1/-2,0,H$1))</f>
        <v>359.71451265169287</v>
      </c>
      <c r="I136">
        <f>D137-adc_raw_good_video[[#This Row],[forward_diff]]</f>
        <v>-38</v>
      </c>
      <c r="J136" cm="1">
        <f t="array" ref="J136">ABS(adc_raw_good_video[[#This Row],[forward_diff]])/MAX(ABS(B$3:B$201))</f>
        <v>6.9495245062179958E-3</v>
      </c>
      <c r="K136">
        <f>-LOG(MAX(adc_raw_good_video[[#This Row],[f_diff_norm]],$M$1),K$1)</f>
        <v>2.1580449092789742</v>
      </c>
      <c r="L136">
        <f>-LOG(MAX(adc_raw_good_video[[#This Row],[f_diff_norm]],$M$1),2)</f>
        <v>7.1688700141624748</v>
      </c>
      <c r="M136">
        <f>POWER(1-adc_raw_good_video[[#This Row],[f_diff_norm]],O$1)</f>
        <v>0.86981416089540642</v>
      </c>
    </row>
    <row r="137" spans="1:20" x14ac:dyDescent="0.4">
      <c r="A137">
        <v>146</v>
      </c>
      <c r="B137">
        <v>146</v>
      </c>
      <c r="C137">
        <f>adc_raw_good_video[[#This Row],[raw]]/MAX(B:B)</f>
        <v>5.3401609363569864E-2</v>
      </c>
      <c r="D137">
        <f>B138-adc_raw_good_video[[#This Row],[raw]]</f>
        <v>-19</v>
      </c>
      <c r="E137">
        <f ca="1">SUM(OFFSET(adc_raw_good_video[[#This Row],[raw]],$F$1/-2,0,$F$1))/$F$1</f>
        <v>133.33333333333334</v>
      </c>
      <c r="F137">
        <f ca="1">_xlfn.STDEV.P(OFFSET(adc_raw_good_video[[#This Row],[raw]],$F$1/-2,0,$F$1))</f>
        <v>8.9566858950296009</v>
      </c>
      <c r="G137">
        <f ca="1">_xlfn.STDEV.P(OFFSET(adc_raw_good_video[[#This Row],[raw]],G$1/-2,0,G$1))</f>
        <v>305.78855439666148</v>
      </c>
      <c r="H137">
        <f ca="1">_xlfn.STDEV.P(OFFSET(adc_raw_good_video[[#This Row],[raw]],H$1/-2,0,H$1))</f>
        <v>420.42286778326184</v>
      </c>
      <c r="I137">
        <f>D138-adc_raw_good_video[[#This Row],[forward_diff]]</f>
        <v>788</v>
      </c>
      <c r="J137" cm="1">
        <f t="array" ref="J137">ABS(adc_raw_good_video[[#This Row],[forward_diff]])/MAX(ABS(B$3:B$201))</f>
        <v>6.9495245062179958E-3</v>
      </c>
      <c r="K137">
        <f>-LOG(MAX(adc_raw_good_video[[#This Row],[f_diff_norm]],$M$1),K$1)</f>
        <v>2.1580449092789742</v>
      </c>
      <c r="L137">
        <f>-LOG(MAX(adc_raw_good_video[[#This Row],[f_diff_norm]],$M$1),2)</f>
        <v>7.1688700141624748</v>
      </c>
      <c r="M137">
        <f>POWER(1-adc_raw_good_video[[#This Row],[f_diff_norm]],O$1)</f>
        <v>0.86981416089540642</v>
      </c>
    </row>
    <row r="138" spans="1:20" x14ac:dyDescent="0.4">
      <c r="A138">
        <v>127</v>
      </c>
      <c r="B138">
        <v>127</v>
      </c>
      <c r="C138">
        <f>adc_raw_good_video[[#This Row],[raw]]/MAX(B:B)</f>
        <v>4.6452084857351868E-2</v>
      </c>
      <c r="D138">
        <f>B139-adc_raw_good_video[[#This Row],[raw]]</f>
        <v>769</v>
      </c>
      <c r="E138">
        <f ca="1">SUM(OFFSET(adc_raw_good_video[[#This Row],[raw]],$F$1/-2,0,$F$1))/$F$1</f>
        <v>389.66666666666669</v>
      </c>
      <c r="F138">
        <f ca="1">_xlfn.STDEV.P(OFFSET(adc_raw_good_video[[#This Row],[raw]],$F$1/-2,0,$F$1))</f>
        <v>358.11574789289688</v>
      </c>
      <c r="G138">
        <f ca="1">_xlfn.STDEV.P(OFFSET(adc_raw_good_video[[#This Row],[raw]],G$1/-2,0,G$1))</f>
        <v>453.16460585531172</v>
      </c>
      <c r="H138">
        <f ca="1">_xlfn.STDEV.P(OFFSET(adc_raw_good_video[[#This Row],[raw]],H$1/-2,0,H$1))</f>
        <v>417.15665339220919</v>
      </c>
      <c r="I138">
        <f>D139-adc_raw_good_video[[#This Row],[forward_diff]]</f>
        <v>-482</v>
      </c>
      <c r="J138" cm="1">
        <f t="array" ref="J138">ABS(adc_raw_good_video[[#This Row],[forward_diff]])/MAX(ABS(B$3:B$201))</f>
        <v>0.28127286027798098</v>
      </c>
      <c r="K138">
        <f>-LOG(MAX(adc_raw_good_video[[#This Row],[f_diff_norm]],$M$1),K$1)</f>
        <v>0.5508721704303724</v>
      </c>
      <c r="L138">
        <f>-LOG(MAX(adc_raw_good_video[[#This Row],[f_diff_norm]],$M$1),2)</f>
        <v>1.8299577396442335</v>
      </c>
      <c r="M138">
        <f>POWER(1-adc_raw_good_video[[#This Row],[f_diff_norm]],O$1)</f>
        <v>1.3529473289825976E-3</v>
      </c>
    </row>
    <row r="139" spans="1:20" x14ac:dyDescent="0.4">
      <c r="A139">
        <v>896</v>
      </c>
      <c r="B139">
        <v>896</v>
      </c>
      <c r="C139">
        <f>adc_raw_good_video[[#This Row],[raw]]/MAX(B:B)</f>
        <v>0.32772494513533285</v>
      </c>
      <c r="D139">
        <f>B140-adc_raw_good_video[[#This Row],[raw]]</f>
        <v>287</v>
      </c>
      <c r="E139">
        <f ca="1">SUM(OFFSET(adc_raw_good_video[[#This Row],[raw]],$F$1/-2,0,$F$1))/$F$1</f>
        <v>735.33333333333337</v>
      </c>
      <c r="F139">
        <f ca="1">_xlfn.STDEV.P(OFFSET(adc_raw_good_video[[#This Row],[raw]],$F$1/-2,0,$F$1))</f>
        <v>445.82831772879666</v>
      </c>
      <c r="G139">
        <f ca="1">_xlfn.STDEV.P(OFFSET(adc_raw_good_video[[#This Row],[raw]],G$1/-2,0,G$1))</f>
        <v>418.16197818548733</v>
      </c>
      <c r="H139">
        <f ca="1">_xlfn.STDEV.P(OFFSET(adc_raw_good_video[[#This Row],[raw]],H$1/-2,0,H$1))</f>
        <v>412.27502213637803</v>
      </c>
      <c r="I139">
        <f>D140-adc_raw_good_video[[#This Row],[forward_diff]]</f>
        <v>-734</v>
      </c>
      <c r="J139" cm="1">
        <f t="array" ref="J139">ABS(adc_raw_good_video[[#This Row],[forward_diff]])/MAX(ABS(B$3:B$201))</f>
        <v>0.1049743964886613</v>
      </c>
      <c r="K139">
        <f>-LOG(MAX(adc_raw_good_video[[#This Row],[f_diff_norm]],$M$1),K$1)</f>
        <v>0.97891661349781101</v>
      </c>
      <c r="L139">
        <f>-LOG(MAX(adc_raw_good_video[[#This Row],[f_diff_norm]],$M$1),2)</f>
        <v>3.2518906009303721</v>
      </c>
      <c r="M139">
        <f>POWER(1-adc_raw_good_video[[#This Row],[f_diff_norm]],O$1)</f>
        <v>0.10882011546895153</v>
      </c>
    </row>
    <row r="140" spans="1:20" x14ac:dyDescent="0.4">
      <c r="A140">
        <v>1183</v>
      </c>
      <c r="B140">
        <v>1183</v>
      </c>
      <c r="C140">
        <f>adc_raw_good_video[[#This Row],[raw]]/MAX(B:B)</f>
        <v>0.43269934162399415</v>
      </c>
      <c r="D140">
        <f>B141-adc_raw_good_video[[#This Row],[raw]]</f>
        <v>-447</v>
      </c>
      <c r="E140">
        <f ca="1">SUM(OFFSET(adc_raw_good_video[[#This Row],[raw]],$F$1/-2,0,$F$1))/$F$1</f>
        <v>938.33333333333337</v>
      </c>
      <c r="F140">
        <f ca="1">_xlfn.STDEV.P(OFFSET(adc_raw_good_video[[#This Row],[raw]],$F$1/-2,0,$F$1))</f>
        <v>184.92581095010928</v>
      </c>
      <c r="G140">
        <f ca="1">_xlfn.STDEV.P(OFFSET(adc_raw_good_video[[#This Row],[raw]],G$1/-2,0,G$1))</f>
        <v>351.70066818247585</v>
      </c>
      <c r="H140">
        <f ca="1">_xlfn.STDEV.P(OFFSET(adc_raw_good_video[[#This Row],[raw]],H$1/-2,0,H$1))</f>
        <v>375.58297542430142</v>
      </c>
      <c r="I140">
        <f>D141-adc_raw_good_video[[#This Row],[forward_diff]]</f>
        <v>613</v>
      </c>
      <c r="J140" cm="1">
        <f t="array" ref="J140">ABS(adc_raw_good_video[[#This Row],[forward_diff]])/MAX(ABS(B$3:B$201))</f>
        <v>0.16349670811997075</v>
      </c>
      <c r="K140">
        <f>-LOG(MAX(adc_raw_good_video[[#This Row],[f_diff_norm]],$M$1),K$1)</f>
        <v>0.78649098709986687</v>
      </c>
      <c r="L140">
        <f>-LOG(MAX(adc_raw_good_video[[#This Row],[f_diff_norm]],$M$1),2)</f>
        <v>2.6126665064227423</v>
      </c>
      <c r="M140">
        <f>POWER(1-adc_raw_good_video[[#This Row],[f_diff_norm]],O$1)</f>
        <v>2.8141878747465487E-2</v>
      </c>
    </row>
    <row r="141" spans="1:20" x14ac:dyDescent="0.4">
      <c r="A141">
        <v>736</v>
      </c>
      <c r="B141">
        <v>736</v>
      </c>
      <c r="C141">
        <f>adc_raw_good_video[[#This Row],[raw]]/MAX(B:B)</f>
        <v>0.2692026335040234</v>
      </c>
      <c r="D141">
        <f>B142-adc_raw_good_video[[#This Row],[raw]]</f>
        <v>166</v>
      </c>
      <c r="E141">
        <f ca="1">SUM(OFFSET(adc_raw_good_video[[#This Row],[raw]],$F$1/-2,0,$F$1))/$F$1</f>
        <v>940.33333333333337</v>
      </c>
      <c r="F141">
        <f ca="1">_xlfn.STDEV.P(OFFSET(adc_raw_good_video[[#This Row],[raw]],$F$1/-2,0,$F$1))</f>
        <v>184.48908429016123</v>
      </c>
      <c r="G141">
        <f ca="1">_xlfn.STDEV.P(OFFSET(adc_raw_good_video[[#This Row],[raw]],G$1/-2,0,G$1))</f>
        <v>144.54563293299455</v>
      </c>
      <c r="H141">
        <f ca="1">_xlfn.STDEV.P(OFFSET(adc_raw_good_video[[#This Row],[raw]],H$1/-2,0,H$1))</f>
        <v>303.05465257768208</v>
      </c>
      <c r="I141">
        <f>D142-adc_raw_good_video[[#This Row],[forward_diff]]</f>
        <v>-172</v>
      </c>
      <c r="J141" cm="1">
        <f t="array" ref="J141">ABS(adc_raw_good_video[[#This Row],[forward_diff]])/MAX(ABS(B$3:B$201))</f>
        <v>6.0716898317483538E-2</v>
      </c>
      <c r="K141">
        <f>-LOG(MAX(adc_raw_good_video[[#This Row],[f_diff_norm]],$M$1),K$1)</f>
        <v>1.2166904221917483</v>
      </c>
      <c r="L141">
        <f>-LOG(MAX(adc_raw_good_video[[#This Row],[f_diff_norm]],$M$1),2)</f>
        <v>4.0417580962591355</v>
      </c>
      <c r="M141">
        <f>POWER(1-adc_raw_good_video[[#This Row],[f_diff_norm]],O$1)</f>
        <v>0.28571311972080998</v>
      </c>
    </row>
    <row r="142" spans="1:20" x14ac:dyDescent="0.4">
      <c r="A142">
        <v>902</v>
      </c>
      <c r="B142">
        <v>902</v>
      </c>
      <c r="C142">
        <f>adc_raw_good_video[[#This Row],[raw]]/MAX(B:B)</f>
        <v>0.32991953182150696</v>
      </c>
      <c r="D142">
        <f>B143-adc_raw_good_video[[#This Row],[raw]]</f>
        <v>-6</v>
      </c>
      <c r="E142">
        <f ca="1">SUM(OFFSET(adc_raw_good_video[[#This Row],[raw]],$F$1/-2,0,$F$1))/$F$1</f>
        <v>844.66666666666663</v>
      </c>
      <c r="F142">
        <f ca="1">_xlfn.STDEV.P(OFFSET(adc_raw_good_video[[#This Row],[raw]],$F$1/-2,0,$F$1))</f>
        <v>76.877969680671342</v>
      </c>
      <c r="G142">
        <f ca="1">_xlfn.STDEV.P(OFFSET(adc_raw_good_video[[#This Row],[raw]],G$1/-2,0,G$1))</f>
        <v>144.31493339221689</v>
      </c>
      <c r="H142">
        <f ca="1">_xlfn.STDEV.P(OFFSET(adc_raw_good_video[[#This Row],[raw]],H$1/-2,0,H$1))</f>
        <v>122.4838181732008</v>
      </c>
      <c r="I142">
        <f>D143-adc_raw_good_video[[#This Row],[forward_diff]]</f>
        <v>13</v>
      </c>
      <c r="J142" cm="1">
        <f t="array" ref="J142">ABS(adc_raw_good_video[[#This Row],[forward_diff]])/MAX(ABS(B$3:B$201))</f>
        <v>2.1945866861741038E-3</v>
      </c>
      <c r="K142">
        <f>-LOG(MAX(adc_raw_good_video[[#This Row],[f_diff_norm]],$M$1),K$1)</f>
        <v>2.6586472598481596</v>
      </c>
      <c r="L142">
        <f>-LOG(MAX(adc_raw_good_video[[#This Row],[f_diff_norm]],$M$1),2)</f>
        <v>8.8318350268849048</v>
      </c>
      <c r="M142">
        <f>POWER(1-adc_raw_good_video[[#This Row],[f_diff_norm]],O$1)</f>
        <v>0.95701140857825218</v>
      </c>
    </row>
    <row r="143" spans="1:20" x14ac:dyDescent="0.4">
      <c r="A143">
        <v>896</v>
      </c>
      <c r="B143">
        <v>896</v>
      </c>
      <c r="C143">
        <f>adc_raw_good_video[[#This Row],[raw]]/MAX(B:B)</f>
        <v>0.32772494513533285</v>
      </c>
      <c r="D143">
        <f>B144-adc_raw_good_video[[#This Row],[raw]]</f>
        <v>7</v>
      </c>
      <c r="E143">
        <f ca="1">SUM(OFFSET(adc_raw_good_video[[#This Row],[raw]],$F$1/-2,0,$F$1))/$F$1</f>
        <v>900.33333333333337</v>
      </c>
      <c r="F143">
        <f ca="1">_xlfn.STDEV.P(OFFSET(adc_raw_good_video[[#This Row],[raw]],$F$1/-2,0,$F$1))</f>
        <v>3.0912061651652345</v>
      </c>
      <c r="G143">
        <f ca="1">_xlfn.STDEV.P(OFFSET(adc_raw_good_video[[#This Row],[raw]],G$1/-2,0,G$1))</f>
        <v>66.051495062564641</v>
      </c>
      <c r="H143">
        <f ca="1">_xlfn.STDEV.P(OFFSET(adc_raw_good_video[[#This Row],[raw]],H$1/-2,0,H$1))</f>
        <v>122.20457922546711</v>
      </c>
      <c r="I143">
        <f>D144-adc_raw_good_video[[#This Row],[forward_diff]]</f>
        <v>-7</v>
      </c>
      <c r="J143" cm="1">
        <f t="array" ref="J143">ABS(adc_raw_good_video[[#This Row],[forward_diff]])/MAX(ABS(B$3:B$201))</f>
        <v>2.5603511338697879E-3</v>
      </c>
      <c r="K143">
        <f>-LOG(MAX(adc_raw_good_video[[#This Row],[f_diff_norm]],$M$1),K$1)</f>
        <v>2.5917004702175466</v>
      </c>
      <c r="L143">
        <f>-LOG(MAX(adc_raw_good_video[[#This Row],[f_diff_norm]],$M$1),2)</f>
        <v>8.6094426055484572</v>
      </c>
      <c r="M143">
        <f>POWER(1-adc_raw_good_video[[#This Row],[f_diff_norm]],O$1)</f>
        <v>0.95001957554203531</v>
      </c>
    </row>
    <row r="144" spans="1:20" x14ac:dyDescent="0.4">
      <c r="A144">
        <v>903</v>
      </c>
      <c r="B144">
        <v>903</v>
      </c>
      <c r="C144">
        <f>adc_raw_good_video[[#This Row],[raw]]/MAX(B:B)</f>
        <v>0.33028529626920261</v>
      </c>
      <c r="D144">
        <f>B145-adc_raw_good_video[[#This Row],[raw]]</f>
        <v>0</v>
      </c>
      <c r="E144">
        <f ca="1">SUM(OFFSET(adc_raw_good_video[[#This Row],[raw]],$F$1/-2,0,$F$1))/$F$1</f>
        <v>900.66666666666663</v>
      </c>
      <c r="F144">
        <f ca="1">_xlfn.STDEV.P(OFFSET(adc_raw_good_video[[#This Row],[raw]],$F$1/-2,0,$F$1))</f>
        <v>3.2998316455372216</v>
      </c>
      <c r="G144">
        <f ca="1">_xlfn.STDEV.P(OFFSET(adc_raw_good_video[[#This Row],[raw]],G$1/-2,0,G$1))</f>
        <v>10.721940122944167</v>
      </c>
      <c r="H144">
        <f ca="1">_xlfn.STDEV.P(OFFSET(adc_raw_good_video[[#This Row],[raw]],H$1/-2,0,H$1))</f>
        <v>75.51239930620396</v>
      </c>
      <c r="I144">
        <f>D145-adc_raw_good_video[[#This Row],[forward_diff]]</f>
        <v>24</v>
      </c>
      <c r="J144" cm="1">
        <f t="array" ref="J144">ABS(adc_raw_good_video[[#This Row],[forward_diff]])/MAX(ABS(B$3:B$201))</f>
        <v>0</v>
      </c>
      <c r="K144">
        <f>-LOG(MAX(adc_raw_good_video[[#This Row],[f_diff_norm]],$M$1),K$1)</f>
        <v>3.9999999999999991</v>
      </c>
      <c r="L144">
        <f>-LOG(MAX(adc_raw_good_video[[#This Row],[f_diff_norm]],$M$1),2)</f>
        <v>13.287712379549449</v>
      </c>
      <c r="M144">
        <f>POWER(1-adc_raw_good_video[[#This Row],[f_diff_norm]],O$1)</f>
        <v>1</v>
      </c>
    </row>
    <row r="145" spans="1:13" x14ac:dyDescent="0.4">
      <c r="A145">
        <v>903</v>
      </c>
      <c r="B145">
        <v>903</v>
      </c>
      <c r="C145">
        <f>adc_raw_good_video[[#This Row],[raw]]/MAX(B:B)</f>
        <v>0.33028529626920261</v>
      </c>
      <c r="D145">
        <f>B146-adc_raw_good_video[[#This Row],[raw]]</f>
        <v>24</v>
      </c>
      <c r="E145">
        <f ca="1">SUM(OFFSET(adc_raw_good_video[[#This Row],[raw]],$F$1/-2,0,$F$1))/$F$1</f>
        <v>911</v>
      </c>
      <c r="F145">
        <f ca="1">_xlfn.STDEV.P(OFFSET(adc_raw_good_video[[#This Row],[raw]],$F$1/-2,0,$F$1))</f>
        <v>11.313708498984761</v>
      </c>
      <c r="G145">
        <f ca="1">_xlfn.STDEV.P(OFFSET(adc_raw_good_video[[#This Row],[raw]],G$1/-2,0,G$1))</f>
        <v>42.811213484319737</v>
      </c>
      <c r="H145">
        <f ca="1">_xlfn.STDEV.P(OFFSET(adc_raw_good_video[[#This Row],[raw]],H$1/-2,0,H$1))</f>
        <v>355.50286315905487</v>
      </c>
      <c r="I145">
        <f>D146-adc_raw_good_video[[#This Row],[forward_diff]]</f>
        <v>60</v>
      </c>
      <c r="J145" cm="1">
        <f t="array" ref="J145">ABS(adc_raw_good_video[[#This Row],[forward_diff]])/MAX(ABS(B$3:B$201))</f>
        <v>8.778346744696415E-3</v>
      </c>
      <c r="K145">
        <f>-LOG(MAX(adc_raw_good_video[[#This Row],[f_diff_norm]],$M$1),K$1)</f>
        <v>2.0565872685201971</v>
      </c>
      <c r="L145">
        <f>-LOG(MAX(adc_raw_good_video[[#This Row],[f_diff_norm]],$M$1),2)</f>
        <v>6.831835026884904</v>
      </c>
      <c r="M145">
        <f>POWER(1-adc_raw_good_video[[#This Row],[f_diff_norm]],O$1)</f>
        <v>0.83833116784856421</v>
      </c>
    </row>
    <row r="146" spans="1:13" x14ac:dyDescent="0.4">
      <c r="A146">
        <v>927</v>
      </c>
      <c r="B146">
        <v>927</v>
      </c>
      <c r="C146">
        <f>adc_raw_good_video[[#This Row],[raw]]/MAX(B:B)</f>
        <v>0.33906364301389907</v>
      </c>
      <c r="D146">
        <f>B147-adc_raw_good_video[[#This Row],[raw]]</f>
        <v>84</v>
      </c>
      <c r="E146">
        <f ca="1">SUM(OFFSET(adc_raw_good_video[[#This Row],[raw]],$F$1/-2,0,$F$1))/$F$1</f>
        <v>947</v>
      </c>
      <c r="F146">
        <f ca="1">_xlfn.STDEV.P(OFFSET(adc_raw_good_video[[#This Row],[raw]],$F$1/-2,0,$F$1))</f>
        <v>46.303347611160902</v>
      </c>
      <c r="G146">
        <f ca="1">_xlfn.STDEV.P(OFFSET(adc_raw_good_video[[#This Row],[raw]],G$1/-2,0,G$1))</f>
        <v>401.17008861578898</v>
      </c>
      <c r="H146">
        <f ca="1">_xlfn.STDEV.P(OFFSET(adc_raw_good_video[[#This Row],[raw]],H$1/-2,0,H$1))</f>
        <v>354.831319511289</v>
      </c>
      <c r="I146">
        <f>D147-adc_raw_good_video[[#This Row],[forward_diff]]</f>
        <v>839</v>
      </c>
      <c r="J146" cm="1">
        <f t="array" ref="J146">ABS(adc_raw_good_video[[#This Row],[forward_diff]])/MAX(ABS(B$3:B$201))</f>
        <v>3.0724213606437453E-2</v>
      </c>
      <c r="K146">
        <f>-LOG(MAX(adc_raw_good_video[[#This Row],[f_diff_norm]],$M$1),K$1)</f>
        <v>1.5125192241699217</v>
      </c>
      <c r="L146">
        <f>-LOG(MAX(adc_raw_good_video[[#This Row],[f_diff_norm]],$M$1),2)</f>
        <v>5.0244801048273002</v>
      </c>
      <c r="M146">
        <f>POWER(1-adc_raw_good_video[[#This Row],[f_diff_norm]],O$1)</f>
        <v>0.53573161260187285</v>
      </c>
    </row>
    <row r="147" spans="1:13" x14ac:dyDescent="0.4">
      <c r="A147">
        <v>1011</v>
      </c>
      <c r="B147">
        <v>1011</v>
      </c>
      <c r="C147">
        <f>adc_raw_good_video[[#This Row],[raw]]/MAX(B:B)</f>
        <v>0.36978785662033653</v>
      </c>
      <c r="D147">
        <f>B148-adc_raw_good_video[[#This Row],[raw]]</f>
        <v>923</v>
      </c>
      <c r="E147">
        <f ca="1">SUM(OFFSET(adc_raw_good_video[[#This Row],[raw]],$F$1/-2,0,$F$1))/$F$1</f>
        <v>1290.6666666666667</v>
      </c>
      <c r="F147">
        <f ca="1">_xlfn.STDEV.P(OFFSET(adc_raw_good_video[[#This Row],[raw]],$F$1/-2,0,$F$1))</f>
        <v>456.19610792825586</v>
      </c>
      <c r="G147">
        <f ca="1">_xlfn.STDEV.P(OFFSET(adc_raw_good_video[[#This Row],[raw]],G$1/-2,0,G$1))</f>
        <v>385.45370668862427</v>
      </c>
      <c r="H147">
        <f ca="1">_xlfn.STDEV.P(OFFSET(adc_raw_good_video[[#This Row],[raw]],H$1/-2,0,H$1))</f>
        <v>445.68740761448765</v>
      </c>
      <c r="I147">
        <f>D148-adc_raw_good_video[[#This Row],[forward_diff]]</f>
        <v>-1578</v>
      </c>
      <c r="J147" cm="1">
        <f t="array" ref="J147">ABS(adc_raw_good_video[[#This Row],[forward_diff]])/MAX(ABS(B$3:B$201))</f>
        <v>0.33760058522311631</v>
      </c>
      <c r="K147">
        <f>-LOG(MAX(adc_raw_good_video[[#This Row],[f_diff_norm]],$M$1),K$1)</f>
        <v>0.47159680920589142</v>
      </c>
      <c r="L147">
        <f>-LOG(MAX(adc_raw_good_video[[#This Row],[f_diff_norm]],$M$1),2)</f>
        <v>1.5666106899602861</v>
      </c>
      <c r="M147">
        <f>POWER(1-adc_raw_good_video[[#This Row],[f_diff_norm]],O$1)</f>
        <v>2.6448363289100348E-4</v>
      </c>
    </row>
    <row r="148" spans="1:13" x14ac:dyDescent="0.4">
      <c r="A148">
        <v>1934</v>
      </c>
      <c r="B148">
        <v>1934</v>
      </c>
      <c r="C148">
        <f>adc_raw_good_video[[#This Row],[raw]]/MAX(B:B)</f>
        <v>0.70738844184345284</v>
      </c>
      <c r="D148">
        <f>B149-adc_raw_good_video[[#This Row],[raw]]</f>
        <v>-655</v>
      </c>
      <c r="E148">
        <f ca="1">SUM(OFFSET(adc_raw_good_video[[#This Row],[raw]],$F$1/-2,0,$F$1))/$F$1</f>
        <v>1408</v>
      </c>
      <c r="F148">
        <f ca="1">_xlfn.STDEV.P(OFFSET(adc_raw_good_video[[#This Row],[raw]],$F$1/-2,0,$F$1))</f>
        <v>387.69661678516962</v>
      </c>
      <c r="G148">
        <f ca="1">_xlfn.STDEV.P(OFFSET(adc_raw_good_video[[#This Row],[raw]],G$1/-2,0,G$1))</f>
        <v>447.48139626134179</v>
      </c>
      <c r="H148">
        <f ca="1">_xlfn.STDEV.P(OFFSET(adc_raw_good_video[[#This Row],[raw]],H$1/-2,0,H$1))</f>
        <v>603.36407258108488</v>
      </c>
      <c r="I148">
        <f>D149-adc_raw_good_video[[#This Row],[forward_diff]]</f>
        <v>1350</v>
      </c>
      <c r="J148" cm="1">
        <f t="array" ref="J148">ABS(adc_raw_good_video[[#This Row],[forward_diff]])/MAX(ABS(B$3:B$201))</f>
        <v>0.23957571324067301</v>
      </c>
      <c r="K148">
        <f>-LOG(MAX(adc_raw_good_video[[#This Row],[f_diff_norm]],$M$1),K$1)</f>
        <v>0.62055721024002031</v>
      </c>
      <c r="L148">
        <f>-LOG(MAX(adc_raw_good_video[[#This Row],[f_diff_norm]],$M$1),2)</f>
        <v>2.0614464311812473</v>
      </c>
      <c r="M148">
        <f>POWER(1-adc_raw_good_video[[#This Row],[f_diff_norm]],O$1)</f>
        <v>4.1794543112406036E-3</v>
      </c>
    </row>
    <row r="149" spans="1:13" x14ac:dyDescent="0.4">
      <c r="A149">
        <v>1279</v>
      </c>
      <c r="B149">
        <v>1279</v>
      </c>
      <c r="C149">
        <f>adc_raw_good_video[[#This Row],[raw]]/MAX(B:B)</f>
        <v>0.46781272860277984</v>
      </c>
      <c r="D149">
        <f>B150-adc_raw_good_video[[#This Row],[raw]]</f>
        <v>695</v>
      </c>
      <c r="E149">
        <f ca="1">SUM(OFFSET(adc_raw_good_video[[#This Row],[raw]],$F$1/-2,0,$F$1))/$F$1</f>
        <v>1729</v>
      </c>
      <c r="F149">
        <f ca="1">_xlfn.STDEV.P(OFFSET(adc_raw_good_video[[#This Row],[raw]],$F$1/-2,0,$F$1))</f>
        <v>318.61680223532886</v>
      </c>
      <c r="G149">
        <f ca="1">_xlfn.STDEV.P(OFFSET(adc_raw_good_video[[#This Row],[raw]],G$1/-2,0,G$1))</f>
        <v>554.81333797954062</v>
      </c>
      <c r="H149">
        <f ca="1">_xlfn.STDEV.P(OFFSET(adc_raw_good_video[[#This Row],[raw]],H$1/-2,0,H$1))</f>
        <v>664.58288283950355</v>
      </c>
      <c r="I149">
        <f>D150-adc_raw_good_video[[#This Row],[forward_diff]]</f>
        <v>-90</v>
      </c>
      <c r="J149" cm="1">
        <f t="array" ref="J149">ABS(adc_raw_good_video[[#This Row],[forward_diff]])/MAX(ABS(B$3:B$201))</f>
        <v>0.25420629114850035</v>
      </c>
      <c r="K149">
        <f>-LOG(MAX(adc_raw_good_video[[#This Row],[f_diff_norm]],$M$1),K$1)</f>
        <v>0.59481370564168956</v>
      </c>
      <c r="L149">
        <f>-LOG(MAX(adc_raw_good_video[[#This Row],[f_diff_norm]],$M$1),2)</f>
        <v>1.9759283599951905</v>
      </c>
      <c r="M149">
        <f>POWER(1-adc_raw_good_video[[#This Row],[f_diff_norm]],O$1)</f>
        <v>2.8338333756879452E-3</v>
      </c>
    </row>
    <row r="150" spans="1:13" x14ac:dyDescent="0.4">
      <c r="A150">
        <v>1974</v>
      </c>
      <c r="B150">
        <v>1974</v>
      </c>
      <c r="C150">
        <f>adc_raw_good_video[[#This Row],[raw]]/MAX(B:B)</f>
        <v>0.72201901975128013</v>
      </c>
      <c r="D150">
        <f>B151-adc_raw_good_video[[#This Row],[raw]]</f>
        <v>605</v>
      </c>
      <c r="E150">
        <f ca="1">SUM(OFFSET(adc_raw_good_video[[#This Row],[raw]],$F$1/-2,0,$F$1))/$F$1</f>
        <v>1944</v>
      </c>
      <c r="F150">
        <f ca="1">_xlfn.STDEV.P(OFFSET(adc_raw_good_video[[#This Row],[raw]],$F$1/-2,0,$F$1))</f>
        <v>531.14655855673834</v>
      </c>
      <c r="G150">
        <f ca="1">_xlfn.STDEV.P(OFFSET(adc_raw_good_video[[#This Row],[raw]],G$1/-2,0,G$1))</f>
        <v>508.14194867182533</v>
      </c>
      <c r="H150">
        <f ca="1">_xlfn.STDEV.P(OFFSET(adc_raw_good_video[[#This Row],[raw]],H$1/-2,0,H$1))</f>
        <v>589.37604502471902</v>
      </c>
      <c r="I150">
        <f>D151-adc_raw_good_video[[#This Row],[forward_diff]]</f>
        <v>-497</v>
      </c>
      <c r="J150" cm="1">
        <f t="array" ref="J150">ABS(adc_raw_good_video[[#This Row],[forward_diff]])/MAX(ABS(B$3:B$201))</f>
        <v>0.22128749085588881</v>
      </c>
      <c r="K150">
        <f>-LOG(MAX(adc_raw_good_video[[#This Row],[f_diff_norm]],$M$1),K$1)</f>
        <v>0.65504313557933447</v>
      </c>
      <c r="L150">
        <f>-LOG(MAX(adc_raw_good_video[[#This Row],[f_diff_norm]],$M$1),2)</f>
        <v>2.1760061954441032</v>
      </c>
      <c r="M150">
        <f>POWER(1-adc_raw_good_video[[#This Row],[f_diff_norm]],O$1)</f>
        <v>6.7226890528902889E-3</v>
      </c>
    </row>
    <row r="151" spans="1:13" x14ac:dyDescent="0.4">
      <c r="A151">
        <v>2579</v>
      </c>
      <c r="B151">
        <v>2579</v>
      </c>
      <c r="C151">
        <f>adc_raw_good_video[[#This Row],[raw]]/MAX(B:B)</f>
        <v>0.94330651060716897</v>
      </c>
      <c r="D151">
        <f>B152-adc_raw_good_video[[#This Row],[raw]]</f>
        <v>108</v>
      </c>
      <c r="E151">
        <f ca="1">SUM(OFFSET(adc_raw_good_video[[#This Row],[raw]],$F$1/-2,0,$F$1))/$F$1</f>
        <v>2413.3333333333335</v>
      </c>
      <c r="F151">
        <f ca="1">_xlfn.STDEV.P(OFFSET(adc_raw_good_video[[#This Row],[raw]],$F$1/-2,0,$F$1))</f>
        <v>313.76884626885584</v>
      </c>
      <c r="G151">
        <f ca="1">_xlfn.STDEV.P(OFFSET(adc_raw_good_video[[#This Row],[raw]],G$1/-2,0,G$1))</f>
        <v>510.09348162861284</v>
      </c>
      <c r="H151">
        <f ca="1">_xlfn.STDEV.P(OFFSET(adc_raw_good_video[[#This Row],[raw]],H$1/-2,0,H$1))</f>
        <v>439.05287673744783</v>
      </c>
      <c r="I151">
        <f>D152-adc_raw_good_video[[#This Row],[forward_diff]]</f>
        <v>-440</v>
      </c>
      <c r="J151" cm="1">
        <f t="array" ref="J151">ABS(adc_raw_good_video[[#This Row],[forward_diff]])/MAX(ABS(B$3:B$201))</f>
        <v>3.9502560351133871E-2</v>
      </c>
      <c r="K151">
        <f>-LOG(MAX(adc_raw_good_video[[#This Row],[f_diff_norm]],$M$1),K$1)</f>
        <v>1.4033747547448536</v>
      </c>
      <c r="L151">
        <f>-LOG(MAX(adc_raw_good_video[[#This Row],[f_diff_norm]],$M$1),2)</f>
        <v>4.6619100254425918</v>
      </c>
      <c r="M151">
        <f>POWER(1-adc_raw_good_video[[#This Row],[f_diff_norm]],O$1)</f>
        <v>0.44660566790490153</v>
      </c>
    </row>
    <row r="152" spans="1:13" x14ac:dyDescent="0.4">
      <c r="A152">
        <v>2687</v>
      </c>
      <c r="B152">
        <v>2687</v>
      </c>
      <c r="C152">
        <f>adc_raw_good_video[[#This Row],[raw]]/MAX(B:B)</f>
        <v>0.98280907095830283</v>
      </c>
      <c r="D152">
        <f>B153-adc_raw_good_video[[#This Row],[raw]]</f>
        <v>-332</v>
      </c>
      <c r="E152">
        <f ca="1">SUM(OFFSET(adc_raw_good_video[[#This Row],[raw]],$F$1/-2,0,$F$1))/$F$1</f>
        <v>2540.3333333333335</v>
      </c>
      <c r="F152">
        <f ca="1">_xlfn.STDEV.P(OFFSET(adc_raw_good_video[[#This Row],[raw]],$F$1/-2,0,$F$1))</f>
        <v>138.26865958062305</v>
      </c>
      <c r="G152">
        <f ca="1">_xlfn.STDEV.P(OFFSET(adc_raw_good_video[[#This Row],[raw]],G$1/-2,0,G$1))</f>
        <v>264.50814732253525</v>
      </c>
      <c r="H152">
        <f ca="1">_xlfn.STDEV.P(OFFSET(adc_raw_good_video[[#This Row],[raw]],H$1/-2,0,H$1))</f>
        <v>433.33514389993286</v>
      </c>
      <c r="I152">
        <f>D153-adc_raw_good_video[[#This Row],[forward_diff]]</f>
        <v>121</v>
      </c>
      <c r="J152" cm="1">
        <f t="array" ref="J152">ABS(adc_raw_good_video[[#This Row],[forward_diff]])/MAX(ABS(B$3:B$201))</f>
        <v>0.12143379663496708</v>
      </c>
      <c r="K152">
        <f>-LOG(MAX(adc_raw_good_video[[#This Row],[f_diff_norm]],$M$1),K$1)</f>
        <v>0.91566042652776714</v>
      </c>
      <c r="L152">
        <f>-LOG(MAX(adc_raw_good_video[[#This Row],[f_diff_norm]],$M$1),2)</f>
        <v>3.0417580962591355</v>
      </c>
      <c r="M152">
        <f>POWER(1-adc_raw_good_video[[#This Row],[f_diff_norm]],O$1)</f>
        <v>7.5074051976409942E-2</v>
      </c>
    </row>
    <row r="153" spans="1:13" x14ac:dyDescent="0.4">
      <c r="A153">
        <v>2355</v>
      </c>
      <c r="B153">
        <v>2355</v>
      </c>
      <c r="C153">
        <f>adc_raw_good_video[[#This Row],[raw]]/MAX(B:B)</f>
        <v>0.86137527432333583</v>
      </c>
      <c r="D153">
        <f>B154-adc_raw_good_video[[#This Row],[raw]]</f>
        <v>-211</v>
      </c>
      <c r="E153">
        <f ca="1">SUM(OFFSET(adc_raw_good_video[[#This Row],[raw]],$F$1/-2,0,$F$1))/$F$1</f>
        <v>2395.3333333333335</v>
      </c>
      <c r="F153">
        <f ca="1">_xlfn.STDEV.P(OFFSET(adc_raw_good_video[[#This Row],[raw]],$F$1/-2,0,$F$1))</f>
        <v>223.50590347659474</v>
      </c>
      <c r="G153">
        <f ca="1">_xlfn.STDEV.P(OFFSET(adc_raw_good_video[[#This Row],[raw]],G$1/-2,0,G$1))</f>
        <v>244.49179945347859</v>
      </c>
      <c r="H153">
        <f ca="1">_xlfn.STDEV.P(OFFSET(adc_raw_good_video[[#This Row],[raw]],H$1/-2,0,H$1))</f>
        <v>259.66776260979242</v>
      </c>
      <c r="I153">
        <f>D154-adc_raw_good_video[[#This Row],[forward_diff]]</f>
        <v>115</v>
      </c>
      <c r="J153" cm="1">
        <f t="array" ref="J153">ABS(adc_raw_good_video[[#This Row],[forward_diff]])/MAX(ABS(B$3:B$201))</f>
        <v>7.7176298463789317E-2</v>
      </c>
      <c r="K153">
        <f>-LOG(MAX(adc_raw_good_video[[#This Row],[f_diff_norm]],$M$1),K$1)</f>
        <v>1.1125160549341107</v>
      </c>
      <c r="L153">
        <f>-LOG(MAX(adc_raw_good_video[[#This Row],[f_diff_norm]],$M$1),2)</f>
        <v>3.6956983388988749</v>
      </c>
      <c r="M153">
        <f>POWER(1-adc_raw_good_video[[#This Row],[f_diff_norm]],O$1)</f>
        <v>0.20062026776168482</v>
      </c>
    </row>
    <row r="154" spans="1:13" x14ac:dyDescent="0.4">
      <c r="A154">
        <v>2144</v>
      </c>
      <c r="B154">
        <v>2144</v>
      </c>
      <c r="C154">
        <f>adc_raw_good_video[[#This Row],[raw]]/MAX(B:B)</f>
        <v>0.78419897585954645</v>
      </c>
      <c r="D154">
        <f>B155-adc_raw_good_video[[#This Row],[raw]]</f>
        <v>-96</v>
      </c>
      <c r="E154">
        <f ca="1">SUM(OFFSET(adc_raw_good_video[[#This Row],[raw]],$F$1/-2,0,$F$1))/$F$1</f>
        <v>2182.3333333333335</v>
      </c>
      <c r="F154">
        <f ca="1">_xlfn.STDEV.P(OFFSET(adc_raw_good_video[[#This Row],[raw]],$F$1/-2,0,$F$1))</f>
        <v>128.22982838984419</v>
      </c>
      <c r="G154">
        <f ca="1">_xlfn.STDEV.P(OFFSET(adc_raw_good_video[[#This Row],[raw]],G$1/-2,0,G$1))</f>
        <v>240.23371953162612</v>
      </c>
      <c r="H154">
        <f ca="1">_xlfn.STDEV.P(OFFSET(adc_raw_good_video[[#This Row],[raw]],H$1/-2,0,H$1))</f>
        <v>232.76562618800457</v>
      </c>
      <c r="I154">
        <f>D155-adc_raw_good_video[[#This Row],[forward_diff]]</f>
        <v>111</v>
      </c>
      <c r="J154" cm="1">
        <f t="array" ref="J154">ABS(adc_raw_good_video[[#This Row],[forward_diff]])/MAX(ABS(B$3:B$201))</f>
        <v>3.511338697878566E-2</v>
      </c>
      <c r="K154">
        <f>-LOG(MAX(adc_raw_good_video[[#This Row],[f_diff_norm]],$M$1),K$1)</f>
        <v>1.4545272771922351</v>
      </c>
      <c r="L154">
        <f>-LOG(MAX(adc_raw_good_video[[#This Row],[f_diff_norm]],$M$1),2)</f>
        <v>4.831835026884904</v>
      </c>
      <c r="M154">
        <f>POWER(1-adc_raw_good_video[[#This Row],[f_diff_norm]],O$1)</f>
        <v>0.48924412540173323</v>
      </c>
    </row>
    <row r="155" spans="1:13" x14ac:dyDescent="0.4">
      <c r="A155">
        <v>2048</v>
      </c>
      <c r="B155">
        <v>2048</v>
      </c>
      <c r="C155">
        <f>adc_raw_good_video[[#This Row],[raw]]/MAX(B:B)</f>
        <v>0.74908558888076082</v>
      </c>
      <c r="D155">
        <f>B156-adc_raw_good_video[[#This Row],[raw]]</f>
        <v>15</v>
      </c>
      <c r="E155">
        <f ca="1">SUM(OFFSET(adc_raw_good_video[[#This Row],[raw]],$F$1/-2,0,$F$1))/$F$1</f>
        <v>2085</v>
      </c>
      <c r="F155">
        <f ca="1">_xlfn.STDEV.P(OFFSET(adc_raw_good_video[[#This Row],[raw]],$F$1/-2,0,$F$1))</f>
        <v>42.166337284616027</v>
      </c>
      <c r="G155">
        <f ca="1">_xlfn.STDEV.P(OFFSET(adc_raw_good_video[[#This Row],[raw]],G$1/-2,0,G$1))</f>
        <v>114.07471235992665</v>
      </c>
      <c r="H155">
        <f ca="1">_xlfn.STDEV.P(OFFSET(adc_raw_good_video[[#This Row],[raw]],H$1/-2,0,H$1))</f>
        <v>203.52245024837444</v>
      </c>
      <c r="I155">
        <f>D156-adc_raw_good_video[[#This Row],[forward_diff]]</f>
        <v>154</v>
      </c>
      <c r="J155" cm="1">
        <f t="array" ref="J155">ABS(adc_raw_good_video[[#This Row],[forward_diff]])/MAX(ABS(B$3:B$201))</f>
        <v>5.4864667154352594E-3</v>
      </c>
      <c r="K155">
        <f>-LOG(MAX(adc_raw_good_video[[#This Row],[f_diff_norm]],$M$1),K$1)</f>
        <v>2.2607072511761221</v>
      </c>
      <c r="L155">
        <f>-LOG(MAX(adc_raw_good_video[[#This Row],[f_diff_norm]],$M$1),2)</f>
        <v>7.5099069319975422</v>
      </c>
      <c r="M155">
        <f>POWER(1-adc_raw_good_video[[#This Row],[f_diff_norm]],O$1)</f>
        <v>0.89580595904307037</v>
      </c>
    </row>
    <row r="156" spans="1:13" x14ac:dyDescent="0.4">
      <c r="A156">
        <v>2063</v>
      </c>
      <c r="B156">
        <v>2063</v>
      </c>
      <c r="C156">
        <f>adc_raw_good_video[[#This Row],[raw]]/MAX(B:B)</f>
        <v>0.754572055596196</v>
      </c>
      <c r="D156">
        <f>B157-adc_raw_good_video[[#This Row],[raw]]</f>
        <v>169</v>
      </c>
      <c r="E156">
        <f ca="1">SUM(OFFSET(adc_raw_good_video[[#This Row],[raw]],$F$1/-2,0,$F$1))/$F$1</f>
        <v>2114.3333333333335</v>
      </c>
      <c r="F156">
        <f ca="1">_xlfn.STDEV.P(OFFSET(adc_raw_good_video[[#This Row],[raw]],$F$1/-2,0,$F$1))</f>
        <v>83.427946290330212</v>
      </c>
      <c r="G156">
        <f ca="1">_xlfn.STDEV.P(OFFSET(adc_raw_good_video[[#This Row],[raw]],G$1/-2,0,G$1))</f>
        <v>77.54895228176845</v>
      </c>
      <c r="H156">
        <f ca="1">_xlfn.STDEV.P(OFFSET(adc_raw_good_video[[#This Row],[raw]],H$1/-2,0,H$1))</f>
        <v>107.53717914265364</v>
      </c>
      <c r="I156">
        <f>D157-adc_raw_good_video[[#This Row],[forward_diff]]</f>
        <v>-176</v>
      </c>
      <c r="J156" cm="1">
        <f t="array" ref="J156">ABS(adc_raw_good_video[[#This Row],[forward_diff]])/MAX(ABS(B$3:B$201))</f>
        <v>6.1814191660570596E-2</v>
      </c>
      <c r="K156">
        <f>-LOG(MAX(adc_raw_good_video[[#This Row],[f_diff_norm]],$M$1),K$1)</f>
        <v>1.2089118056181298</v>
      </c>
      <c r="L156">
        <f>-LOG(MAX(adc_raw_good_video[[#This Row],[f_diff_norm]],$M$1),2)</f>
        <v>4.0159180913238757</v>
      </c>
      <c r="M156">
        <f>POWER(1-adc_raw_good_video[[#This Row],[f_diff_norm]],O$1)</f>
        <v>0.27911114883291566</v>
      </c>
    </row>
    <row r="157" spans="1:13" x14ac:dyDescent="0.4">
      <c r="A157">
        <v>2232</v>
      </c>
      <c r="B157">
        <v>2232</v>
      </c>
      <c r="C157">
        <f>adc_raw_good_video[[#This Row],[raw]]/MAX(B:B)</f>
        <v>0.81638624725676667</v>
      </c>
      <c r="D157">
        <f>B158-adc_raw_good_video[[#This Row],[raw]]</f>
        <v>-7</v>
      </c>
      <c r="E157">
        <f ca="1">SUM(OFFSET(adc_raw_good_video[[#This Row],[raw]],$F$1/-2,0,$F$1))/$F$1</f>
        <v>2173.3333333333335</v>
      </c>
      <c r="F157">
        <f ca="1">_xlfn.STDEV.P(OFFSET(adc_raw_good_video[[#This Row],[raw]],$F$1/-2,0,$F$1))</f>
        <v>78.069769366182243</v>
      </c>
      <c r="G157">
        <f ca="1">_xlfn.STDEV.P(OFFSET(adc_raw_good_video[[#This Row],[raw]],G$1/-2,0,G$1))</f>
        <v>100.54451750344222</v>
      </c>
      <c r="H157">
        <f ca="1">_xlfn.STDEV.P(OFFSET(adc_raw_good_video[[#This Row],[raw]],H$1/-2,0,H$1))</f>
        <v>92.881974701713773</v>
      </c>
      <c r="I157">
        <f>D158-adc_raw_good_video[[#This Row],[forward_diff]]</f>
        <v>84</v>
      </c>
      <c r="J157" cm="1">
        <f t="array" ref="J157">ABS(adc_raw_good_video[[#This Row],[forward_diff]])/MAX(ABS(B$3:B$201))</f>
        <v>2.5603511338697879E-3</v>
      </c>
      <c r="K157">
        <f>-LOG(MAX(adc_raw_good_video[[#This Row],[f_diff_norm]],$M$1),K$1)</f>
        <v>2.5917004702175466</v>
      </c>
      <c r="L157">
        <f>-LOG(MAX(adc_raw_good_video[[#This Row],[f_diff_norm]],$M$1),2)</f>
        <v>8.6094426055484572</v>
      </c>
      <c r="M157">
        <f>POWER(1-adc_raw_good_video[[#This Row],[f_diff_norm]],O$1)</f>
        <v>0.95001957554203531</v>
      </c>
    </row>
    <row r="158" spans="1:13" x14ac:dyDescent="0.4">
      <c r="A158">
        <v>2225</v>
      </c>
      <c r="B158">
        <v>2225</v>
      </c>
      <c r="C158">
        <f>adc_raw_good_video[[#This Row],[raw]]/MAX(B:B)</f>
        <v>0.81382589612289691</v>
      </c>
      <c r="D158">
        <f>B159-adc_raw_good_video[[#This Row],[raw]]</f>
        <v>77</v>
      </c>
      <c r="E158">
        <f ca="1">SUM(OFFSET(adc_raw_good_video[[#This Row],[raw]],$F$1/-2,0,$F$1))/$F$1</f>
        <v>2253</v>
      </c>
      <c r="F158">
        <f ca="1">_xlfn.STDEV.P(OFFSET(adc_raw_good_video[[#This Row],[raw]],$F$1/-2,0,$F$1))</f>
        <v>34.765883660086459</v>
      </c>
      <c r="G158">
        <f ca="1">_xlfn.STDEV.P(OFFSET(adc_raw_good_video[[#This Row],[raw]],G$1/-2,0,G$1))</f>
        <v>82.751193344869662</v>
      </c>
      <c r="H158">
        <f ca="1">_xlfn.STDEV.P(OFFSET(adc_raw_good_video[[#This Row],[raw]],H$1/-2,0,H$1))</f>
        <v>99.316850205259115</v>
      </c>
      <c r="I158">
        <f>D159-adc_raw_good_video[[#This Row],[forward_diff]]</f>
        <v>-107</v>
      </c>
      <c r="J158" cm="1">
        <f t="array" ref="J158">ABS(adc_raw_good_video[[#This Row],[forward_diff]])/MAX(ABS(B$3:B$201))</f>
        <v>2.8163862472567667E-2</v>
      </c>
      <c r="K158">
        <f>-LOG(MAX(adc_raw_good_video[[#This Row],[f_diff_norm]],$M$1),K$1)</f>
        <v>1.5503077850593214</v>
      </c>
      <c r="L158">
        <f>-LOG(MAX(adc_raw_good_video[[#This Row],[f_diff_norm]],$M$1),2)</f>
        <v>5.150010986911159</v>
      </c>
      <c r="M158">
        <f>POWER(1-adc_raw_good_video[[#This Row],[f_diff_norm]],O$1)</f>
        <v>0.5647560389901044</v>
      </c>
    </row>
    <row r="159" spans="1:13" x14ac:dyDescent="0.4">
      <c r="A159">
        <v>2302</v>
      </c>
      <c r="B159">
        <v>2302</v>
      </c>
      <c r="C159">
        <f>adc_raw_good_video[[#This Row],[raw]]/MAX(B:B)</f>
        <v>0.84198975859546454</v>
      </c>
      <c r="D159">
        <f>B160-adc_raw_good_video[[#This Row],[raw]]</f>
        <v>-30</v>
      </c>
      <c r="E159">
        <f ca="1">SUM(OFFSET(adc_raw_good_video[[#This Row],[raw]],$F$1/-2,0,$F$1))/$F$1</f>
        <v>2266.3333333333335</v>
      </c>
      <c r="F159">
        <f ca="1">_xlfn.STDEV.P(OFFSET(adc_raw_good_video[[#This Row],[raw]],$F$1/-2,0,$F$1))</f>
        <v>31.689465477067017</v>
      </c>
      <c r="G159">
        <f ca="1">_xlfn.STDEV.P(OFFSET(adc_raw_good_video[[#This Row],[raw]],G$1/-2,0,G$1))</f>
        <v>32.842655191077348</v>
      </c>
      <c r="H159">
        <f ca="1">_xlfn.STDEV.P(OFFSET(adc_raw_good_video[[#This Row],[raw]],H$1/-2,0,H$1))</f>
        <v>78.10563229318592</v>
      </c>
      <c r="I159">
        <f>D160-adc_raw_good_video[[#This Row],[forward_diff]]</f>
        <v>59</v>
      </c>
      <c r="J159" cm="1">
        <f t="array" ref="J159">ABS(adc_raw_good_video[[#This Row],[forward_diff]])/MAX(ABS(B$3:B$201))</f>
        <v>1.0972933430870519E-2</v>
      </c>
      <c r="K159">
        <f>-LOG(MAX(adc_raw_good_video[[#This Row],[f_diff_norm]],$M$1),K$1)</f>
        <v>1.9596772555121409</v>
      </c>
      <c r="L159">
        <f>-LOG(MAX(adc_raw_good_video[[#This Row],[f_diff_norm]],$M$1),2)</f>
        <v>6.5099069319975413</v>
      </c>
      <c r="M159">
        <f>POWER(1-adc_raw_good_video[[#This Row],[f_diff_norm]],O$1)</f>
        <v>0.80198000534249336</v>
      </c>
    </row>
    <row r="160" spans="1:13" x14ac:dyDescent="0.4">
      <c r="A160">
        <v>2272</v>
      </c>
      <c r="B160">
        <v>2272</v>
      </c>
      <c r="C160">
        <f>adc_raw_good_video[[#This Row],[raw]]/MAX(B:B)</f>
        <v>0.83101682516459396</v>
      </c>
      <c r="D160">
        <f>B161-adc_raw_good_video[[#This Row],[raw]]</f>
        <v>29</v>
      </c>
      <c r="E160">
        <f ca="1">SUM(OFFSET(adc_raw_good_video[[#This Row],[raw]],$F$1/-2,0,$F$1))/$F$1</f>
        <v>2291.6666666666665</v>
      </c>
      <c r="F160">
        <f ca="1">_xlfn.STDEV.P(OFFSET(adc_raw_good_video[[#This Row],[raw]],$F$1/-2,0,$F$1))</f>
        <v>13.912424503139471</v>
      </c>
      <c r="G160">
        <f ca="1">_xlfn.STDEV.P(OFFSET(adc_raw_good_video[[#This Row],[raw]],G$1/-2,0,G$1))</f>
        <v>48.813932437368742</v>
      </c>
      <c r="H160">
        <f ca="1">_xlfn.STDEV.P(OFFSET(adc_raw_good_video[[#This Row],[raw]],H$1/-2,0,H$1))</f>
        <v>76.344011967313492</v>
      </c>
      <c r="I160">
        <f>D161-adc_raw_good_video[[#This Row],[forward_diff]]</f>
        <v>-155</v>
      </c>
      <c r="J160" cm="1">
        <f t="array" ref="J160">ABS(adc_raw_good_video[[#This Row],[forward_diff]])/MAX(ABS(B$3:B$201))</f>
        <v>1.0607168983174835E-2</v>
      </c>
      <c r="K160">
        <f>-LOG(MAX(adc_raw_good_video[[#This Row],[f_diff_norm]],$M$1),K$1)</f>
        <v>1.9744005123328472</v>
      </c>
      <c r="L160">
        <f>-LOG(MAX(adc_raw_good_video[[#This Row],[f_diff_norm]],$M$1),2)</f>
        <v>6.5588165324784882</v>
      </c>
      <c r="M160">
        <f>POWER(1-adc_raw_good_video[[#This Row],[f_diff_norm]],O$1)</f>
        <v>0.80793269672219148</v>
      </c>
    </row>
    <row r="161" spans="1:13" x14ac:dyDescent="0.4">
      <c r="A161">
        <v>2301</v>
      </c>
      <c r="B161">
        <v>2301</v>
      </c>
      <c r="C161">
        <f>adc_raw_good_video[[#This Row],[raw]]/MAX(B:B)</f>
        <v>0.84162399414776878</v>
      </c>
      <c r="D161">
        <f>B162-adc_raw_good_video[[#This Row],[raw]]</f>
        <v>-126</v>
      </c>
      <c r="E161">
        <f ca="1">SUM(OFFSET(adc_raw_good_video[[#This Row],[raw]],$F$1/-2,0,$F$1))/$F$1</f>
        <v>2249.3333333333335</v>
      </c>
      <c r="F161">
        <f ca="1">_xlfn.STDEV.P(OFFSET(adc_raw_good_video[[#This Row],[raw]],$F$1/-2,0,$F$1))</f>
        <v>53.878464054656284</v>
      </c>
      <c r="G161">
        <f ca="1">_xlfn.STDEV.P(OFFSET(adc_raw_good_video[[#This Row],[raw]],G$1/-2,0,G$1))</f>
        <v>90.269374651650267</v>
      </c>
      <c r="H161">
        <f ca="1">_xlfn.STDEV.P(OFFSET(adc_raw_good_video[[#This Row],[raw]],H$1/-2,0,H$1))</f>
        <v>105.44289488454237</v>
      </c>
      <c r="I161">
        <f>D162-adc_raw_good_video[[#This Row],[forward_diff]]</f>
        <v>20</v>
      </c>
      <c r="J161" cm="1">
        <f t="array" ref="J161">ABS(adc_raw_good_video[[#This Row],[forward_diff]])/MAX(ABS(B$3:B$201))</f>
        <v>4.6086320409656184E-2</v>
      </c>
      <c r="K161">
        <f>-LOG(MAX(adc_raw_good_video[[#This Row],[f_diff_norm]],$M$1),K$1)</f>
        <v>1.3364279651142403</v>
      </c>
      <c r="L161">
        <f>-LOG(MAX(adc_raw_good_video[[#This Row],[f_diff_norm]],$M$1),2)</f>
        <v>4.4395176041061433</v>
      </c>
      <c r="M161">
        <f>POWER(1-adc_raw_good_video[[#This Row],[f_diff_norm]],O$1)</f>
        <v>0.38920780117311543</v>
      </c>
    </row>
    <row r="162" spans="1:13" x14ac:dyDescent="0.4">
      <c r="A162">
        <v>2175</v>
      </c>
      <c r="B162">
        <v>2175</v>
      </c>
      <c r="C162">
        <f>adc_raw_good_video[[#This Row],[raw]]/MAX(B:B)</f>
        <v>0.79553767373811268</v>
      </c>
      <c r="D162">
        <f>B163-adc_raw_good_video[[#This Row],[raw]]</f>
        <v>-106</v>
      </c>
      <c r="E162">
        <f ca="1">SUM(OFFSET(adc_raw_good_video[[#This Row],[raw]],$F$1/-2,0,$F$1))/$F$1</f>
        <v>2181.6666666666665</v>
      </c>
      <c r="F162">
        <f ca="1">_xlfn.STDEV.P(OFFSET(adc_raw_good_video[[#This Row],[raw]],$F$1/-2,0,$F$1))</f>
        <v>94.83084355255356</v>
      </c>
      <c r="G162">
        <f ca="1">_xlfn.STDEV.P(OFFSET(adc_raw_good_video[[#This Row],[raw]],G$1/-2,0,G$1))</f>
        <v>110.85955078386345</v>
      </c>
      <c r="H162">
        <f ca="1">_xlfn.STDEV.P(OFFSET(adc_raw_good_video[[#This Row],[raw]],H$1/-2,0,H$1))</f>
        <v>140.82787293685286</v>
      </c>
      <c r="I162">
        <f>D163-adc_raw_good_video[[#This Row],[forward_diff]]</f>
        <v>53</v>
      </c>
      <c r="J162" cm="1">
        <f t="array" ref="J162">ABS(adc_raw_good_video[[#This Row],[forward_diff]])/MAX(ABS(B$3:B$201))</f>
        <v>3.8771031455742504E-2</v>
      </c>
      <c r="K162">
        <f>-LOG(MAX(adc_raw_good_video[[#This Row],[f_diff_norm]],$M$1),K$1)</f>
        <v>1.4114926449670331</v>
      </c>
      <c r="L162">
        <f>-LOG(MAX(adc_raw_good_video[[#This Row],[f_diff_norm]],$M$1),2)</f>
        <v>4.6888770730428613</v>
      </c>
      <c r="M162">
        <f>POWER(1-adc_raw_good_video[[#This Row],[f_diff_norm]],O$1)</f>
        <v>0.45345794247334448</v>
      </c>
    </row>
    <row r="163" spans="1:13" x14ac:dyDescent="0.4">
      <c r="A163">
        <v>2069</v>
      </c>
      <c r="B163">
        <v>2069</v>
      </c>
      <c r="C163">
        <f>adc_raw_good_video[[#This Row],[raw]]/MAX(B:B)</f>
        <v>0.75676664228237012</v>
      </c>
      <c r="D163">
        <f>B164-adc_raw_good_video[[#This Row],[raw]]</f>
        <v>-53</v>
      </c>
      <c r="E163">
        <f ca="1">SUM(OFFSET(adc_raw_good_video[[#This Row],[raw]],$F$1/-2,0,$F$1))/$F$1</f>
        <v>2086.6666666666665</v>
      </c>
      <c r="F163">
        <f ca="1">_xlfn.STDEV.P(OFFSET(adc_raw_good_video[[#This Row],[raw]],$F$1/-2,0,$F$1))</f>
        <v>66.102613833006302</v>
      </c>
      <c r="G163">
        <f ca="1">_xlfn.STDEV.P(OFFSET(adc_raw_good_video[[#This Row],[raw]],G$1/-2,0,G$1))</f>
        <v>131.43119873150363</v>
      </c>
      <c r="H163">
        <f ca="1">_xlfn.STDEV.P(OFFSET(adc_raw_good_video[[#This Row],[raw]],H$1/-2,0,H$1))</f>
        <v>164.99325898412965</v>
      </c>
      <c r="I163">
        <f>D164-adc_raw_good_video[[#This Row],[forward_diff]]</f>
        <v>-43</v>
      </c>
      <c r="J163" cm="1">
        <f t="array" ref="J163">ABS(adc_raw_good_video[[#This Row],[forward_diff]])/MAX(ABS(B$3:B$201))</f>
        <v>1.9385515727871252E-2</v>
      </c>
      <c r="K163">
        <f>-LOG(MAX(adc_raw_good_video[[#This Row],[f_diff_norm]],$M$1),K$1)</f>
        <v>1.7125226406310143</v>
      </c>
      <c r="L163">
        <f>-LOG(MAX(adc_raw_good_video[[#This Row],[f_diff_norm]],$M$1),2)</f>
        <v>5.6888770730428613</v>
      </c>
      <c r="M163">
        <f>POWER(1-adc_raw_good_video[[#This Row],[f_diff_norm]],O$1)</f>
        <v>0.67603016513180014</v>
      </c>
    </row>
    <row r="164" spans="1:13" x14ac:dyDescent="0.4">
      <c r="A164">
        <v>2016</v>
      </c>
      <c r="B164">
        <v>2016</v>
      </c>
      <c r="C164">
        <f>adc_raw_good_video[[#This Row],[raw]]/MAX(B:B)</f>
        <v>0.73738112655449894</v>
      </c>
      <c r="D164">
        <f>B165-adc_raw_good_video[[#This Row],[raw]]</f>
        <v>-96</v>
      </c>
      <c r="E164">
        <f ca="1">SUM(OFFSET(adc_raw_good_video[[#This Row],[raw]],$F$1/-2,0,$F$1))/$F$1</f>
        <v>2001.6666666666667</v>
      </c>
      <c r="F164">
        <f ca="1">_xlfn.STDEV.P(OFFSET(adc_raw_good_video[[#This Row],[raw]],$F$1/-2,0,$F$1))</f>
        <v>61.667567560986946</v>
      </c>
      <c r="G164">
        <f ca="1">_xlfn.STDEV.P(OFFSET(adc_raw_good_video[[#This Row],[raw]],G$1/-2,0,G$1))</f>
        <v>121.13562646884689</v>
      </c>
      <c r="H164">
        <f ca="1">_xlfn.STDEV.P(OFFSET(adc_raw_good_video[[#This Row],[raw]],H$1/-2,0,H$1))</f>
        <v>154.00159023827763</v>
      </c>
      <c r="I164">
        <f>D165-adc_raw_good_video[[#This Row],[forward_diff]]</f>
        <v>-1</v>
      </c>
      <c r="J164" cm="1">
        <f t="array" ref="J164">ABS(adc_raw_good_video[[#This Row],[forward_diff]])/MAX(ABS(B$3:B$201))</f>
        <v>3.511338697878566E-2</v>
      </c>
      <c r="K164">
        <f>-LOG(MAX(adc_raw_good_video[[#This Row],[f_diff_norm]],$M$1),K$1)</f>
        <v>1.4545272771922351</v>
      </c>
      <c r="L164">
        <f>-LOG(MAX(adc_raw_good_video[[#This Row],[f_diff_norm]],$M$1),2)</f>
        <v>4.831835026884904</v>
      </c>
      <c r="M164">
        <f>POWER(1-adc_raw_good_video[[#This Row],[f_diff_norm]],O$1)</f>
        <v>0.48924412540173323</v>
      </c>
    </row>
    <row r="165" spans="1:13" x14ac:dyDescent="0.4">
      <c r="A165">
        <v>1920</v>
      </c>
      <c r="B165">
        <v>1920</v>
      </c>
      <c r="C165">
        <f>adc_raw_good_video[[#This Row],[raw]]/MAX(B:B)</f>
        <v>0.7022677395757132</v>
      </c>
      <c r="D165">
        <f>B166-adc_raw_good_video[[#This Row],[raw]]</f>
        <v>-97</v>
      </c>
      <c r="E165">
        <f ca="1">SUM(OFFSET(adc_raw_good_video[[#This Row],[raw]],$F$1/-2,0,$F$1))/$F$1</f>
        <v>1919.6666666666667</v>
      </c>
      <c r="F165">
        <f ca="1">_xlfn.STDEV.P(OFFSET(adc_raw_good_video[[#This Row],[raw]],$F$1/-2,0,$F$1))</f>
        <v>78.792272604756249</v>
      </c>
      <c r="G165">
        <f ca="1">_xlfn.STDEV.P(OFFSET(adc_raw_good_video[[#This Row],[raw]],G$1/-2,0,G$1))</f>
        <v>86.337477378019344</v>
      </c>
      <c r="H165">
        <f ca="1">_xlfn.STDEV.P(OFFSET(adc_raw_good_video[[#This Row],[raw]],H$1/-2,0,H$1))</f>
        <v>157.89637521527357</v>
      </c>
      <c r="I165">
        <f>D166-adc_raw_good_video[[#This Row],[forward_diff]]</f>
        <v>182</v>
      </c>
      <c r="J165" cm="1">
        <f t="array" ref="J165">ABS(adc_raw_good_video[[#This Row],[forward_diff]])/MAX(ABS(B$3:B$201))</f>
        <v>3.5479151426481344E-2</v>
      </c>
      <c r="K165">
        <f>-LOG(MAX(adc_raw_good_video[[#This Row],[f_diff_norm]],$M$1),K$1)</f>
        <v>1.4500267759655585</v>
      </c>
      <c r="L165">
        <f>-LOG(MAX(adc_raw_good_video[[#This Row],[f_diff_norm]],$M$1),2)</f>
        <v>4.8168846854189331</v>
      </c>
      <c r="M165">
        <f>POWER(1-adc_raw_good_video[[#This Row],[f_diff_norm]],O$1)</f>
        <v>0.48554824781325351</v>
      </c>
    </row>
    <row r="166" spans="1:13" x14ac:dyDescent="0.4">
      <c r="A166">
        <v>1823</v>
      </c>
      <c r="B166">
        <v>1823</v>
      </c>
      <c r="C166">
        <f>adc_raw_good_video[[#This Row],[raw]]/MAX(B:B)</f>
        <v>0.66678858814923192</v>
      </c>
      <c r="D166">
        <f>B167-adc_raw_good_video[[#This Row],[raw]]</f>
        <v>85</v>
      </c>
      <c r="E166">
        <f ca="1">SUM(OFFSET(adc_raw_good_video[[#This Row],[raw]],$F$1/-2,0,$F$1))/$F$1</f>
        <v>1883.6666666666667</v>
      </c>
      <c r="F166">
        <f ca="1">_xlfn.STDEV.P(OFFSET(adc_raw_good_video[[#This Row],[raw]],$F$1/-2,0,$F$1))</f>
        <v>43.176639774561224</v>
      </c>
      <c r="G166">
        <f ca="1">_xlfn.STDEV.P(OFFSET(adc_raw_good_video[[#This Row],[raw]],G$1/-2,0,G$1))</f>
        <v>121.61973524062614</v>
      </c>
      <c r="H166">
        <f ca="1">_xlfn.STDEV.P(OFFSET(adc_raw_good_video[[#This Row],[raw]],H$1/-2,0,H$1))</f>
        <v>125.6519325886606</v>
      </c>
      <c r="I166">
        <f>D167-adc_raw_good_video[[#This Row],[forward_diff]]</f>
        <v>-339</v>
      </c>
      <c r="J166" cm="1">
        <f t="array" ref="J166">ABS(adc_raw_good_video[[#This Row],[forward_diff]])/MAX(ABS(B$3:B$201))</f>
        <v>3.108997805413314E-2</v>
      </c>
      <c r="K166">
        <f>-LOG(MAX(adc_raw_good_video[[#This Row],[f_diff_norm]],$M$1),K$1)</f>
        <v>1.5073795845175106</v>
      </c>
      <c r="L166">
        <f>-LOG(MAX(adc_raw_good_video[[#This Row],[f_diff_norm]],$M$1),2)</f>
        <v>5.0074065914683583</v>
      </c>
      <c r="M166">
        <f>POWER(1-adc_raw_good_video[[#This Row],[f_diff_norm]],O$1)</f>
        <v>0.53170281707919365</v>
      </c>
    </row>
    <row r="167" spans="1:13" x14ac:dyDescent="0.4">
      <c r="A167">
        <v>1908</v>
      </c>
      <c r="B167">
        <v>1908</v>
      </c>
      <c r="C167">
        <f>adc_raw_good_video[[#This Row],[raw]]/MAX(B:B)</f>
        <v>0.69787856620336508</v>
      </c>
      <c r="D167">
        <f>B168-adc_raw_good_video[[#This Row],[raw]]</f>
        <v>-254</v>
      </c>
      <c r="E167">
        <f ca="1">SUM(OFFSET(adc_raw_good_video[[#This Row],[raw]],$F$1/-2,0,$F$1))/$F$1</f>
        <v>1795</v>
      </c>
      <c r="F167">
        <f ca="1">_xlfn.STDEV.P(OFFSET(adc_raw_good_video[[#This Row],[raw]],$F$1/-2,0,$F$1))</f>
        <v>105.5683033238039</v>
      </c>
      <c r="G167">
        <f ca="1">_xlfn.STDEV.P(OFFSET(adc_raw_good_video[[#This Row],[raw]],G$1/-2,0,G$1))</f>
        <v>95.722515637649224</v>
      </c>
      <c r="H167">
        <f ca="1">_xlfn.STDEV.P(OFFSET(adc_raw_good_video[[#This Row],[raw]],H$1/-2,0,H$1))</f>
        <v>105.82253145368101</v>
      </c>
      <c r="I167">
        <f>D168-adc_raw_good_video[[#This Row],[forward_diff]]</f>
        <v>455</v>
      </c>
      <c r="J167" cm="1">
        <f t="array" ref="J167">ABS(adc_raw_good_video[[#This Row],[forward_diff]])/MAX(ABS(B$3:B$201))</f>
        <v>9.2904169714703735E-2</v>
      </c>
      <c r="K167">
        <f>-LOG(MAX(adc_raw_good_video[[#This Row],[f_diff_norm]],$M$1),K$1)</f>
        <v>1.0319647936118654</v>
      </c>
      <c r="L167">
        <f>-LOG(MAX(adc_raw_good_video[[#This Row],[f_diff_norm]],$M$1),2)</f>
        <v>3.4281128408338946</v>
      </c>
      <c r="M167">
        <f>POWER(1-adc_raw_good_video[[#This Row],[f_diff_norm]],O$1)</f>
        <v>0.14225364783156766</v>
      </c>
    </row>
    <row r="168" spans="1:13" x14ac:dyDescent="0.4">
      <c r="A168">
        <v>1654</v>
      </c>
      <c r="B168">
        <v>1654</v>
      </c>
      <c r="C168">
        <f>adc_raw_good_video[[#This Row],[raw]]/MAX(B:B)</f>
        <v>0.60497439648866125</v>
      </c>
      <c r="D168">
        <f>B169-adc_raw_good_video[[#This Row],[raw]]</f>
        <v>201</v>
      </c>
      <c r="E168">
        <f ca="1">SUM(OFFSET(adc_raw_good_video[[#This Row],[raw]],$F$1/-2,0,$F$1))/$F$1</f>
        <v>1805.6666666666667</v>
      </c>
      <c r="F168">
        <f ca="1">_xlfn.STDEV.P(OFFSET(adc_raw_good_video[[#This Row],[raw]],$F$1/-2,0,$F$1))</f>
        <v>109.40546401142656</v>
      </c>
      <c r="G168">
        <f ca="1">_xlfn.STDEV.P(OFFSET(adc_raw_good_video[[#This Row],[raw]],G$1/-2,0,G$1))</f>
        <v>98.422355184175501</v>
      </c>
      <c r="H168">
        <f ca="1">_xlfn.STDEV.P(OFFSET(adc_raw_good_video[[#This Row],[raw]],H$1/-2,0,H$1))</f>
        <v>91.655299233328677</v>
      </c>
      <c r="I168">
        <f>D169-adc_raw_good_video[[#This Row],[forward_diff]]</f>
        <v>-122</v>
      </c>
      <c r="J168" cm="1">
        <f t="array" ref="J168">ABS(adc_raw_good_video[[#This Row],[forward_diff]])/MAX(ABS(B$3:B$201))</f>
        <v>7.351865398683248E-2</v>
      </c>
      <c r="K168">
        <f>-LOG(MAX(adc_raw_good_video[[#This Row],[f_diff_norm]],$M$1),K$1)</f>
        <v>1.1336024528113147</v>
      </c>
      <c r="L168">
        <f>-LOG(MAX(adc_raw_good_video[[#This Row],[f_diff_norm]],$M$1),2)</f>
        <v>3.7657458364271319</v>
      </c>
      <c r="M168">
        <f>POWER(1-adc_raw_good_video[[#This Row],[f_diff_norm]],O$1)</f>
        <v>0.21713687896803124</v>
      </c>
    </row>
    <row r="169" spans="1:13" x14ac:dyDescent="0.4">
      <c r="A169">
        <v>1855</v>
      </c>
      <c r="B169">
        <v>1855</v>
      </c>
      <c r="C169">
        <f>adc_raw_good_video[[#This Row],[raw]]/MAX(B:B)</f>
        <v>0.6784930504754938</v>
      </c>
      <c r="D169">
        <f>B170-adc_raw_good_video[[#This Row],[raw]]</f>
        <v>79</v>
      </c>
      <c r="E169">
        <f ca="1">SUM(OFFSET(adc_raw_good_video[[#This Row],[raw]],$F$1/-2,0,$F$1))/$F$1</f>
        <v>1814.3333333333333</v>
      </c>
      <c r="F169">
        <f ca="1">_xlfn.STDEV.P(OFFSET(adc_raw_good_video[[#This Row],[raw]],$F$1/-2,0,$F$1))</f>
        <v>117.87092752479533</v>
      </c>
      <c r="G169">
        <f ca="1">_xlfn.STDEV.P(OFFSET(adc_raw_good_video[[#This Row],[raw]],G$1/-2,0,G$1))</f>
        <v>103.60772171995676</v>
      </c>
      <c r="H169">
        <f ca="1">_xlfn.STDEV.P(OFFSET(adc_raw_good_video[[#This Row],[raw]],H$1/-2,0,H$1))</f>
        <v>88.27993508592715</v>
      </c>
      <c r="I169">
        <f>D170-adc_raw_good_video[[#This Row],[forward_diff]]</f>
        <v>-93</v>
      </c>
      <c r="J169" cm="1">
        <f t="array" ref="J169">ABS(adc_raw_good_video[[#This Row],[forward_diff]])/MAX(ABS(B$3:B$201))</f>
        <v>2.8895391367959034E-2</v>
      </c>
      <c r="K169">
        <f>-LOG(MAX(adc_raw_good_video[[#This Row],[f_diff_norm]],$M$1),K$1)</f>
        <v>1.5391714189413619</v>
      </c>
      <c r="L169">
        <f>-LOG(MAX(adc_raw_good_video[[#This Row],[f_diff_norm]],$M$1),2)</f>
        <v>5.1130167794289578</v>
      </c>
      <c r="M169">
        <f>POWER(1-adc_raw_good_video[[#This Row],[f_diff_norm]],O$1)</f>
        <v>0.55631440265090237</v>
      </c>
    </row>
    <row r="170" spans="1:13" x14ac:dyDescent="0.4">
      <c r="A170">
        <v>1934</v>
      </c>
      <c r="B170">
        <v>1934</v>
      </c>
      <c r="C170">
        <f>adc_raw_good_video[[#This Row],[raw]]/MAX(B:B)</f>
        <v>0.70738844184345284</v>
      </c>
      <c r="D170">
        <f>B171-adc_raw_good_video[[#This Row],[raw]]</f>
        <v>-14</v>
      </c>
      <c r="E170">
        <f ca="1">SUM(OFFSET(adc_raw_good_video[[#This Row],[raw]],$F$1/-2,0,$F$1))/$F$1</f>
        <v>1903</v>
      </c>
      <c r="F170">
        <f ca="1">_xlfn.STDEV.P(OFFSET(adc_raw_good_video[[#This Row],[raw]],$F$1/-2,0,$F$1))</f>
        <v>34.418987008142274</v>
      </c>
      <c r="G170">
        <f ca="1">_xlfn.STDEV.P(OFFSET(adc_raw_good_video[[#This Row],[raw]],G$1/-2,0,G$1))</f>
        <v>100.05518477320403</v>
      </c>
      <c r="H170">
        <f ca="1">_xlfn.STDEV.P(OFFSET(adc_raw_good_video[[#This Row],[raw]],H$1/-2,0,H$1))</f>
        <v>89.581111347225871</v>
      </c>
      <c r="I170">
        <f>D171-adc_raw_good_video[[#This Row],[forward_diff]]</f>
        <v>-66</v>
      </c>
      <c r="J170" cm="1">
        <f t="array" ref="J170">ABS(adc_raw_good_video[[#This Row],[forward_diff]])/MAX(ABS(B$3:B$201))</f>
        <v>5.1207022677395757E-3</v>
      </c>
      <c r="K170">
        <f>-LOG(MAX(adc_raw_good_video[[#This Row],[f_diff_norm]],$M$1),K$1)</f>
        <v>2.2906704745535653</v>
      </c>
      <c r="L170">
        <f>-LOG(MAX(adc_raw_good_video[[#This Row],[f_diff_norm]],$M$1),2)</f>
        <v>7.6094426055484563</v>
      </c>
      <c r="M170">
        <f>POWER(1-adc_raw_good_video[[#This Row],[f_diff_norm]],O$1)</f>
        <v>0.90241826328205155</v>
      </c>
    </row>
    <row r="171" spans="1:13" x14ac:dyDescent="0.4">
      <c r="A171">
        <v>1920</v>
      </c>
      <c r="B171">
        <v>1920</v>
      </c>
      <c r="C171">
        <f>adc_raw_good_video[[#This Row],[raw]]/MAX(B:B)</f>
        <v>0.7022677395757132</v>
      </c>
      <c r="D171">
        <f>B172-adc_raw_good_video[[#This Row],[raw]]</f>
        <v>-80</v>
      </c>
      <c r="E171">
        <f ca="1">SUM(OFFSET(adc_raw_good_video[[#This Row],[raw]],$F$1/-2,0,$F$1))/$F$1</f>
        <v>1898</v>
      </c>
      <c r="F171">
        <f ca="1">_xlfn.STDEV.P(OFFSET(adc_raw_good_video[[#This Row],[raw]],$F$1/-2,0,$F$1))</f>
        <v>41.408533742052093</v>
      </c>
      <c r="G171">
        <f ca="1">_xlfn.STDEV.P(OFFSET(adc_raw_good_video[[#This Row],[raw]],G$1/-2,0,G$1))</f>
        <v>36.756496024512458</v>
      </c>
      <c r="H171">
        <f ca="1">_xlfn.STDEV.P(OFFSET(adc_raw_good_video[[#This Row],[raw]],H$1/-2,0,H$1))</f>
        <v>97.659759222663311</v>
      </c>
      <c r="I171">
        <f>D172-adc_raw_good_video[[#This Row],[forward_diff]]</f>
        <v>144</v>
      </c>
      <c r="J171" cm="1">
        <f t="array" ref="J171">ABS(adc_raw_good_video[[#This Row],[forward_diff]])/MAX(ABS(B$3:B$201))</f>
        <v>2.9261155815654718E-2</v>
      </c>
      <c r="K171">
        <f>-LOG(MAX(adc_raw_good_video[[#This Row],[f_diff_norm]],$M$1),K$1)</f>
        <v>1.5337085232398597</v>
      </c>
      <c r="L171">
        <f>-LOG(MAX(adc_raw_good_video[[#This Row],[f_diff_norm]],$M$1),2)</f>
        <v>5.0948694327186983</v>
      </c>
      <c r="M171">
        <f>POWER(1-adc_raw_good_video[[#This Row],[f_diff_norm]],O$1)</f>
        <v>0.55213867146370899</v>
      </c>
    </row>
    <row r="172" spans="1:13" x14ac:dyDescent="0.4">
      <c r="A172">
        <v>1840</v>
      </c>
      <c r="B172">
        <v>1840</v>
      </c>
      <c r="C172">
        <f>adc_raw_good_video[[#This Row],[raw]]/MAX(B:B)</f>
        <v>0.67300658376005851</v>
      </c>
      <c r="D172">
        <f>B173-adc_raw_good_video[[#This Row],[raw]]</f>
        <v>64</v>
      </c>
      <c r="E172">
        <f ca="1">SUM(OFFSET(adc_raw_good_video[[#This Row],[raw]],$F$1/-2,0,$F$1))/$F$1</f>
        <v>1888</v>
      </c>
      <c r="F172">
        <f ca="1">_xlfn.STDEV.P(OFFSET(adc_raw_good_video[[#This Row],[raw]],$F$1/-2,0,$F$1))</f>
        <v>34.563950391508591</v>
      </c>
      <c r="G172">
        <f ca="1">_xlfn.STDEV.P(OFFSET(adc_raw_good_video[[#This Row],[raw]],G$1/-2,0,G$1))</f>
        <v>44.390990076816266</v>
      </c>
      <c r="H172">
        <f ca="1">_xlfn.STDEV.P(OFFSET(adc_raw_good_video[[#This Row],[raw]],H$1/-2,0,H$1))</f>
        <v>46.231449672009099</v>
      </c>
      <c r="I172">
        <f>D173-adc_raw_good_video[[#This Row],[forward_diff]]</f>
        <v>8</v>
      </c>
      <c r="J172" cm="1">
        <f t="array" ref="J172">ABS(adc_raw_good_video[[#This Row],[forward_diff]])/MAX(ABS(B$3:B$201))</f>
        <v>2.3408924652523776E-2</v>
      </c>
      <c r="K172">
        <f>-LOG(MAX(adc_raw_good_video[[#This Row],[f_diff_norm]],$M$1),K$1)</f>
        <v>1.6306185362479162</v>
      </c>
      <c r="L172">
        <f>-LOG(MAX(adc_raw_good_video[[#This Row],[f_diff_norm]],$M$1),2)</f>
        <v>5.41679752760606</v>
      </c>
      <c r="M172">
        <f>POWER(1-adc_raw_good_video[[#This Row],[f_diff_norm]],O$1)</f>
        <v>0.62266581427983791</v>
      </c>
    </row>
    <row r="173" spans="1:13" x14ac:dyDescent="0.4">
      <c r="A173">
        <v>1904</v>
      </c>
      <c r="B173">
        <v>1904</v>
      </c>
      <c r="C173">
        <f>adc_raw_good_video[[#This Row],[raw]]/MAX(B:B)</f>
        <v>0.69641550841258226</v>
      </c>
      <c r="D173">
        <f>B174-adc_raw_good_video[[#This Row],[raw]]</f>
        <v>72</v>
      </c>
      <c r="E173">
        <f ca="1">SUM(OFFSET(adc_raw_good_video[[#This Row],[raw]],$F$1/-2,0,$F$1))/$F$1</f>
        <v>1906.6666666666667</v>
      </c>
      <c r="F173">
        <f ca="1">_xlfn.STDEV.P(OFFSET(adc_raw_good_video[[#This Row],[raw]],$F$1/-2,0,$F$1))</f>
        <v>55.553777749332426</v>
      </c>
      <c r="G173">
        <f ca="1">_xlfn.STDEV.P(OFFSET(adc_raw_good_video[[#This Row],[raw]],G$1/-2,0,G$1))</f>
        <v>48.604526538173374</v>
      </c>
      <c r="H173">
        <f ca="1">_xlfn.STDEV.P(OFFSET(adc_raw_good_video[[#This Row],[raw]],H$1/-2,0,H$1))</f>
        <v>54.028337236026395</v>
      </c>
      <c r="I173">
        <f>D174-adc_raw_good_video[[#This Row],[forward_diff]]</f>
        <v>-193</v>
      </c>
      <c r="J173" cm="1">
        <f t="array" ref="J173">ABS(adc_raw_good_video[[#This Row],[forward_diff]])/MAX(ABS(B$3:B$201))</f>
        <v>2.6335040234089245E-2</v>
      </c>
      <c r="K173">
        <f>-LOG(MAX(adc_raw_good_video[[#This Row],[f_diff_norm]],$M$1),K$1)</f>
        <v>1.579466013800535</v>
      </c>
      <c r="L173">
        <f>-LOG(MAX(adc_raw_good_video[[#This Row],[f_diff_norm]],$M$1),2)</f>
        <v>5.2468725261637479</v>
      </c>
      <c r="M173">
        <f>POWER(1-adc_raw_good_video[[#This Row],[f_diff_norm]],O$1)</f>
        <v>0.58639575555419465</v>
      </c>
    </row>
    <row r="174" spans="1:13" x14ac:dyDescent="0.4">
      <c r="A174">
        <v>1976</v>
      </c>
      <c r="B174">
        <v>1976</v>
      </c>
      <c r="C174">
        <f>adc_raw_good_video[[#This Row],[raw]]/MAX(B:B)</f>
        <v>0.72275054864667154</v>
      </c>
      <c r="D174">
        <f>B175-adc_raw_good_video[[#This Row],[raw]]</f>
        <v>-121</v>
      </c>
      <c r="E174">
        <f ca="1">SUM(OFFSET(adc_raw_good_video[[#This Row],[raw]],$F$1/-2,0,$F$1))/$F$1</f>
        <v>1911.6666666666667</v>
      </c>
      <c r="F174">
        <f ca="1">_xlfn.STDEV.P(OFFSET(adc_raw_good_video[[#This Row],[raw]],$F$1/-2,0,$F$1))</f>
        <v>49.694623004461512</v>
      </c>
      <c r="G174">
        <f ca="1">_xlfn.STDEV.P(OFFSET(adc_raw_good_video[[#This Row],[raw]],G$1/-2,0,G$1))</f>
        <v>63.439419921685918</v>
      </c>
      <c r="H174">
        <f ca="1">_xlfn.STDEV.P(OFFSET(adc_raw_good_video[[#This Row],[raw]],H$1/-2,0,H$1))</f>
        <v>111.29552496642002</v>
      </c>
      <c r="I174">
        <f>D175-adc_raw_good_video[[#This Row],[forward_diff]]</f>
        <v>265</v>
      </c>
      <c r="J174" cm="1">
        <f t="array" ref="J174">ABS(adc_raw_good_video[[#This Row],[forward_diff]])/MAX(ABS(B$3:B$201))</f>
        <v>4.4257498171177759E-2</v>
      </c>
      <c r="K174">
        <f>-LOG(MAX(adc_raw_good_video[[#This Row],[f_diff_norm]],$M$1),K$1)</f>
        <v>1.3540131399153532</v>
      </c>
      <c r="L174">
        <f>-LOG(MAX(adc_raw_good_video[[#This Row],[f_diff_norm]],$M$1),2)</f>
        <v>4.4979342903314654</v>
      </c>
      <c r="M174">
        <f>POWER(1-adc_raw_good_video[[#This Row],[f_diff_norm]],O$1)</f>
        <v>0.40440637200717833</v>
      </c>
    </row>
    <row r="175" spans="1:13" x14ac:dyDescent="0.4">
      <c r="A175">
        <v>1855</v>
      </c>
      <c r="B175">
        <v>1855</v>
      </c>
      <c r="C175">
        <f>adc_raw_good_video[[#This Row],[raw]]/MAX(B:B)</f>
        <v>0.6784930504754938</v>
      </c>
      <c r="D175">
        <f>B176-adc_raw_good_video[[#This Row],[raw]]</f>
        <v>144</v>
      </c>
      <c r="E175">
        <f ca="1">SUM(OFFSET(adc_raw_good_video[[#This Row],[raw]],$F$1/-2,0,$F$1))/$F$1</f>
        <v>1943.3333333333333</v>
      </c>
      <c r="F175">
        <f ca="1">_xlfn.STDEV.P(OFFSET(adc_raw_good_video[[#This Row],[raw]],$F$1/-2,0,$F$1))</f>
        <v>63.162928649292034</v>
      </c>
      <c r="G175">
        <f ca="1">_xlfn.STDEV.P(OFFSET(adc_raw_good_video[[#This Row],[raw]],G$1/-2,0,G$1))</f>
        <v>129.19659438235979</v>
      </c>
      <c r="H175">
        <f ca="1">_xlfn.STDEV.P(OFFSET(adc_raw_good_video[[#This Row],[raw]],H$1/-2,0,H$1))</f>
        <v>152.29187872808782</v>
      </c>
      <c r="I175">
        <f>D176-adc_raw_good_video[[#This Row],[forward_diff]]</f>
        <v>-506</v>
      </c>
      <c r="J175" cm="1">
        <f t="array" ref="J175">ABS(adc_raw_good_video[[#This Row],[forward_diff]])/MAX(ABS(B$3:B$201))</f>
        <v>5.267008046817849E-2</v>
      </c>
      <c r="K175">
        <f>-LOG(MAX(adc_raw_good_video[[#This Row],[f_diff_norm]],$M$1),K$1)</f>
        <v>1.2784360181365537</v>
      </c>
      <c r="L175">
        <f>-LOG(MAX(adc_raw_good_video[[#This Row],[f_diff_norm]],$M$1),2)</f>
        <v>4.2468725261637479</v>
      </c>
      <c r="M175">
        <f>POWER(1-adc_raw_good_video[[#This Row],[f_diff_norm]],O$1)</f>
        <v>0.3388637222097976</v>
      </c>
    </row>
    <row r="176" spans="1:13" x14ac:dyDescent="0.4">
      <c r="A176">
        <v>1999</v>
      </c>
      <c r="B176">
        <v>1999</v>
      </c>
      <c r="C176">
        <f>adc_raw_good_video[[#This Row],[raw]]/MAX(B:B)</f>
        <v>0.73116313094367225</v>
      </c>
      <c r="D176">
        <f>B177-adc_raw_good_video[[#This Row],[raw]]</f>
        <v>-362</v>
      </c>
      <c r="E176">
        <f ca="1">SUM(OFFSET(adc_raw_good_video[[#This Row],[raw]],$F$1/-2,0,$F$1))/$F$1</f>
        <v>1830.3333333333333</v>
      </c>
      <c r="F176">
        <f ca="1">_xlfn.STDEV.P(OFFSET(adc_raw_good_video[[#This Row],[raw]],$F$1/-2,0,$F$1))</f>
        <v>148.81158855710427</v>
      </c>
      <c r="G176">
        <f ca="1">_xlfn.STDEV.P(OFFSET(adc_raw_good_video[[#This Row],[raw]],G$1/-2,0,G$1))</f>
        <v>175.62961025977367</v>
      </c>
      <c r="H176">
        <f ca="1">_xlfn.STDEV.P(OFFSET(adc_raw_good_video[[#This Row],[raw]],H$1/-2,0,H$1))</f>
        <v>166.06576027192926</v>
      </c>
      <c r="I176">
        <f>D177-adc_raw_good_video[[#This Row],[forward_diff]]</f>
        <v>292</v>
      </c>
      <c r="J176" cm="1">
        <f t="array" ref="J176">ABS(adc_raw_good_video[[#This Row],[forward_diff]])/MAX(ABS(B$3:B$201))</f>
        <v>0.13240673006583761</v>
      </c>
      <c r="K176">
        <f>-LOG(MAX(adc_raw_good_video[[#This Row],[f_diff_norm]],$M$1),K$1)</f>
        <v>0.87808993969863758</v>
      </c>
      <c r="L176">
        <f>-LOG(MAX(adc_raw_good_video[[#This Row],[f_diff_norm]],$M$1),2)</f>
        <v>2.9169516405228544</v>
      </c>
      <c r="M176">
        <f>POWER(1-adc_raw_good_video[[#This Row],[f_diff_norm]],O$1)</f>
        <v>5.8387985192117867E-2</v>
      </c>
    </row>
    <row r="177" spans="1:13" x14ac:dyDescent="0.4">
      <c r="A177">
        <v>1637</v>
      </c>
      <c r="B177">
        <v>1637</v>
      </c>
      <c r="C177">
        <f>adc_raw_good_video[[#This Row],[raw]]/MAX(B:B)</f>
        <v>0.59875640087783466</v>
      </c>
      <c r="D177">
        <f>B178-adc_raw_good_video[[#This Row],[raw]]</f>
        <v>-70</v>
      </c>
      <c r="E177">
        <f ca="1">SUM(OFFSET(adc_raw_good_video[[#This Row],[raw]],$F$1/-2,0,$F$1))/$F$1</f>
        <v>1734.3333333333333</v>
      </c>
      <c r="F177">
        <f ca="1">_xlfn.STDEV.P(OFFSET(adc_raw_good_video[[#This Row],[raw]],$F$1/-2,0,$F$1))</f>
        <v>189.31690069533911</v>
      </c>
      <c r="G177">
        <f ca="1">_xlfn.STDEV.P(OFFSET(adc_raw_good_video[[#This Row],[raw]],G$1/-2,0,G$1))</f>
        <v>162.65103750053365</v>
      </c>
      <c r="H177">
        <f ca="1">_xlfn.STDEV.P(OFFSET(adc_raw_good_video[[#This Row],[raw]],H$1/-2,0,H$1))</f>
        <v>162.35096776642226</v>
      </c>
      <c r="I177">
        <f>D178-adc_raw_good_video[[#This Row],[forward_diff]]</f>
        <v>136</v>
      </c>
      <c r="J177" cm="1">
        <f t="array" ref="J177">ABS(adc_raw_good_video[[#This Row],[forward_diff]])/MAX(ABS(B$3:B$201))</f>
        <v>2.5603511338697878E-2</v>
      </c>
      <c r="K177">
        <f>-LOG(MAX(adc_raw_good_video[[#This Row],[f_diff_norm]],$M$1),K$1)</f>
        <v>1.5917004702175466</v>
      </c>
      <c r="L177">
        <f>-LOG(MAX(adc_raw_good_video[[#This Row],[f_diff_norm]],$M$1),2)</f>
        <v>5.2875145106610937</v>
      </c>
      <c r="M177">
        <f>POWER(1-adc_raw_good_video[[#This Row],[f_diff_norm]],O$1)</f>
        <v>0.59527028714599139</v>
      </c>
    </row>
    <row r="178" spans="1:13" x14ac:dyDescent="0.4">
      <c r="A178">
        <v>1567</v>
      </c>
      <c r="B178">
        <v>1567</v>
      </c>
      <c r="C178">
        <f>adc_raw_good_video[[#This Row],[raw]]/MAX(B:B)</f>
        <v>0.57315288953913679</v>
      </c>
      <c r="D178">
        <f>B179-adc_raw_good_video[[#This Row],[raw]]</f>
        <v>66</v>
      </c>
      <c r="E178">
        <f ca="1">SUM(OFFSET(adc_raw_good_video[[#This Row],[raw]],$F$1/-2,0,$F$1))/$F$1</f>
        <v>1612.3333333333333</v>
      </c>
      <c r="F178">
        <f ca="1">_xlfn.STDEV.P(OFFSET(adc_raw_good_video[[#This Row],[raw]],$F$1/-2,0,$F$1))</f>
        <v>32.097074979228587</v>
      </c>
      <c r="G178">
        <f ca="1">_xlfn.STDEV.P(OFFSET(adc_raw_good_video[[#This Row],[raw]],G$1/-2,0,G$1))</f>
        <v>162.65103750053362</v>
      </c>
      <c r="H178">
        <f ca="1">_xlfn.STDEV.P(OFFSET(adc_raw_good_video[[#This Row],[raw]],H$1/-2,0,H$1))</f>
        <v>161.69699554211556</v>
      </c>
      <c r="I178">
        <f>D179-adc_raw_good_video[[#This Row],[forward_diff]]</f>
        <v>156</v>
      </c>
      <c r="J178" cm="1">
        <f t="array" ref="J178">ABS(adc_raw_good_video[[#This Row],[forward_diff]])/MAX(ABS(B$3:B$201))</f>
        <v>2.4140453547915143E-2</v>
      </c>
      <c r="K178">
        <f>-LOG(MAX(adc_raw_good_video[[#This Row],[f_diff_norm]],$M$1),K$1)</f>
        <v>1.6172545746899347</v>
      </c>
      <c r="L178">
        <f>-LOG(MAX(adc_raw_good_video[[#This Row],[f_diff_norm]],$M$1),2)</f>
        <v>5.3724034082476066</v>
      </c>
      <c r="M178">
        <f>POWER(1-adc_raw_good_video[[#This Row],[f_diff_norm]],O$1)</f>
        <v>0.61340357143030222</v>
      </c>
    </row>
    <row r="179" spans="1:13" x14ac:dyDescent="0.4">
      <c r="A179">
        <v>1633</v>
      </c>
      <c r="B179">
        <v>1633</v>
      </c>
      <c r="C179">
        <f>adc_raw_good_video[[#This Row],[raw]]/MAX(B:B)</f>
        <v>0.59729334308705195</v>
      </c>
      <c r="D179">
        <f>B180-adc_raw_good_video[[#This Row],[raw]]</f>
        <v>222</v>
      </c>
      <c r="E179">
        <f ca="1">SUM(OFFSET(adc_raw_good_video[[#This Row],[raw]],$F$1/-2,0,$F$1))/$F$1</f>
        <v>1685</v>
      </c>
      <c r="F179">
        <f ca="1">_xlfn.STDEV.P(OFFSET(adc_raw_good_video[[#This Row],[raw]],$F$1/-2,0,$F$1))</f>
        <v>123.19090875547595</v>
      </c>
      <c r="G179">
        <f ca="1">_xlfn.STDEV.P(OFFSET(adc_raw_good_video[[#This Row],[raw]],G$1/-2,0,G$1))</f>
        <v>154.12773922951052</v>
      </c>
      <c r="H179">
        <f ca="1">_xlfn.STDEV.P(OFFSET(adc_raw_good_video[[#This Row],[raw]],H$1/-2,0,H$1))</f>
        <v>167.25039275753892</v>
      </c>
      <c r="I179">
        <f>D180-adc_raw_good_video[[#This Row],[forward_diff]]</f>
        <v>-105</v>
      </c>
      <c r="J179" cm="1">
        <f t="array" ref="J179">ABS(adc_raw_good_video[[#This Row],[forward_diff]])/MAX(ABS(B$3:B$201))</f>
        <v>8.1199707388441844E-2</v>
      </c>
      <c r="K179">
        <f>-LOG(MAX(adc_raw_good_video[[#This Row],[f_diff_norm]],$M$1),K$1)</f>
        <v>1.0904455357811647</v>
      </c>
      <c r="L179">
        <f>-LOG(MAX(adc_raw_good_video[[#This Row],[f_diff_norm]],$M$1),2)</f>
        <v>3.6223816612559538</v>
      </c>
      <c r="M179">
        <f>POWER(1-adc_raw_good_video[[#This Row],[f_diff_norm]],O$1)</f>
        <v>0.18383258605981187</v>
      </c>
    </row>
    <row r="180" spans="1:13" x14ac:dyDescent="0.4">
      <c r="A180">
        <v>1855</v>
      </c>
      <c r="B180">
        <v>1855</v>
      </c>
      <c r="C180">
        <f>adc_raw_good_video[[#This Row],[raw]]/MAX(B:B)</f>
        <v>0.6784930504754938</v>
      </c>
      <c r="D180">
        <f>B181-adc_raw_good_video[[#This Row],[raw]]</f>
        <v>117</v>
      </c>
      <c r="E180">
        <f ca="1">SUM(OFFSET(adc_raw_good_video[[#This Row],[raw]],$F$1/-2,0,$F$1))/$F$1</f>
        <v>1820</v>
      </c>
      <c r="F180">
        <f ca="1">_xlfn.STDEV.P(OFFSET(adc_raw_good_video[[#This Row],[raw]],$F$1/-2,0,$F$1))</f>
        <v>140.59160714637272</v>
      </c>
      <c r="G180">
        <f ca="1">_xlfn.STDEV.P(OFFSET(adc_raw_good_video[[#This Row],[raw]],G$1/-2,0,G$1))</f>
        <v>160.71764059990429</v>
      </c>
      <c r="H180">
        <f ca="1">_xlfn.STDEV.P(OFFSET(adc_raw_good_video[[#This Row],[raw]],H$1/-2,0,H$1))</f>
        <v>195.3055168139374</v>
      </c>
      <c r="I180">
        <f>D181-adc_raw_good_video[[#This Row],[forward_diff]]</f>
        <v>-167</v>
      </c>
      <c r="J180" cm="1">
        <f t="array" ref="J180">ABS(adc_raw_good_video[[#This Row],[forward_diff]])/MAX(ABS(B$3:B$201))</f>
        <v>4.2794440380395024E-2</v>
      </c>
      <c r="K180">
        <f>-LOG(MAX(adc_raw_good_video[[#This Row],[f_diff_norm]],$M$1),K$1)</f>
        <v>1.3686126484856418</v>
      </c>
      <c r="L180">
        <f>-LOG(MAX(adc_raw_good_video[[#This Row],[f_diff_norm]],$M$1),2)</f>
        <v>4.5464328080226553</v>
      </c>
      <c r="M180">
        <f>POWER(1-adc_raw_good_video[[#This Row],[f_diff_norm]],O$1)</f>
        <v>0.4169694609175067</v>
      </c>
    </row>
    <row r="181" spans="1:13" x14ac:dyDescent="0.4">
      <c r="A181">
        <v>1972</v>
      </c>
      <c r="B181">
        <v>1972</v>
      </c>
      <c r="C181">
        <f>adc_raw_good_video[[#This Row],[raw]]/MAX(B:B)</f>
        <v>0.72128749085588884</v>
      </c>
      <c r="D181">
        <f>B182-adc_raw_good_video[[#This Row],[raw]]</f>
        <v>-50</v>
      </c>
      <c r="E181">
        <f ca="1">SUM(OFFSET(adc_raw_good_video[[#This Row],[raw]],$F$1/-2,0,$F$1))/$F$1</f>
        <v>1916.3333333333333</v>
      </c>
      <c r="F181">
        <f ca="1">_xlfn.STDEV.P(OFFSET(adc_raw_good_video[[#This Row],[raw]],$F$1/-2,0,$F$1))</f>
        <v>47.932823363072991</v>
      </c>
      <c r="G181">
        <f ca="1">_xlfn.STDEV.P(OFFSET(adc_raw_good_video[[#This Row],[raw]],G$1/-2,0,G$1))</f>
        <v>164.08119941053576</v>
      </c>
      <c r="H181">
        <f ca="1">_xlfn.STDEV.P(OFFSET(adc_raw_good_video[[#This Row],[raw]],H$1/-2,0,H$1))</f>
        <v>185.49679572566691</v>
      </c>
      <c r="I181">
        <f>D182-adc_raw_good_video[[#This Row],[forward_diff]]</f>
        <v>264</v>
      </c>
      <c r="J181" cm="1">
        <f t="array" ref="J181">ABS(adc_raw_good_video[[#This Row],[forward_diff]])/MAX(ABS(B$3:B$201))</f>
        <v>1.8288222384784197E-2</v>
      </c>
      <c r="K181">
        <f>-LOG(MAX(adc_raw_good_video[[#This Row],[f_diff_norm]],$M$1),K$1)</f>
        <v>1.7378285058957845</v>
      </c>
      <c r="L181">
        <f>-LOG(MAX(adc_raw_good_video[[#This Row],[f_diff_norm]],$M$1),2)</f>
        <v>5.7729413378313357</v>
      </c>
      <c r="M181">
        <f>POWER(1-adc_raw_good_video[[#This Row],[f_diff_norm]],O$1)</f>
        <v>0.69132143905555699</v>
      </c>
    </row>
    <row r="182" spans="1:13" x14ac:dyDescent="0.4">
      <c r="A182">
        <v>1922</v>
      </c>
      <c r="B182">
        <v>1922</v>
      </c>
      <c r="C182">
        <f>adc_raw_good_video[[#This Row],[raw]]/MAX(B:B)</f>
        <v>0.70299926847110461</v>
      </c>
      <c r="D182">
        <f>B183-adc_raw_good_video[[#This Row],[raw]]</f>
        <v>214</v>
      </c>
      <c r="E182">
        <f ca="1">SUM(OFFSET(adc_raw_good_video[[#This Row],[raw]],$F$1/-2,0,$F$1))/$F$1</f>
        <v>2010</v>
      </c>
      <c r="F182">
        <f ca="1">_xlfn.STDEV.P(OFFSET(adc_raw_good_video[[#This Row],[raw]],$F$1/-2,0,$F$1))</f>
        <v>91.40386570964418</v>
      </c>
      <c r="G182">
        <f ca="1">_xlfn.STDEV.P(OFFSET(adc_raw_good_video[[#This Row],[raw]],G$1/-2,0,G$1))</f>
        <v>92.859032947796734</v>
      </c>
      <c r="H182">
        <f ca="1">_xlfn.STDEV.P(OFFSET(adc_raw_good_video[[#This Row],[raw]],H$1/-2,0,H$1))</f>
        <v>148.72601847500852</v>
      </c>
      <c r="I182">
        <f>D183-adc_raw_good_video[[#This Row],[forward_diff]]</f>
        <v>-385</v>
      </c>
      <c r="J182" cm="1">
        <f t="array" ref="J182">ABS(adc_raw_good_video[[#This Row],[forward_diff]])/MAX(ABS(B$3:B$201))</f>
        <v>7.8273591806876375E-2</v>
      </c>
      <c r="K182">
        <f>-LOG(MAX(adc_raw_good_video[[#This Row],[f_diff_norm]],$M$1),K$1)</f>
        <v>1.1063847368826125</v>
      </c>
      <c r="L182">
        <f>-LOG(MAX(adc_raw_good_video[[#This Row],[f_diff_norm]],$M$1),2)</f>
        <v>3.6753305412049131</v>
      </c>
      <c r="M182">
        <f>POWER(1-adc_raw_good_video[[#This Row],[f_diff_norm]],O$1)</f>
        <v>0.19590278541672784</v>
      </c>
    </row>
    <row r="183" spans="1:13" x14ac:dyDescent="0.4">
      <c r="A183">
        <v>2136</v>
      </c>
      <c r="B183">
        <v>2136</v>
      </c>
      <c r="C183">
        <f>adc_raw_good_video[[#This Row],[raw]]/MAX(B:B)</f>
        <v>0.78127286027798093</v>
      </c>
      <c r="D183">
        <f>B184-adc_raw_good_video[[#This Row],[raw]]</f>
        <v>-171</v>
      </c>
      <c r="E183">
        <f ca="1">SUM(OFFSET(adc_raw_good_video[[#This Row],[raw]],$F$1/-2,0,$F$1))/$F$1</f>
        <v>2007.6666666666667</v>
      </c>
      <c r="F183">
        <f ca="1">_xlfn.STDEV.P(OFFSET(adc_raw_good_video[[#This Row],[raw]],$F$1/-2,0,$F$1))</f>
        <v>92.427749560880727</v>
      </c>
      <c r="G183">
        <f ca="1">_xlfn.STDEV.P(OFFSET(adc_raw_good_video[[#This Row],[raw]],G$1/-2,0,G$1))</f>
        <v>76.307273572052097</v>
      </c>
      <c r="H183">
        <f ca="1">_xlfn.STDEV.P(OFFSET(adc_raw_good_video[[#This Row],[raw]],H$1/-2,0,H$1))</f>
        <v>83.964035060694115</v>
      </c>
      <c r="I183">
        <f>D184-adc_raw_good_video[[#This Row],[forward_diff]]</f>
        <v>261</v>
      </c>
      <c r="J183" cm="1">
        <f t="array" ref="J183">ABS(adc_raw_good_video[[#This Row],[forward_diff]])/MAX(ABS(B$3:B$201))</f>
        <v>6.2545720555961956E-2</v>
      </c>
      <c r="K183">
        <f>-LOG(MAX(adc_raw_good_video[[#This Row],[f_diff_norm]],$M$1),K$1)</f>
        <v>1.2038023998396497</v>
      </c>
      <c r="L183">
        <f>-LOG(MAX(adc_raw_good_video[[#This Row],[f_diff_norm]],$M$1),2)</f>
        <v>3.9989450127201627</v>
      </c>
      <c r="M183">
        <f>POWER(1-adc_raw_good_video[[#This Row],[f_diff_norm]],O$1)</f>
        <v>0.27479062954502209</v>
      </c>
    </row>
    <row r="184" spans="1:13" x14ac:dyDescent="0.4">
      <c r="A184">
        <v>1965</v>
      </c>
      <c r="B184">
        <v>1965</v>
      </c>
      <c r="C184">
        <f>adc_raw_good_video[[#This Row],[raw]]/MAX(B:B)</f>
        <v>0.71872713972201907</v>
      </c>
      <c r="D184">
        <f>B185-adc_raw_good_video[[#This Row],[raw]]</f>
        <v>90</v>
      </c>
      <c r="E184">
        <f ca="1">SUM(OFFSET(adc_raw_good_video[[#This Row],[raw]],$F$1/-2,0,$F$1))/$F$1</f>
        <v>2052</v>
      </c>
      <c r="F184">
        <f ca="1">_xlfn.STDEV.P(OFFSET(adc_raw_good_video[[#This Row],[raw]],$F$1/-2,0,$F$1))</f>
        <v>69.842680360936896</v>
      </c>
      <c r="G184">
        <f ca="1">_xlfn.STDEV.P(OFFSET(adc_raw_good_video[[#This Row],[raw]],G$1/-2,0,G$1))</f>
        <v>74.31446696303486</v>
      </c>
      <c r="H184">
        <f ca="1">_xlfn.STDEV.P(OFFSET(adc_raw_good_video[[#This Row],[raw]],H$1/-2,0,H$1))</f>
        <v>144.47823082967713</v>
      </c>
      <c r="I184">
        <f>D185-adc_raw_good_video[[#This Row],[forward_diff]]</f>
        <v>-145</v>
      </c>
      <c r="J184" cm="1">
        <f t="array" ref="J184">ABS(adc_raw_good_video[[#This Row],[forward_diff]])/MAX(ABS(B$3:B$201))</f>
        <v>3.2918800292611558E-2</v>
      </c>
      <c r="K184">
        <f>-LOG(MAX(adc_raw_good_video[[#This Row],[f_diff_norm]],$M$1),K$1)</f>
        <v>1.4825560007924785</v>
      </c>
      <c r="L184">
        <f>-LOG(MAX(adc_raw_good_video[[#This Row],[f_diff_norm]],$M$1),2)</f>
        <v>4.9249444312763861</v>
      </c>
      <c r="M184">
        <f>POWER(1-adc_raw_good_video[[#This Row],[f_diff_norm]],O$1)</f>
        <v>0.51198685594921034</v>
      </c>
    </row>
    <row r="185" spans="1:13" x14ac:dyDescent="0.4">
      <c r="A185">
        <v>2055</v>
      </c>
      <c r="B185">
        <v>2055</v>
      </c>
      <c r="C185">
        <f>adc_raw_good_video[[#This Row],[raw]]/MAX(B:B)</f>
        <v>0.75164594001463059</v>
      </c>
      <c r="D185">
        <f>B186-adc_raw_good_video[[#This Row],[raw]]</f>
        <v>-55</v>
      </c>
      <c r="E185">
        <f ca="1">SUM(OFFSET(adc_raw_good_video[[#This Row],[raw]],$F$1/-2,0,$F$1))/$F$1</f>
        <v>2006.6666666666667</v>
      </c>
      <c r="F185">
        <f ca="1">_xlfn.STDEV.P(OFFSET(adc_raw_good_video[[#This Row],[raw]],$F$1/-2,0,$F$1))</f>
        <v>37.043517951488113</v>
      </c>
      <c r="G185">
        <f ca="1">_xlfn.STDEV.P(OFFSET(adc_raw_good_video[[#This Row],[raw]],G$1/-2,0,G$1))</f>
        <v>170.09526742387632</v>
      </c>
      <c r="H185">
        <f ca="1">_xlfn.STDEV.P(OFFSET(adc_raw_good_video[[#This Row],[raw]],H$1/-2,0,H$1))</f>
        <v>232.47663915994235</v>
      </c>
      <c r="I185">
        <f>D186-adc_raw_good_video[[#This Row],[forward_diff]]</f>
        <v>-306</v>
      </c>
      <c r="J185" cm="1">
        <f t="array" ref="J185">ABS(adc_raw_good_video[[#This Row],[forward_diff]])/MAX(ABS(B$3:B$201))</f>
        <v>2.0117044623262619E-2</v>
      </c>
      <c r="K185">
        <f>-LOG(MAX(adc_raw_good_video[[#This Row],[f_diff_norm]],$M$1),K$1)</f>
        <v>1.6964358207375594</v>
      </c>
      <c r="L185">
        <f>-LOG(MAX(adc_raw_good_video[[#This Row],[f_diff_norm]],$M$1),2)</f>
        <v>5.6354378140814001</v>
      </c>
      <c r="M185">
        <f>POWER(1-adc_raw_good_video[[#This Row],[f_diff_norm]],O$1)</f>
        <v>0.66601508750580662</v>
      </c>
    </row>
    <row r="186" spans="1:13" x14ac:dyDescent="0.4">
      <c r="A186">
        <v>2000</v>
      </c>
      <c r="B186">
        <v>2000</v>
      </c>
      <c r="C186">
        <f>adc_raw_good_video[[#This Row],[raw]]/MAX(B:B)</f>
        <v>0.73152889539136801</v>
      </c>
      <c r="D186">
        <f>B187-adc_raw_good_video[[#This Row],[raw]]</f>
        <v>-361</v>
      </c>
      <c r="E186">
        <f ca="1">SUM(OFFSET(adc_raw_good_video[[#This Row],[raw]],$F$1/-2,0,$F$1))/$F$1</f>
        <v>1898</v>
      </c>
      <c r="F186">
        <f ca="1">_xlfn.STDEV.P(OFFSET(adc_raw_good_video[[#This Row],[raw]],$F$1/-2,0,$F$1))</f>
        <v>184.51196889813588</v>
      </c>
      <c r="G186">
        <f ca="1">_xlfn.STDEV.P(OFFSET(adc_raw_good_video[[#This Row],[raw]],G$1/-2,0,G$1))</f>
        <v>241.63559340461413</v>
      </c>
      <c r="H186">
        <f ca="1">_xlfn.STDEV.P(OFFSET(adc_raw_good_video[[#This Row],[raw]],H$1/-2,0,H$1))</f>
        <v>321.37993282793775</v>
      </c>
      <c r="I186">
        <f>D187-adc_raw_good_video[[#This Row],[forward_diff]]</f>
        <v>154</v>
      </c>
      <c r="J186" cm="1">
        <f t="array" ref="J186">ABS(adc_raw_good_video[[#This Row],[forward_diff]])/MAX(ABS(B$3:B$201))</f>
        <v>0.13204096561814191</v>
      </c>
      <c r="K186">
        <f>-LOG(MAX(adc_raw_good_video[[#This Row],[f_diff_norm]],$M$1),K$1)</f>
        <v>0.87929130832614555</v>
      </c>
      <c r="L186">
        <f>-LOG(MAX(adc_raw_good_video[[#This Row],[f_diff_norm]],$M$1),2)</f>
        <v>2.9209425007188892</v>
      </c>
      <c r="M186">
        <f>POWER(1-adc_raw_good_video[[#This Row],[f_diff_norm]],O$1)</f>
        <v>5.888227208165947E-2</v>
      </c>
    </row>
    <row r="187" spans="1:13" x14ac:dyDescent="0.4">
      <c r="A187">
        <v>1639</v>
      </c>
      <c r="B187">
        <v>1639</v>
      </c>
      <c r="C187">
        <f>adc_raw_good_video[[#This Row],[raw]]/MAX(B:B)</f>
        <v>0.59948792977322607</v>
      </c>
      <c r="D187">
        <f>B188-adc_raw_good_video[[#This Row],[raw]]</f>
        <v>-207</v>
      </c>
      <c r="E187">
        <f ca="1">SUM(OFFSET(adc_raw_good_video[[#This Row],[raw]],$F$1/-2,0,$F$1))/$F$1</f>
        <v>1690.3333333333333</v>
      </c>
      <c r="F187">
        <f ca="1">_xlfn.STDEV.P(OFFSET(adc_raw_good_video[[#This Row],[raw]],$F$1/-2,0,$F$1))</f>
        <v>234.70880303521258</v>
      </c>
      <c r="G187">
        <f ca="1">_xlfn.STDEV.P(OFFSET(adc_raw_good_video[[#This Row],[raw]],G$1/-2,0,G$1))</f>
        <v>317.46836062826799</v>
      </c>
      <c r="H187">
        <f ca="1">_xlfn.STDEV.P(OFFSET(adc_raw_good_video[[#This Row],[raw]],H$1/-2,0,H$1))</f>
        <v>287.17029008970286</v>
      </c>
      <c r="I187">
        <f>D188-adc_raw_good_video[[#This Row],[forward_diff]]</f>
        <v>10</v>
      </c>
      <c r="J187" cm="1">
        <f t="array" ref="J187">ABS(adc_raw_good_video[[#This Row],[forward_diff]])/MAX(ABS(B$3:B$201))</f>
        <v>7.5713240673006582E-2</v>
      </c>
      <c r="K187">
        <f>-LOG(MAX(adc_raw_good_video[[#This Row],[f_diff_norm]],$M$1),K$1)</f>
        <v>1.1208281647748857</v>
      </c>
      <c r="L187">
        <f>-LOG(MAX(adc_raw_good_video[[#This Row],[f_diff_norm]],$M$1),2)</f>
        <v>3.7233105701067348</v>
      </c>
      <c r="M187">
        <f>POWER(1-adc_raw_good_video[[#This Row],[f_diff_norm]],O$1)</f>
        <v>0.20707832038806018</v>
      </c>
    </row>
    <row r="188" spans="1:13" x14ac:dyDescent="0.4">
      <c r="A188">
        <v>1432</v>
      </c>
      <c r="B188">
        <v>1432</v>
      </c>
      <c r="C188">
        <f>adc_raw_good_video[[#This Row],[raw]]/MAX(B:B)</f>
        <v>0.5237746891002194</v>
      </c>
      <c r="D188">
        <f>B189-adc_raw_good_video[[#This Row],[raw]]</f>
        <v>-197</v>
      </c>
      <c r="E188">
        <f ca="1">SUM(OFFSET(adc_raw_good_video[[#This Row],[raw]],$F$1/-2,0,$F$1))/$F$1</f>
        <v>1435.3333333333333</v>
      </c>
      <c r="F188">
        <f ca="1">_xlfn.STDEV.P(OFFSET(adc_raw_good_video[[#This Row],[raw]],$F$1/-2,0,$F$1))</f>
        <v>164.94915041376305</v>
      </c>
      <c r="G188">
        <f ca="1">_xlfn.STDEV.P(OFFSET(adc_raw_good_video[[#This Row],[raw]],G$1/-2,0,G$1))</f>
        <v>264.61247136142316</v>
      </c>
      <c r="H188">
        <f ca="1">_xlfn.STDEV.P(OFFSET(adc_raw_good_video[[#This Row],[raw]],H$1/-2,0,H$1))</f>
        <v>280.72137395630989</v>
      </c>
      <c r="I188">
        <f>D189-adc_raw_good_video[[#This Row],[forward_diff]]</f>
        <v>730</v>
      </c>
      <c r="J188" cm="1">
        <f t="array" ref="J188">ABS(adc_raw_good_video[[#This Row],[forward_diff]])/MAX(ABS(B$3:B$201))</f>
        <v>7.2055596196049745E-2</v>
      </c>
      <c r="K188">
        <f>-LOG(MAX(adc_raw_good_video[[#This Row],[f_diff_norm]],$M$1),K$1)</f>
        <v>1.1423322840702106</v>
      </c>
      <c r="L188">
        <f>-LOG(MAX(adc_raw_good_video[[#This Row],[f_diff_norm]],$M$1),2)</f>
        <v>3.794745708149684</v>
      </c>
      <c r="M188">
        <f>POWER(1-adc_raw_good_video[[#This Row],[f_diff_norm]],O$1)</f>
        <v>0.2240985981430241</v>
      </c>
    </row>
    <row r="189" spans="1:13" x14ac:dyDescent="0.4">
      <c r="A189">
        <v>1235</v>
      </c>
      <c r="B189">
        <v>1235</v>
      </c>
      <c r="C189">
        <f>adc_raw_good_video[[#This Row],[raw]]/MAX(B:B)</f>
        <v>0.45171909290416973</v>
      </c>
      <c r="D189">
        <f>B190-adc_raw_good_video[[#This Row],[raw]]</f>
        <v>533</v>
      </c>
      <c r="E189">
        <f ca="1">SUM(OFFSET(adc_raw_good_video[[#This Row],[raw]],$F$1/-2,0,$F$1))/$F$1</f>
        <v>1478.3333333333333</v>
      </c>
      <c r="F189">
        <f ca="1">_xlfn.STDEV.P(OFFSET(adc_raw_good_video[[#This Row],[raw]],$F$1/-2,0,$F$1))</f>
        <v>220.04898444563554</v>
      </c>
      <c r="G189">
        <f ca="1">_xlfn.STDEV.P(OFFSET(adc_raw_good_video[[#This Row],[raw]],G$1/-2,0,G$1))</f>
        <v>182.4032894440229</v>
      </c>
      <c r="H189">
        <f ca="1">_xlfn.STDEV.P(OFFSET(adc_raw_good_video[[#This Row],[raw]],H$1/-2,0,H$1))</f>
        <v>261.19544640841229</v>
      </c>
      <c r="I189">
        <f>D190-adc_raw_good_video[[#This Row],[forward_diff]]</f>
        <v>-829</v>
      </c>
      <c r="J189" cm="1">
        <f t="array" ref="J189">ABS(adc_raw_good_video[[#This Row],[forward_diff]])/MAX(ABS(B$3:B$201))</f>
        <v>0.19495245062179956</v>
      </c>
      <c r="K189">
        <f>-LOG(MAX(adc_raw_good_video[[#This Row],[f_diff_norm]],$M$1),K$1)</f>
        <v>0.7100713012052311</v>
      </c>
      <c r="L189">
        <f>-LOG(MAX(adc_raw_good_video[[#This Row],[f_diff_norm]],$M$1),2)</f>
        <v>2.3588058048468841</v>
      </c>
      <c r="M189">
        <f>POWER(1-adc_raw_good_video[[#This Row],[f_diff_norm]],O$1)</f>
        <v>1.3074667296246534E-2</v>
      </c>
    </row>
    <row r="190" spans="1:13" x14ac:dyDescent="0.4">
      <c r="A190">
        <v>1768</v>
      </c>
      <c r="B190">
        <v>1768</v>
      </c>
      <c r="C190">
        <f>adc_raw_good_video[[#This Row],[raw]]/MAX(B:B)</f>
        <v>0.64667154352596923</v>
      </c>
      <c r="D190">
        <f>B191-adc_raw_good_video[[#This Row],[raw]]</f>
        <v>-296</v>
      </c>
      <c r="E190">
        <f ca="1">SUM(OFFSET(adc_raw_good_video[[#This Row],[raw]],$F$1/-2,0,$F$1))/$F$1</f>
        <v>1491.6666666666667</v>
      </c>
      <c r="F190">
        <f ca="1">_xlfn.STDEV.P(OFFSET(adc_raw_good_video[[#This Row],[raw]],$F$1/-2,0,$F$1))</f>
        <v>218.04026131784826</v>
      </c>
      <c r="G190">
        <f ca="1">_xlfn.STDEV.P(OFFSET(adc_raw_good_video[[#This Row],[raw]],G$1/-2,0,G$1))</f>
        <v>254.74190860555316</v>
      </c>
      <c r="H190">
        <f ca="1">_xlfn.STDEV.P(OFFSET(adc_raw_good_video[[#This Row],[raw]],H$1/-2,0,H$1))</f>
        <v>226.60088080957115</v>
      </c>
      <c r="I190">
        <f>D191-adc_raw_good_video[[#This Row],[forward_diff]]</f>
        <v>774</v>
      </c>
      <c r="J190" cm="1">
        <f t="array" ref="J190">ABS(adc_raw_good_video[[#This Row],[forward_diff]])/MAX(ABS(B$3:B$201))</f>
        <v>0.10826627651792246</v>
      </c>
      <c r="K190">
        <f>-LOG(MAX(adc_raw_good_video[[#This Row],[f_diff_norm]],$M$1),K$1)</f>
        <v>0.96550679917286475</v>
      </c>
      <c r="L190">
        <f>-LOG(MAX(adc_raw_good_video[[#This Row],[f_diff_norm]],$M$1),2)</f>
        <v>3.2073441619771104</v>
      </c>
      <c r="M190">
        <f>POWER(1-adc_raw_good_video[[#This Row],[f_diff_norm]],O$1)</f>
        <v>0.10108898151960098</v>
      </c>
    </row>
    <row r="191" spans="1:13" x14ac:dyDescent="0.4">
      <c r="A191">
        <v>1472</v>
      </c>
      <c r="B191">
        <v>1472</v>
      </c>
      <c r="C191">
        <f>adc_raw_good_video[[#This Row],[raw]]/MAX(B:B)</f>
        <v>0.53840526700804681</v>
      </c>
      <c r="D191">
        <f>B192-adc_raw_good_video[[#This Row],[raw]]</f>
        <v>478</v>
      </c>
      <c r="E191">
        <f ca="1">SUM(OFFSET(adc_raw_good_video[[#This Row],[raw]],$F$1/-2,0,$F$1))/$F$1</f>
        <v>1730</v>
      </c>
      <c r="F191">
        <f ca="1">_xlfn.STDEV.P(OFFSET(adc_raw_good_video[[#This Row],[raw]],$F$1/-2,0,$F$1))</f>
        <v>196.98392489405489</v>
      </c>
      <c r="G191">
        <f ca="1">_xlfn.STDEV.P(OFFSET(adc_raw_good_video[[#This Row],[raw]],G$1/-2,0,G$1))</f>
        <v>259.57627010187196</v>
      </c>
      <c r="H191">
        <f ca="1">_xlfn.STDEV.P(OFFSET(adc_raw_good_video[[#This Row],[raw]],H$1/-2,0,H$1))</f>
        <v>324.39689723974783</v>
      </c>
      <c r="I191">
        <f>D192-adc_raw_good_video[[#This Row],[forward_diff]]</f>
        <v>-1036</v>
      </c>
      <c r="J191" cm="1">
        <f t="array" ref="J191">ABS(adc_raw_good_video[[#This Row],[forward_diff]])/MAX(ABS(B$3:B$201))</f>
        <v>0.17483540599853695</v>
      </c>
      <c r="K191">
        <f>-LOG(MAX(adc_raw_good_video[[#This Row],[f_diff_norm]],$M$1),K$1)</f>
        <v>0.7573706136196845</v>
      </c>
      <c r="L191">
        <f>-LOG(MAX(adc_raw_good_video[[#This Row],[f_diff_norm]],$M$1),2)</f>
        <v>2.5159307196253113</v>
      </c>
      <c r="M191">
        <f>POWER(1-adc_raw_good_video[[#This Row],[f_diff_norm]],O$1)</f>
        <v>2.1419617027610145E-2</v>
      </c>
    </row>
    <row r="192" spans="1:13" x14ac:dyDescent="0.4">
      <c r="A192">
        <v>1950</v>
      </c>
      <c r="B192">
        <v>1950</v>
      </c>
      <c r="C192">
        <f>adc_raw_good_video[[#This Row],[raw]]/MAX(B:B)</f>
        <v>0.71324067300658378</v>
      </c>
      <c r="D192">
        <f>B193-adc_raw_good_video[[#This Row],[raw]]</f>
        <v>-558</v>
      </c>
      <c r="E192">
        <f ca="1">SUM(OFFSET(adc_raw_good_video[[#This Row],[raw]],$F$1/-2,0,$F$1))/$F$1</f>
        <v>1604.6666666666667</v>
      </c>
      <c r="F192">
        <f ca="1">_xlfn.STDEV.P(OFFSET(adc_raw_good_video[[#This Row],[raw]],$F$1/-2,0,$F$1))</f>
        <v>246.36197397776755</v>
      </c>
      <c r="G192">
        <f ca="1">_xlfn.STDEV.P(OFFSET(adc_raw_good_video[[#This Row],[raw]],G$1/-2,0,G$1))</f>
        <v>369.31590813286124</v>
      </c>
      <c r="H192">
        <f ca="1">_xlfn.STDEV.P(OFFSET(adc_raw_good_video[[#This Row],[raw]],H$1/-2,0,H$1))</f>
        <v>372.24640730986516</v>
      </c>
      <c r="I192">
        <f>D193-adc_raw_good_video[[#This Row],[forward_diff]]</f>
        <v>37</v>
      </c>
      <c r="J192" cm="1">
        <f t="array" ref="J192">ABS(adc_raw_good_video[[#This Row],[forward_diff]])/MAX(ABS(B$3:B$201))</f>
        <v>0.20409656181419167</v>
      </c>
      <c r="K192">
        <f>-LOG(MAX(adc_raw_good_video[[#This Row],[f_diff_norm]],$M$1),K$1)</f>
        <v>0.69016431129422473</v>
      </c>
      <c r="L192">
        <f>-LOG(MAX(adc_raw_good_video[[#This Row],[f_diff_norm]],$M$1),2)</f>
        <v>2.2926762157768725</v>
      </c>
      <c r="M192">
        <f>POWER(1-adc_raw_good_video[[#This Row],[f_diff_norm]],O$1)</f>
        <v>1.0404174218878392E-2</v>
      </c>
    </row>
    <row r="193" spans="1:13" x14ac:dyDescent="0.4">
      <c r="A193">
        <v>1392</v>
      </c>
      <c r="B193">
        <v>1392</v>
      </c>
      <c r="C193">
        <f>adc_raw_good_video[[#This Row],[raw]]/MAX(B:B)</f>
        <v>0.50914411119239211</v>
      </c>
      <c r="D193">
        <f>B194-adc_raw_good_video[[#This Row],[raw]]</f>
        <v>-521</v>
      </c>
      <c r="E193">
        <f ca="1">SUM(OFFSET(adc_raw_good_video[[#This Row],[raw]],$F$1/-2,0,$F$1))/$F$1</f>
        <v>1404.3333333333333</v>
      </c>
      <c r="F193">
        <f ca="1">_xlfn.STDEV.P(OFFSET(adc_raw_good_video[[#This Row],[raw]],$F$1/-2,0,$F$1))</f>
        <v>440.58622563832182</v>
      </c>
      <c r="G193">
        <f ca="1">_xlfn.STDEV.P(OFFSET(adc_raw_good_video[[#This Row],[raw]],G$1/-2,0,G$1))</f>
        <v>395.47460095434701</v>
      </c>
      <c r="H193">
        <f ca="1">_xlfn.STDEV.P(OFFSET(adc_raw_good_video[[#This Row],[raw]],H$1/-2,0,H$1))</f>
        <v>407.1885187427543</v>
      </c>
      <c r="I193">
        <f>D194-adc_raw_good_video[[#This Row],[forward_diff]]</f>
        <v>576</v>
      </c>
      <c r="J193" cm="1">
        <f t="array" ref="J193">ABS(adc_raw_good_video[[#This Row],[forward_diff]])/MAX(ABS(B$3:B$201))</f>
        <v>0.19056327724945135</v>
      </c>
      <c r="K193">
        <f>-LOG(MAX(adc_raw_good_video[[#This Row],[f_diff_norm]],$M$1),K$1)</f>
        <v>0.71996078693227894</v>
      </c>
      <c r="L193">
        <f>-LOG(MAX(adc_raw_good_video[[#This Row],[f_diff_norm]],$M$1),2)</f>
        <v>2.3916579653275516</v>
      </c>
      <c r="M193">
        <f>POWER(1-adc_raw_good_video[[#This Row],[f_diff_norm]],O$1)</f>
        <v>1.4576661675157896E-2</v>
      </c>
    </row>
    <row r="194" spans="1:13" x14ac:dyDescent="0.4">
      <c r="A194">
        <v>871</v>
      </c>
      <c r="B194">
        <v>871</v>
      </c>
      <c r="C194">
        <f>adc_raw_good_video[[#This Row],[raw]]/MAX(B:B)</f>
        <v>0.31858083394294073</v>
      </c>
      <c r="D194">
        <f>B195-adc_raw_good_video[[#This Row],[raw]]</f>
        <v>55</v>
      </c>
      <c r="E194">
        <f ca="1">SUM(OFFSET(adc_raw_good_video[[#This Row],[raw]],$F$1/-2,0,$F$1))/$F$1</f>
        <v>1063</v>
      </c>
      <c r="F194">
        <f ca="1">_xlfn.STDEV.P(OFFSET(adc_raw_good_video[[#This Row],[raw]],$F$1/-2,0,$F$1))</f>
        <v>233.71920474506726</v>
      </c>
      <c r="G194">
        <f ca="1">_xlfn.STDEV.P(OFFSET(adc_raw_good_video[[#This Row],[raw]],G$1/-2,0,G$1))</f>
        <v>417.9978947315405</v>
      </c>
      <c r="H194">
        <f ca="1">_xlfn.STDEV.P(OFFSET(adc_raw_good_video[[#This Row],[raw]],H$1/-2,0,H$1))</f>
        <v>385.27652407069911</v>
      </c>
      <c r="I194">
        <f>D195-adc_raw_good_video[[#This Row],[forward_diff]]</f>
        <v>-83</v>
      </c>
      <c r="J194" cm="1">
        <f t="array" ref="J194">ABS(adc_raw_good_video[[#This Row],[forward_diff]])/MAX(ABS(B$3:B$201))</f>
        <v>2.0117044623262619E-2</v>
      </c>
      <c r="K194">
        <f>-LOG(MAX(adc_raw_good_video[[#This Row],[f_diff_norm]],$M$1),K$1)</f>
        <v>1.6964358207375594</v>
      </c>
      <c r="L194">
        <f>-LOG(MAX(adc_raw_good_video[[#This Row],[f_diff_norm]],$M$1),2)</f>
        <v>5.6354378140814001</v>
      </c>
      <c r="M194">
        <f>POWER(1-adc_raw_good_video[[#This Row],[f_diff_norm]],O$1)</f>
        <v>0.66601508750580662</v>
      </c>
    </row>
    <row r="195" spans="1:13" x14ac:dyDescent="0.4">
      <c r="A195">
        <v>926</v>
      </c>
      <c r="B195">
        <v>926</v>
      </c>
      <c r="C195">
        <f>adc_raw_good_video[[#This Row],[raw]]/MAX(B:B)</f>
        <v>0.33869787856620337</v>
      </c>
      <c r="D195">
        <f>B196-adc_raw_good_video[[#This Row],[raw]]</f>
        <v>-28</v>
      </c>
      <c r="E195">
        <f ca="1">SUM(OFFSET(adc_raw_good_video[[#This Row],[raw]],$F$1/-2,0,$F$1))/$F$1</f>
        <v>898.33333333333337</v>
      </c>
      <c r="F195">
        <f ca="1">_xlfn.STDEV.P(OFFSET(adc_raw_good_video[[#This Row],[raw]],$F$1/-2,0,$F$1))</f>
        <v>22.454893057465721</v>
      </c>
      <c r="G195">
        <f ca="1">_xlfn.STDEV.P(OFFSET(adc_raw_good_video[[#This Row],[raw]],G$1/-2,0,G$1))</f>
        <v>198.26446983763884</v>
      </c>
      <c r="H195">
        <f ca="1">_xlfn.STDEV.P(OFFSET(adc_raw_good_video[[#This Row],[raw]],H$1/-2,0,H$1))</f>
        <v>393.21235888979055</v>
      </c>
      <c r="I195">
        <f>D196-adc_raw_good_video[[#This Row],[forward_diff]]</f>
        <v>28</v>
      </c>
      <c r="J195" cm="1">
        <f t="array" ref="J195">ABS(adc_raw_good_video[[#This Row],[forward_diff]])/MAX(ABS(B$3:B$201))</f>
        <v>1.0241404535479151E-2</v>
      </c>
      <c r="K195">
        <f>-LOG(MAX(adc_raw_good_video[[#This Row],[f_diff_norm]],$M$1),K$1)</f>
        <v>1.9896404788895843</v>
      </c>
      <c r="L195">
        <f>-LOG(MAX(adc_raw_good_video[[#This Row],[f_diff_norm]],$M$1),2)</f>
        <v>6.6094426055484563</v>
      </c>
      <c r="M195">
        <f>POWER(1-adc_raw_good_video[[#This Row],[f_diff_norm]],O$1)</f>
        <v>0.81392734716239667</v>
      </c>
    </row>
    <row r="196" spans="1:13" x14ac:dyDescent="0.4">
      <c r="A196">
        <v>898</v>
      </c>
      <c r="B196">
        <v>898</v>
      </c>
      <c r="C196">
        <f>adc_raw_good_video[[#This Row],[raw]]/MAX(B:B)</f>
        <v>0.3284564740307242</v>
      </c>
      <c r="D196">
        <f>B197-adc_raw_good_video[[#This Row],[raw]]</f>
        <v>0</v>
      </c>
      <c r="E196">
        <f ca="1">SUM(OFFSET(adc_raw_good_video[[#This Row],[raw]],$F$1/-2,0,$F$1))/$F$1</f>
        <v>907.33333333333337</v>
      </c>
      <c r="F196">
        <f ca="1">_xlfn.STDEV.P(OFFSET(adc_raw_good_video[[#This Row],[raw]],$F$1/-2,0,$F$1))</f>
        <v>13.199326582148888</v>
      </c>
      <c r="G196">
        <f ca="1">_xlfn.STDEV.P(OFFSET(adc_raw_good_video[[#This Row],[raw]],G$1/-2,0,G$1))</f>
        <v>54.926860460069989</v>
      </c>
      <c r="H196">
        <f ca="1">_xlfn.STDEV.P(OFFSET(adc_raw_good_video[[#This Row],[raw]],H$1/-2,0,H$1))</f>
        <v>345.03457383696656</v>
      </c>
      <c r="I196">
        <f>D197-adc_raw_good_video[[#This Row],[forward_diff]]</f>
        <v>-130</v>
      </c>
      <c r="J196" cm="1">
        <f t="array" ref="J196">ABS(adc_raw_good_video[[#This Row],[forward_diff]])/MAX(ABS(B$3:B$201))</f>
        <v>0</v>
      </c>
      <c r="K196">
        <f>-LOG(MAX(adc_raw_good_video[[#This Row],[f_diff_norm]],$M$1),K$1)</f>
        <v>3.9999999999999991</v>
      </c>
      <c r="L196">
        <f>-LOG(MAX(adc_raw_good_video[[#This Row],[f_diff_norm]],$M$1),2)</f>
        <v>13.287712379549449</v>
      </c>
      <c r="M196">
        <f>POWER(1-adc_raw_good_video[[#This Row],[f_diff_norm]],O$1)</f>
        <v>1</v>
      </c>
    </row>
    <row r="197" spans="1:13" x14ac:dyDescent="0.4">
      <c r="A197">
        <v>898</v>
      </c>
      <c r="B197">
        <v>898</v>
      </c>
      <c r="C197">
        <f>adc_raw_good_video[[#This Row],[raw]]/MAX(B:B)</f>
        <v>0.3284564740307242</v>
      </c>
      <c r="D197">
        <f>B198-adc_raw_good_video[[#This Row],[raw]]</f>
        <v>-130</v>
      </c>
      <c r="E197">
        <f ca="1">SUM(OFFSET(adc_raw_good_video[[#This Row],[raw]],$F$1/-2,0,$F$1))/$F$1</f>
        <v>854.66666666666663</v>
      </c>
      <c r="F197">
        <f ca="1">_xlfn.STDEV.P(OFFSET(adc_raw_good_video[[#This Row],[raw]],$F$1/-2,0,$F$1))</f>
        <v>61.282587702834121</v>
      </c>
      <c r="G197">
        <f ca="1">_xlfn.STDEV.P(OFFSET(adc_raw_good_video[[#This Row],[raw]],G$1/-2,0,G$1))</f>
        <v>303.21583072128669</v>
      </c>
      <c r="H197">
        <f ca="1">_xlfn.STDEV.P(OFFSET(adc_raw_good_video[[#This Row],[raw]],H$1/-2,0,H$1))</f>
        <v>339.83261185712098</v>
      </c>
      <c r="I197">
        <f>D198-adc_raw_good_video[[#This Row],[forward_diff]]</f>
        <v>-511</v>
      </c>
      <c r="J197" cm="1">
        <f t="array" ref="J197">ABS(adc_raw_good_video[[#This Row],[forward_diff]])/MAX(ABS(B$3:B$201))</f>
        <v>4.7549378200438919E-2</v>
      </c>
      <c r="K197">
        <f>-LOG(MAX(adc_raw_good_video[[#This Row],[f_diff_norm]],$M$1),K$1)</f>
        <v>1.3228551579249666</v>
      </c>
      <c r="L197">
        <f>-LOG(MAX(adc_raw_good_video[[#This Row],[f_diff_norm]],$M$1),2)</f>
        <v>4.3944297145776057</v>
      </c>
      <c r="M197">
        <f>POWER(1-adc_raw_good_video[[#This Row],[f_diff_norm]],O$1)</f>
        <v>0.37744127733992056</v>
      </c>
    </row>
    <row r="198" spans="1:13" x14ac:dyDescent="0.4">
      <c r="A198">
        <v>768</v>
      </c>
      <c r="B198">
        <v>768</v>
      </c>
      <c r="C198">
        <f>adc_raw_good_video[[#This Row],[raw]]/MAX(B:B)</f>
        <v>0.28090709583028528</v>
      </c>
      <c r="D198">
        <f>B199-adc_raw_good_video[[#This Row],[raw]]</f>
        <v>-641</v>
      </c>
      <c r="E198">
        <f ca="1">SUM(OFFSET(adc_raw_good_video[[#This Row],[raw]],$F$1/-2,0,$F$1))/$F$1</f>
        <v>597.66666666666663</v>
      </c>
      <c r="F198">
        <f ca="1">_xlfn.STDEV.P(OFFSET(adc_raw_good_video[[#This Row],[raw]],$F$1/-2,0,$F$1))</f>
        <v>337.0166497700406</v>
      </c>
      <c r="G198">
        <f ca="1">_xlfn.STDEV.P(OFFSET(adc_raw_good_video[[#This Row],[raw]],G$1/-2,0,G$1))</f>
        <v>359.62903108620139</v>
      </c>
      <c r="H198">
        <f ca="1">_xlfn.STDEV.P(OFFSET(adc_raw_good_video[[#This Row],[raw]],H$1/-2,0,H$1))</f>
        <v>368.29779432698541</v>
      </c>
      <c r="I198">
        <f>D199-adc_raw_good_video[[#This Row],[forward_diff]]</f>
        <v>641</v>
      </c>
      <c r="J198" cm="1">
        <f t="array" ref="J198">ABS(adc_raw_good_video[[#This Row],[forward_diff]])/MAX(ABS(B$3:B$201))</f>
        <v>0.23445501097293342</v>
      </c>
      <c r="K198">
        <f>-LOG(MAX(adc_raw_good_video[[#This Row],[f_diff_norm]],$M$1),K$1)</f>
        <v>0.62994048071298603</v>
      </c>
      <c r="L198">
        <f>-LOG(MAX(adc_raw_good_video[[#This Row],[f_diff_norm]],$M$1),2)</f>
        <v>2.092616980987319</v>
      </c>
      <c r="M198">
        <f>POWER(1-adc_raw_good_video[[#This Row],[f_diff_norm]],O$1)</f>
        <v>4.7798510370669275E-3</v>
      </c>
    </row>
    <row r="199" spans="1:13" x14ac:dyDescent="0.4">
      <c r="A199">
        <v>127</v>
      </c>
      <c r="B199">
        <v>127</v>
      </c>
      <c r="C199">
        <f>adc_raw_good_video[[#This Row],[raw]]/MAX(B:B)</f>
        <v>4.6452084857351868E-2</v>
      </c>
      <c r="D199">
        <f>B200-adc_raw_good_video[[#This Row],[raw]]</f>
        <v>0</v>
      </c>
      <c r="E199">
        <f ca="1">SUM(OFFSET(adc_raw_good_video[[#This Row],[raw]],$F$1/-2,0,$F$1))/$F$1</f>
        <v>340.66666666666669</v>
      </c>
      <c r="F199">
        <f ca="1">_xlfn.STDEV.P(OFFSET(adc_raw_good_video[[#This Row],[raw]],$F$1/-2,0,$F$1))</f>
        <v>302.17029782705129</v>
      </c>
      <c r="G199">
        <f ca="1">_xlfn.STDEV.P(OFFSET(adc_raw_good_video[[#This Row],[raw]],G$1/-2,0,G$1))</f>
        <v>344.82888510100196</v>
      </c>
      <c r="H199">
        <f ca="1">_xlfn.STDEV.P(OFFSET(adc_raw_good_video[[#This Row],[raw]],H$1/-2,0,H$1))</f>
        <v>355.61673935027642</v>
      </c>
      <c r="I199">
        <f>D200-adc_raw_good_video[[#This Row],[forward_diff]]</f>
        <v>22</v>
      </c>
      <c r="J199" cm="1">
        <f t="array" ref="J199">ABS(adc_raw_good_video[[#This Row],[forward_diff]])/MAX(ABS(B$3:B$201))</f>
        <v>0</v>
      </c>
      <c r="K199">
        <f>-LOG(MAX(adc_raw_good_video[[#This Row],[f_diff_norm]],$M$1),K$1)</f>
        <v>3.9999999999999991</v>
      </c>
      <c r="L199">
        <f>-LOG(MAX(adc_raw_good_video[[#This Row],[f_diff_norm]],$M$1),2)</f>
        <v>13.287712379549449</v>
      </c>
      <c r="M199">
        <f>POWER(1-adc_raw_good_video[[#This Row],[f_diff_norm]],O$1)</f>
        <v>1</v>
      </c>
    </row>
    <row r="200" spans="1:13" x14ac:dyDescent="0.4">
      <c r="A200">
        <v>127</v>
      </c>
      <c r="B200">
        <v>127</v>
      </c>
      <c r="C200">
        <f>adc_raw_good_video[[#This Row],[raw]]/MAX(B:B)</f>
        <v>4.6452084857351868E-2</v>
      </c>
      <c r="D200">
        <f>B201-adc_raw_good_video[[#This Row],[raw]]</f>
        <v>22</v>
      </c>
      <c r="E200">
        <f ca="1">SUM(OFFSET(adc_raw_good_video[[#This Row],[raw]],$F$1/-2,0,$F$1))/$F$1</f>
        <v>134.33333333333334</v>
      </c>
      <c r="F200">
        <f ca="1">_xlfn.STDEV.P(OFFSET(adc_raw_good_video[[#This Row],[raw]],$F$1/-2,0,$F$1))</f>
        <v>10.370899457402697</v>
      </c>
      <c r="G200">
        <f ca="1">_xlfn.STDEV.P(OFFSET(adc_raw_good_video[[#This Row],[raw]],G$1/-2,0,G$1))</f>
        <v>251.14107589161912</v>
      </c>
      <c r="H200">
        <f ca="1">_xlfn.STDEV.P(OFFSET(adc_raw_good_video[[#This Row],[raw]],H$1/-2,0,H$1))</f>
        <v>328.58061753886551</v>
      </c>
      <c r="I200">
        <f>D201-adc_raw_good_video[[#This Row],[forward_diff]]</f>
        <v>-10</v>
      </c>
      <c r="J200" cm="1">
        <f t="array" ref="J200">ABS(adc_raw_good_video[[#This Row],[forward_diff]])/MAX(ABS(B$3:B$201))</f>
        <v>8.0468178493050477E-3</v>
      </c>
      <c r="K200">
        <f>-LOG(MAX(adc_raw_good_video[[#This Row],[f_diff_norm]],$M$1),K$1)</f>
        <v>2.0943758294095973</v>
      </c>
      <c r="L200">
        <f>-LOG(MAX(adc_raw_good_video[[#This Row],[f_diff_norm]],$M$1),2)</f>
        <v>6.9573659089687636</v>
      </c>
      <c r="M200">
        <f>POWER(1-adc_raw_good_video[[#This Row],[f_diff_norm]],O$1)</f>
        <v>0.85079219920700866</v>
      </c>
    </row>
    <row r="201" spans="1:13" x14ac:dyDescent="0.4">
      <c r="A201">
        <v>149</v>
      </c>
      <c r="B201">
        <v>149</v>
      </c>
      <c r="C201">
        <f>adc_raw_good_video[[#This Row],[raw]]/MAX(B:B)</f>
        <v>5.4498902706656915E-2</v>
      </c>
      <c r="D201">
        <f>B202-adc_raw_good_video[[#This Row],[raw]]</f>
        <v>12</v>
      </c>
      <c r="E201">
        <f ca="1">SUM(OFFSET(adc_raw_good_video[[#This Row],[raw]],$F$1/-2,0,$F$1))/$F$1</f>
        <v>145.66666666666666</v>
      </c>
      <c r="F201">
        <f ca="1">_xlfn.STDEV.P(OFFSET(adc_raw_good_video[[#This Row],[raw]],$F$1/-2,0,$F$1))</f>
        <v>14.079141387961918</v>
      </c>
      <c r="G201">
        <f ca="1">_xlfn.STDEV.P(OFFSET(adc_raw_good_video[[#This Row],[raw]],G$1/-2,0,G$1))</f>
        <v>14.628738838327793</v>
      </c>
      <c r="H201">
        <f ca="1">_xlfn.STDEV.P(OFFSET(adc_raw_good_video[[#This Row],[raw]],H$1/-2,0,H$1))</f>
        <v>251.14107589161912</v>
      </c>
      <c r="I201" t="e">
        <f>D202-adc_raw_good_video[[#This Row],[forward_diff]]</f>
        <v>#VALUE!</v>
      </c>
      <c r="J201" cm="1">
        <f t="array" ref="J201">ABS(adc_raw_good_video[[#This Row],[forward_diff]])/MAX(ABS(B$3:B$201))</f>
        <v>4.3891733723482075E-3</v>
      </c>
      <c r="K201">
        <f>-LOG(MAX(adc_raw_good_video[[#This Row],[f_diff_norm]],$M$1),K$1)</f>
        <v>2.3576172641841784</v>
      </c>
      <c r="L201">
        <f>-LOG(MAX(adc_raw_good_video[[#This Row],[f_diff_norm]],$M$1),2)</f>
        <v>7.831835026884904</v>
      </c>
      <c r="M201">
        <f>POWER(1-adc_raw_good_video[[#This Row],[f_diff_norm]],O$1)</f>
        <v>0.91578223118839608</v>
      </c>
    </row>
    <row r="202" spans="1:13" x14ac:dyDescent="0.4">
      <c r="A202">
        <v>161</v>
      </c>
      <c r="B202">
        <v>161</v>
      </c>
      <c r="C202">
        <f>adc_raw_good_video[[#This Row],[raw]]/MAX(B:B)</f>
        <v>5.8888076079005119E-2</v>
      </c>
      <c r="D202" t="e">
        <f>B203-adc_raw_good_video[[#This Row],[raw]]</f>
        <v>#VALUE!</v>
      </c>
      <c r="E202">
        <f ca="1">SUM(OFFSET(adc_raw_good_video[[#This Row],[raw]],$F$1/-2,0,$F$1))/$F$1</f>
        <v>103.33333333333333</v>
      </c>
      <c r="F202">
        <f ca="1">_xlfn.STDEV.P(OFFSET(adc_raw_good_video[[#This Row],[raw]],$F$1/-2,0,$F$1))</f>
        <v>6</v>
      </c>
      <c r="G202">
        <f ca="1">_xlfn.STDEV.P(OFFSET(adc_raw_good_video[[#This Row],[raw]],G$1/-2,0,G$1))</f>
        <v>14.079141387961918</v>
      </c>
      <c r="H202">
        <f ca="1">_xlfn.STDEV.P(OFFSET(adc_raw_good_video[[#This Row],[raw]],H$1/-2,0,H$1))</f>
        <v>14.628738838327793</v>
      </c>
      <c r="I202" t="e">
        <f>D203-adc_raw_good_video[[#This Row],[forward_diff]]</f>
        <v>#VALUE!</v>
      </c>
      <c r="J202" t="e" cm="1">
        <f t="array" ref="J202">ABS(adc_raw_good_video[[#This Row],[forward_diff]])/MAX(ABS(B$3:B$201))</f>
        <v>#VALUE!</v>
      </c>
      <c r="K202" t="e">
        <f>-LOG(MAX(adc_raw_good_video[[#This Row],[f_diff_norm]],$M$1),K$1)</f>
        <v>#VALUE!</v>
      </c>
      <c r="L202" t="e">
        <f>-LOG(MAX(adc_raw_good_video[[#This Row],[f_diff_norm]],$M$1),2)</f>
        <v>#VALUE!</v>
      </c>
      <c r="M202" t="e">
        <f>POWER(1-adc_raw_good_video[[#This Row],[f_diff_norm]],O$1)</f>
        <v>#VALUE!</v>
      </c>
    </row>
    <row r="203" spans="1:13" x14ac:dyDescent="0.4">
      <c r="A203" t="s">
        <v>0</v>
      </c>
      <c r="B203" t="s">
        <v>0</v>
      </c>
      <c r="C203" t="e">
        <f>adc_raw_good_video[[#This Row],[raw]]/MAX(B:B)</f>
        <v>#VALUE!</v>
      </c>
      <c r="D203" t="e">
        <f>B204-adc_raw_good_video[[#This Row],[raw]]</f>
        <v>#VALUE!</v>
      </c>
      <c r="E203">
        <f ca="1">SUM(OFFSET(adc_raw_good_video[[#This Row],[raw]],$F$1/-2,0,$F$1))/$F$1</f>
        <v>53.666666666666664</v>
      </c>
      <c r="F203">
        <f ca="1">_xlfn.STDEV.P(OFFSET(adc_raw_good_video[[#This Row],[raw]],$F$1/-2,0,$F$1))</f>
        <v>0</v>
      </c>
      <c r="G203">
        <f ca="1">_xlfn.STDEV.P(OFFSET(adc_raw_good_video[[#This Row],[raw]],G$1/-2,0,G$1))</f>
        <v>6</v>
      </c>
      <c r="H203">
        <f ca="1">_xlfn.STDEV.P(OFFSET(adc_raw_good_video[[#This Row],[raw]],H$1/-2,0,H$1))</f>
        <v>14.079141387961918</v>
      </c>
      <c r="I203" t="e">
        <f>D204-adc_raw_good_video[[#This Row],[forward_diff]]</f>
        <v>#VALUE!</v>
      </c>
      <c r="J203" t="e" cm="1">
        <f t="array" ref="J203">ABS(adc_raw_good_video[[#This Row],[forward_diff]])/MAX(ABS(B$3:B$201))</f>
        <v>#VALUE!</v>
      </c>
      <c r="K203" t="e">
        <f>-LOG(MAX(adc_raw_good_video[[#This Row],[f_diff_norm]],$M$1),K$1)</f>
        <v>#VALUE!</v>
      </c>
      <c r="L203" t="e">
        <f>-LOG(MAX(adc_raw_good_video[[#This Row],[f_diff_norm]],$M$1),2)</f>
        <v>#VALUE!</v>
      </c>
      <c r="M203" t="e">
        <f>POWER(1-adc_raw_good_video[[#This Row],[f_diff_norm]],O$1)</f>
        <v>#VALUE!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DDE7-7F39-4787-BB79-D95F3C63EE2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A924D4-1C60-4FA7-A0BB-A3501990E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adc_raw_good_video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 Kharchenko</dc:creator>
  <cp:lastModifiedBy>Evgen Kharchenko</cp:lastModifiedBy>
  <dcterms:created xsi:type="dcterms:W3CDTF">2025-06-14T21:40:25Z</dcterms:created>
  <dcterms:modified xsi:type="dcterms:W3CDTF">2025-06-15T10:11:25Z</dcterms:modified>
</cp:coreProperties>
</file>