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Задача 1" sheetId="1" r:id="rId1"/>
    <sheet name="Задача 2" sheetId="2" r:id="rId2"/>
    <sheet name="Задача 3" sheetId="3" r:id="rId3"/>
    <sheet name="Задача 4" sheetId="4" r:id="rId4"/>
    <sheet name="Задание 2.2 (1)" sheetId="5" r:id="rId5"/>
    <sheet name="Задание 2.2 (2)" sheetId="6" r:id="rId6"/>
  </sheets>
  <calcPr calcId="152511"/>
</workbook>
</file>

<file path=xl/calcChain.xml><?xml version="1.0" encoding="utf-8"?>
<calcChain xmlns="http://schemas.openxmlformats.org/spreadsheetml/2006/main">
  <c r="H11" i="5" l="1"/>
  <c r="G11" i="5"/>
  <c r="F11" i="5"/>
  <c r="E11" i="5"/>
  <c r="D11" i="5"/>
  <c r="C11" i="5"/>
  <c r="B11" i="5"/>
  <c r="H10" i="5"/>
  <c r="G10" i="5"/>
  <c r="F10" i="5"/>
  <c r="E10" i="5"/>
  <c r="D10" i="5"/>
  <c r="C10" i="5"/>
  <c r="B10" i="5"/>
  <c r="H9" i="5"/>
  <c r="G9" i="5"/>
  <c r="F9" i="5"/>
  <c r="E9" i="5"/>
  <c r="D9" i="5"/>
  <c r="C9" i="5"/>
  <c r="B9" i="5"/>
  <c r="H8" i="5"/>
  <c r="G8" i="5"/>
  <c r="F8" i="5"/>
  <c r="E8" i="5"/>
  <c r="D8" i="5"/>
  <c r="C8" i="5"/>
  <c r="B8" i="5"/>
  <c r="H7" i="5"/>
  <c r="G7" i="5"/>
  <c r="F7" i="5"/>
  <c r="E7" i="5"/>
  <c r="D7" i="5"/>
  <c r="C7" i="5"/>
  <c r="B7" i="5"/>
  <c r="H6" i="5"/>
  <c r="G6" i="5"/>
  <c r="F6" i="5"/>
  <c r="E6" i="5"/>
  <c r="D6" i="5"/>
  <c r="C6" i="5"/>
  <c r="B6" i="5"/>
  <c r="H5" i="5"/>
  <c r="G5" i="5"/>
  <c r="F5" i="5"/>
  <c r="E5" i="5"/>
  <c r="D5" i="5"/>
  <c r="C5" i="5"/>
  <c r="B5" i="5"/>
  <c r="B6" i="6"/>
  <c r="C6" i="6"/>
  <c r="D6" i="6"/>
  <c r="E6" i="6"/>
  <c r="F6" i="6"/>
  <c r="G6" i="6"/>
  <c r="H6" i="6"/>
  <c r="B7" i="6"/>
  <c r="C7" i="6"/>
  <c r="D7" i="6"/>
  <c r="E7" i="6"/>
  <c r="F7" i="6"/>
  <c r="G7" i="6"/>
  <c r="H7" i="6"/>
  <c r="B8" i="6"/>
  <c r="C8" i="6"/>
  <c r="D8" i="6"/>
  <c r="E8" i="6"/>
  <c r="F8" i="6"/>
  <c r="G8" i="6"/>
  <c r="H8" i="6"/>
  <c r="B9" i="6"/>
  <c r="C9" i="6"/>
  <c r="D9" i="6"/>
  <c r="E9" i="6"/>
  <c r="F9" i="6"/>
  <c r="G9" i="6"/>
  <c r="H9" i="6"/>
  <c r="B10" i="6"/>
  <c r="C10" i="6"/>
  <c r="D10" i="6"/>
  <c r="E10" i="6"/>
  <c r="F10" i="6"/>
  <c r="G10" i="6"/>
  <c r="H10" i="6"/>
  <c r="B11" i="6"/>
  <c r="C11" i="6"/>
  <c r="D11" i="6"/>
  <c r="E11" i="6"/>
  <c r="F11" i="6"/>
  <c r="G11" i="6"/>
  <c r="H11" i="6"/>
  <c r="C5" i="6"/>
  <c r="D5" i="6"/>
  <c r="E5" i="6"/>
  <c r="F5" i="6"/>
  <c r="G5" i="6"/>
  <c r="H5" i="6"/>
  <c r="B5" i="6" l="1"/>
  <c r="G6" i="1" l="1"/>
  <c r="E5" i="1"/>
  <c r="E6" i="1" s="1"/>
  <c r="D5" i="4"/>
  <c r="H5" i="4"/>
  <c r="B2" i="4"/>
  <c r="B1" i="4"/>
  <c r="C5" i="4" s="1"/>
  <c r="AB5" i="3"/>
  <c r="X4" i="3"/>
  <c r="B2" i="3"/>
  <c r="B1" i="3"/>
  <c r="AH5" i="3" s="1"/>
  <c r="R4" i="2"/>
  <c r="L3" i="2"/>
  <c r="B1" i="2"/>
  <c r="C4" i="2" s="1"/>
  <c r="E5" i="4" l="1"/>
  <c r="F5" i="4"/>
  <c r="G5" i="4"/>
  <c r="J4" i="2"/>
  <c r="B5" i="4"/>
  <c r="G5" i="3"/>
  <c r="F5" i="3"/>
  <c r="E5" i="3"/>
  <c r="D5" i="3"/>
  <c r="C5" i="3"/>
  <c r="B5" i="3"/>
  <c r="Z5" i="3"/>
  <c r="AG5" i="3"/>
  <c r="AE5" i="3"/>
  <c r="N5" i="3"/>
  <c r="M5" i="3"/>
  <c r="Q5" i="3"/>
  <c r="O5" i="3"/>
  <c r="L5" i="3"/>
  <c r="P5" i="3"/>
  <c r="S5" i="3"/>
  <c r="V5" i="3"/>
  <c r="W5" i="3"/>
  <c r="T5" i="3"/>
  <c r="Y5" i="3"/>
  <c r="U5" i="3"/>
  <c r="H5" i="3"/>
  <c r="R5" i="3"/>
  <c r="I5" i="3"/>
  <c r="X5" i="3"/>
  <c r="AN5" i="3"/>
  <c r="AJ5" i="3"/>
  <c r="AC5" i="3"/>
  <c r="K5" i="3"/>
  <c r="AQ5" i="3"/>
  <c r="AM5" i="3"/>
  <c r="AI5" i="3"/>
  <c r="AA5" i="3"/>
  <c r="J5" i="3"/>
  <c r="AP5" i="3"/>
  <c r="AL5" i="3"/>
  <c r="AF5" i="3"/>
  <c r="AO5" i="3"/>
  <c r="AK5" i="3"/>
  <c r="AD5" i="3"/>
  <c r="L4" i="2"/>
  <c r="M4" i="2"/>
  <c r="F4" i="2"/>
  <c r="E4" i="2"/>
  <c r="D4" i="2"/>
  <c r="U4" i="2"/>
  <c r="P4" i="2"/>
  <c r="K4" i="2"/>
  <c r="T4" i="2"/>
  <c r="O4" i="2"/>
  <c r="I4" i="2"/>
  <c r="S4" i="2"/>
  <c r="N4" i="2"/>
  <c r="H4" i="2"/>
  <c r="V4" i="2"/>
  <c r="Q4" i="2"/>
  <c r="G4" i="2"/>
  <c r="B4" i="2"/>
  <c r="C6" i="1"/>
  <c r="D6" i="1"/>
  <c r="F6" i="1"/>
  <c r="H6" i="1"/>
  <c r="I6" i="1"/>
  <c r="J6" i="1"/>
  <c r="B6" i="1"/>
</calcChain>
</file>

<file path=xl/sharedStrings.xml><?xml version="1.0" encoding="utf-8"?>
<sst xmlns="http://schemas.openxmlformats.org/spreadsheetml/2006/main" count="36" uniqueCount="17">
  <si>
    <t>День</t>
  </si>
  <si>
    <t>Месяц</t>
  </si>
  <si>
    <t>Год</t>
  </si>
  <si>
    <t>№ дома</t>
  </si>
  <si>
    <t>№ квартиры</t>
  </si>
  <si>
    <t>№ варианта</t>
  </si>
  <si>
    <t>X</t>
  </si>
  <si>
    <t>Y</t>
  </si>
  <si>
    <t>Порядковый номер</t>
  </si>
  <si>
    <t>c</t>
  </si>
  <si>
    <t>вершина</t>
  </si>
  <si>
    <t>b</t>
  </si>
  <si>
    <t>пересечение с осью ординат</t>
  </si>
  <si>
    <t>a</t>
  </si>
  <si>
    <t>примерное пересечение с осью абсцисс</t>
  </si>
  <si>
    <t xml:space="preserve">Анализ при изменении коэффициентов a и b: 1) на отрицательные числа (a=-5; b=-7): изменения в поверхности можно проследить через плоскость ZOX: произошло сжатие параболы; 2) на положительные и целые числа (a=17 и b=5): парабола в плоскости ZOX растянулась сильнее, чем в предыдущем случае, а в плоскости ZOY произошло сжатие параболы; 3) на большие числа (a=100 и b=250): в плоскости ZOX произошло сжатие параболы, парабола в плоскости ZOY стала практически прямой линией - произошло растяжение; 4) на маленькие и дробные числа (a=0,1 и b=0,03): в плоскости ZOY произошло сжатие параболы, а в плоскости ZOX растяжение - ситуация, обратная предыдущему случаю (3). </t>
  </si>
  <si>
    <t>Вывод: Знак коэффициентов не влияет на эллиптический параболоид, так как они в формуле возводятся в квадрат. Влияние, в данном случае, оказывает величина коэффициента: коэффициент a отвечает за растяжение и сжатие параболы в плоскости ZOX, (чем больше a, тем сильнее сжата парабола в этой плоскости); коэффициент b влияет на параболу в плоскости ZOY: чем больше b, тем сильнее парабола растянута, и наоборот - чем меньше b, тем сильнее она сжата. Также из формулы можно сделать вывод, что Z не может принимать отрицательные значения, и таким образом можно проверить правильность своих вычислений.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</si>
</sst>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"/>
  </numFmts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2" tint="-0.499984740745262"/>
      <name val="Calibri"/>
      <family val="2"/>
      <scheme val="minor"/>
    </font>
    <font>
      <sz val="12"/>
      <color theme="2" tint="-0.499984740745262"/>
      <name val="Calibri"/>
      <family val="2"/>
      <scheme val="minor"/>
    </font>
    <font>
      <sz val="12"/>
      <color theme="2" tint="-0.499984740745262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164" fontId="1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 shrinkToFit="1"/>
    </xf>
    <xf numFmtId="0" fontId="1" fillId="2" borderId="1" xfId="0" applyFont="1" applyFill="1" applyBorder="1" applyAlignment="1">
      <alignment horizontal="center" vertical="center" wrapText="1" shrinkToFit="1"/>
    </xf>
    <xf numFmtId="0" fontId="1" fillId="0" borderId="0" xfId="0" applyFont="1" applyAlignment="1">
      <alignment horizontal="center" vertical="center" wrapText="1" shrinkToFit="1"/>
    </xf>
    <xf numFmtId="0" fontId="4" fillId="0" borderId="0" xfId="0" applyFont="1" applyAlignment="1">
      <alignment horizontal="center" vertical="center" wrapText="1" shrinkToFit="1"/>
    </xf>
    <xf numFmtId="0" fontId="3" fillId="3" borderId="1" xfId="0" applyFont="1" applyFill="1" applyBorder="1" applyAlignment="1">
      <alignment horizontal="center" vertical="center" wrapText="1" shrinkToFit="1"/>
    </xf>
    <xf numFmtId="0" fontId="1" fillId="3" borderId="1" xfId="0" applyFont="1" applyFill="1" applyBorder="1" applyAlignment="1">
      <alignment horizontal="center" vertical="center" wrapText="1" shrinkToFit="1"/>
    </xf>
    <xf numFmtId="0" fontId="5" fillId="0" borderId="0" xfId="0" applyFont="1" applyAlignment="1">
      <alignment horizontal="center" vertical="center" wrapText="1" shrinkToFit="1"/>
    </xf>
    <xf numFmtId="0" fontId="6" fillId="0" borderId="0" xfId="0" applyFont="1" applyAlignment="1">
      <alignment horizontal="center" vertical="center" wrapText="1"/>
    </xf>
    <xf numFmtId="2" fontId="1" fillId="3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1">
                <a:solidFill>
                  <a:sysClr val="windowText" lastClr="000000"/>
                </a:solidFill>
              </a:rPr>
              <a:t>График</a:t>
            </a:r>
            <a:r>
              <a:rPr lang="ru-RU" b="1" baseline="0">
                <a:solidFill>
                  <a:sysClr val="windowText" lastClr="000000"/>
                </a:solidFill>
              </a:rPr>
              <a:t> функции </a:t>
            </a:r>
            <a:r>
              <a:rPr lang="en-US" b="1" baseline="0">
                <a:solidFill>
                  <a:sysClr val="windowText" lastClr="000000"/>
                </a:solidFill>
              </a:rPr>
              <a:t>y=|26/6 - |x||</a:t>
            </a:r>
            <a:endParaRPr 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'Задача 1'!$A$6</c:f>
              <c:strCache>
                <c:ptCount val="1"/>
                <c:pt idx="0">
                  <c:v>Y</c:v>
                </c:pt>
              </c:strCache>
            </c:strRef>
          </c:tx>
          <c:spPr>
            <a:ln w="381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38100">
                <a:solidFill>
                  <a:srgbClr val="FF0000"/>
                </a:solidFill>
              </a:ln>
              <a:effectLst/>
            </c:spPr>
          </c:marker>
          <c:xVal>
            <c:numRef>
              <c:f>'Задача 1'!$B$5:$J$5</c:f>
              <c:numCache>
                <c:formatCode>General</c:formatCode>
                <c:ptCount val="9"/>
                <c:pt idx="0">
                  <c:v>-15</c:v>
                </c:pt>
                <c:pt idx="1">
                  <c:v>-10</c:v>
                </c:pt>
                <c:pt idx="2">
                  <c:v>-7.5</c:v>
                </c:pt>
                <c:pt idx="3">
                  <c:v>-4.333333333333333</c:v>
                </c:pt>
                <c:pt idx="4">
                  <c:v>0</c:v>
                </c:pt>
                <c:pt idx="5" formatCode="0.00">
                  <c:v>4.333333333333333</c:v>
                </c:pt>
                <c:pt idx="6">
                  <c:v>7.5</c:v>
                </c:pt>
                <c:pt idx="7">
                  <c:v>10</c:v>
                </c:pt>
                <c:pt idx="8">
                  <c:v>15</c:v>
                </c:pt>
              </c:numCache>
            </c:numRef>
          </c:xVal>
          <c:yVal>
            <c:numRef>
              <c:f>'Задача 1'!$B$6:$J$6</c:f>
              <c:numCache>
                <c:formatCode>General</c:formatCode>
                <c:ptCount val="9"/>
                <c:pt idx="0">
                  <c:v>10.666666666666668</c:v>
                </c:pt>
                <c:pt idx="1">
                  <c:v>5.666666666666667</c:v>
                </c:pt>
                <c:pt idx="2">
                  <c:v>3.166666666666667</c:v>
                </c:pt>
                <c:pt idx="3">
                  <c:v>0</c:v>
                </c:pt>
                <c:pt idx="4">
                  <c:v>4.333333333333333</c:v>
                </c:pt>
                <c:pt idx="5">
                  <c:v>0</c:v>
                </c:pt>
                <c:pt idx="6">
                  <c:v>3.166666666666667</c:v>
                </c:pt>
                <c:pt idx="7">
                  <c:v>5.666666666666667</c:v>
                </c:pt>
                <c:pt idx="8">
                  <c:v>10.666666666666668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2656352"/>
        <c:axId val="2102659072"/>
      </c:scatterChart>
      <c:valAx>
        <c:axId val="2102656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ysClr val="windowText" lastClr="000000"/>
                    </a:solidFill>
                  </a:rPr>
                  <a:t>X</a:t>
                </a:r>
                <a:endParaRPr lang="ru-RU" sz="1400" b="1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96151377952755923"/>
              <c:y val="0.786620370370370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38100" cap="rnd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02659072"/>
        <c:crosses val="autoZero"/>
        <c:crossBetween val="midCat"/>
      </c:valAx>
      <c:valAx>
        <c:axId val="210265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ysClr val="windowText" lastClr="000000"/>
                    </a:solidFill>
                  </a:rPr>
                  <a:t>Y</a:t>
                </a:r>
                <a:endParaRPr lang="ru-RU" sz="1400" b="1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53333333333333333"/>
              <c:y val="0.1286977629896645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381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02656352"/>
        <c:crosses val="autoZero"/>
        <c:crossBetween val="midCat"/>
      </c:valAx>
      <c:spPr>
        <a:solidFill>
          <a:schemeClr val="accent6">
            <a:lumMod val="20000"/>
            <a:lumOff val="80000"/>
          </a:schemeClr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1">
                <a:solidFill>
                  <a:sysClr val="windowText" lastClr="000000"/>
                </a:solidFill>
              </a:rPr>
              <a:t>График</a:t>
            </a:r>
            <a:r>
              <a:rPr lang="ru-RU" b="1" baseline="0">
                <a:solidFill>
                  <a:sysClr val="windowText" lastClr="000000"/>
                </a:solidFill>
              </a:rPr>
              <a:t> функции </a:t>
            </a:r>
            <a:r>
              <a:rPr lang="en-US" b="1" baseline="0">
                <a:solidFill>
                  <a:sysClr val="windowText" lastClr="000000"/>
                </a:solidFill>
              </a:rPr>
              <a:t>y=|26/6 - |x||</a:t>
            </a:r>
            <a:endParaRPr 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'Задача 1'!$A$6</c:f>
              <c:strCache>
                <c:ptCount val="1"/>
                <c:pt idx="0">
                  <c:v>Y</c:v>
                </c:pt>
              </c:strCache>
            </c:strRef>
          </c:tx>
          <c:spPr>
            <a:ln w="381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38100">
                <a:solidFill>
                  <a:srgbClr val="FF0000"/>
                </a:solidFill>
              </a:ln>
              <a:effectLst/>
            </c:spPr>
          </c:marker>
          <c:xVal>
            <c:numRef>
              <c:f>'Задача 1'!$B$5:$J$5</c:f>
              <c:numCache>
                <c:formatCode>General</c:formatCode>
                <c:ptCount val="9"/>
                <c:pt idx="0">
                  <c:v>-15</c:v>
                </c:pt>
                <c:pt idx="1">
                  <c:v>-10</c:v>
                </c:pt>
                <c:pt idx="2">
                  <c:v>-7.5</c:v>
                </c:pt>
                <c:pt idx="3">
                  <c:v>-4.333333333333333</c:v>
                </c:pt>
                <c:pt idx="4">
                  <c:v>0</c:v>
                </c:pt>
                <c:pt idx="5" formatCode="0.00">
                  <c:v>4.333333333333333</c:v>
                </c:pt>
                <c:pt idx="6">
                  <c:v>7.5</c:v>
                </c:pt>
                <c:pt idx="7">
                  <c:v>10</c:v>
                </c:pt>
                <c:pt idx="8">
                  <c:v>15</c:v>
                </c:pt>
              </c:numCache>
            </c:numRef>
          </c:xVal>
          <c:yVal>
            <c:numRef>
              <c:f>'Задача 1'!$B$6:$J$6</c:f>
              <c:numCache>
                <c:formatCode>General</c:formatCode>
                <c:ptCount val="9"/>
                <c:pt idx="0">
                  <c:v>10.666666666666668</c:v>
                </c:pt>
                <c:pt idx="1">
                  <c:v>5.666666666666667</c:v>
                </c:pt>
                <c:pt idx="2">
                  <c:v>3.166666666666667</c:v>
                </c:pt>
                <c:pt idx="3">
                  <c:v>0</c:v>
                </c:pt>
                <c:pt idx="4">
                  <c:v>4.333333333333333</c:v>
                </c:pt>
                <c:pt idx="5">
                  <c:v>0</c:v>
                </c:pt>
                <c:pt idx="6">
                  <c:v>3.166666666666667</c:v>
                </c:pt>
                <c:pt idx="7">
                  <c:v>5.666666666666667</c:v>
                </c:pt>
                <c:pt idx="8">
                  <c:v>10.666666666666668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2668864"/>
        <c:axId val="2102665056"/>
      </c:scatterChart>
      <c:valAx>
        <c:axId val="2102668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ysClr val="windowText" lastClr="000000"/>
                    </a:solidFill>
                  </a:rPr>
                  <a:t>X</a:t>
                </a:r>
                <a:endParaRPr lang="ru-RU" sz="1400" b="1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96151377952755923"/>
              <c:y val="0.786620370370370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38100" cap="rnd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02665056"/>
        <c:crosses val="autoZero"/>
        <c:crossBetween val="midCat"/>
      </c:valAx>
      <c:valAx>
        <c:axId val="2102665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ysClr val="windowText" lastClr="000000"/>
                    </a:solidFill>
                  </a:rPr>
                  <a:t>Y</a:t>
                </a:r>
                <a:endParaRPr lang="ru-RU" sz="1400" b="1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53333333333333333"/>
              <c:y val="0.1286977629896645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381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02668864"/>
        <c:crosses val="autoZero"/>
        <c:crossBetween val="midCat"/>
      </c:valAx>
      <c:spPr>
        <a:solidFill>
          <a:schemeClr val="accent6">
            <a:lumMod val="20000"/>
            <a:lumOff val="80000"/>
          </a:schemeClr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ru-RU" b="1">
                <a:solidFill>
                  <a:sysClr val="windowText" lastClr="000000"/>
                </a:solidFill>
              </a:rPr>
              <a:t>График квадратичной</a:t>
            </a:r>
            <a:r>
              <a:rPr lang="ru-RU" b="1" baseline="0">
                <a:solidFill>
                  <a:sysClr val="windowText" lastClr="000000"/>
                </a:solidFill>
              </a:rPr>
              <a:t> функции </a:t>
            </a:r>
            <a:r>
              <a:rPr lang="en-US" b="1" baseline="0">
                <a:solidFill>
                  <a:sysClr val="windowText" lastClr="000000"/>
                </a:solidFill>
              </a:rPr>
              <a:t>y=6*x^2 + 2*x + 2</a:t>
            </a:r>
          </a:p>
        </c:rich>
      </c:tx>
      <c:layout>
        <c:manualLayout>
          <c:xMode val="edge"/>
          <c:yMode val="edge"/>
          <c:x val="0.380982783056177"/>
          <c:y val="1.81704260651629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'Задача 2'!$A$4</c:f>
              <c:strCache>
                <c:ptCount val="1"/>
                <c:pt idx="0">
                  <c:v>Y</c:v>
                </c:pt>
              </c:strCache>
            </c:strRef>
          </c:tx>
          <c:spPr>
            <a:ln w="381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38100">
                <a:solidFill>
                  <a:srgbClr val="FF0000"/>
                </a:solidFill>
              </a:ln>
              <a:effectLst/>
            </c:spPr>
          </c:marker>
          <c:xVal>
            <c:numRef>
              <c:f>'Задача 2'!$B$3:$V$3</c:f>
              <c:numCache>
                <c:formatCode>General</c:formatCode>
                <c:ptCount val="21"/>
                <c:pt idx="0">
                  <c:v>-2</c:v>
                </c:pt>
                <c:pt idx="1">
                  <c:v>-1.7</c:v>
                </c:pt>
                <c:pt idx="2">
                  <c:v>-1.5</c:v>
                </c:pt>
                <c:pt idx="3">
                  <c:v>-1.4</c:v>
                </c:pt>
                <c:pt idx="4">
                  <c:v>-1.2</c:v>
                </c:pt>
                <c:pt idx="5">
                  <c:v>-1</c:v>
                </c:pt>
                <c:pt idx="6">
                  <c:v>-0.7</c:v>
                </c:pt>
                <c:pt idx="7">
                  <c:v>-0.5</c:v>
                </c:pt>
                <c:pt idx="8">
                  <c:v>-0.4</c:v>
                </c:pt>
                <c:pt idx="9">
                  <c:v>-0.3</c:v>
                </c:pt>
                <c:pt idx="10">
                  <c:v>-0.16666666666666666</c:v>
                </c:pt>
                <c:pt idx="11">
                  <c:v>0</c:v>
                </c:pt>
                <c:pt idx="12">
                  <c:v>0.1</c:v>
                </c:pt>
                <c:pt idx="13">
                  <c:v>0.3</c:v>
                </c:pt>
                <c:pt idx="14">
                  <c:v>0.5</c:v>
                </c:pt>
                <c:pt idx="15">
                  <c:v>0.7</c:v>
                </c:pt>
                <c:pt idx="16">
                  <c:v>0.85</c:v>
                </c:pt>
                <c:pt idx="17">
                  <c:v>1</c:v>
                </c:pt>
                <c:pt idx="18">
                  <c:v>1.2</c:v>
                </c:pt>
                <c:pt idx="19">
                  <c:v>1.5</c:v>
                </c:pt>
                <c:pt idx="20">
                  <c:v>1.7</c:v>
                </c:pt>
              </c:numCache>
            </c:numRef>
          </c:xVal>
          <c:yVal>
            <c:numRef>
              <c:f>'Задача 2'!$B$4:$V$4</c:f>
              <c:numCache>
                <c:formatCode>General</c:formatCode>
                <c:ptCount val="21"/>
                <c:pt idx="0">
                  <c:v>22</c:v>
                </c:pt>
                <c:pt idx="1">
                  <c:v>15.94</c:v>
                </c:pt>
                <c:pt idx="2">
                  <c:v>12.5</c:v>
                </c:pt>
                <c:pt idx="3">
                  <c:v>10.959999999999997</c:v>
                </c:pt>
                <c:pt idx="4">
                  <c:v>8.2399999999999984</c:v>
                </c:pt>
                <c:pt idx="5">
                  <c:v>6</c:v>
                </c:pt>
                <c:pt idx="6">
                  <c:v>3.5399999999999996</c:v>
                </c:pt>
                <c:pt idx="7">
                  <c:v>2.5</c:v>
                </c:pt>
                <c:pt idx="8">
                  <c:v>2.16</c:v>
                </c:pt>
                <c:pt idx="9">
                  <c:v>1.94</c:v>
                </c:pt>
                <c:pt idx="10">
                  <c:v>1.8333333333333333</c:v>
                </c:pt>
                <c:pt idx="11">
                  <c:v>2</c:v>
                </c:pt>
                <c:pt idx="12">
                  <c:v>2.2599999999999998</c:v>
                </c:pt>
                <c:pt idx="13">
                  <c:v>3.1399999999999997</c:v>
                </c:pt>
                <c:pt idx="14">
                  <c:v>4.5</c:v>
                </c:pt>
                <c:pt idx="15">
                  <c:v>6.34</c:v>
                </c:pt>
                <c:pt idx="16">
                  <c:v>8.0350000000000001</c:v>
                </c:pt>
                <c:pt idx="17">
                  <c:v>10</c:v>
                </c:pt>
                <c:pt idx="18">
                  <c:v>13.04</c:v>
                </c:pt>
                <c:pt idx="19">
                  <c:v>18.5</c:v>
                </c:pt>
                <c:pt idx="20">
                  <c:v>22.74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2666144"/>
        <c:axId val="2102666688"/>
      </c:scatterChart>
      <c:valAx>
        <c:axId val="2102666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ysClr val="windowText" lastClr="000000"/>
                    </a:solidFill>
                  </a:rPr>
                  <a:t>X</a:t>
                </a:r>
                <a:endParaRPr lang="ru-RU" sz="1400" b="1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96854978220070764"/>
              <c:y val="0.816695478854616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38100" cap="rnd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02666688"/>
        <c:crosses val="autoZero"/>
        <c:crossBetween val="midCat"/>
      </c:valAx>
      <c:valAx>
        <c:axId val="210266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ysClr val="windowText" lastClr="000000"/>
                    </a:solidFill>
                  </a:rPr>
                  <a:t>Y</a:t>
                </a:r>
                <a:endParaRPr lang="ru-RU" sz="1400" b="1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57236572365723659"/>
              <c:y val="7.9839164841236945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381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02666144"/>
        <c:crosses val="autoZero"/>
        <c:crossBetween val="midCat"/>
      </c:valAx>
      <c:spPr>
        <a:solidFill>
          <a:schemeClr val="accent6">
            <a:lumMod val="20000"/>
            <a:lumOff val="80000"/>
          </a:schemeClr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ru-RU" b="1">
                <a:solidFill>
                  <a:sysClr val="windowText" lastClr="000000"/>
                </a:solidFill>
              </a:rPr>
              <a:t>График функции </a:t>
            </a:r>
            <a:r>
              <a:rPr lang="en-US" b="1">
                <a:solidFill>
                  <a:sysClr val="windowText" lastClr="000000"/>
                </a:solidFill>
              </a:rPr>
              <a:t>y=|-5*x^2 +</a:t>
            </a:r>
            <a:r>
              <a:rPr lang="en-US" b="1" baseline="0">
                <a:solidFill>
                  <a:sysClr val="windowText" lastClr="000000"/>
                </a:solidFill>
              </a:rPr>
              <a:t> 34/3*x + 221/3</a:t>
            </a:r>
            <a:r>
              <a:rPr lang="en-US" b="1">
                <a:solidFill>
                  <a:sysClr val="windowText" lastClr="000000"/>
                </a:solidFill>
              </a:rPr>
              <a:t>|</a:t>
            </a:r>
          </a:p>
        </c:rich>
      </c:tx>
      <c:layout>
        <c:manualLayout>
          <c:xMode val="edge"/>
          <c:yMode val="edge"/>
          <c:x val="0.30292151462577194"/>
          <c:y val="8.1453634085213028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'Задача 3'!$A$5</c:f>
              <c:strCache>
                <c:ptCount val="1"/>
                <c:pt idx="0">
                  <c:v>Y</c:v>
                </c:pt>
              </c:strCache>
            </c:strRef>
          </c:tx>
          <c:spPr>
            <a:ln w="381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38100">
                <a:solidFill>
                  <a:srgbClr val="FF0000"/>
                </a:solidFill>
              </a:ln>
              <a:effectLst/>
            </c:spPr>
          </c:marker>
          <c:xVal>
            <c:numRef>
              <c:f>'Задача 3'!$B$4:$AQ$4</c:f>
              <c:numCache>
                <c:formatCode>General</c:formatCode>
                <c:ptCount val="42"/>
                <c:pt idx="0">
                  <c:v>-4.7</c:v>
                </c:pt>
                <c:pt idx="1">
                  <c:v>-4.3</c:v>
                </c:pt>
                <c:pt idx="2">
                  <c:v>-4.0999999999999996</c:v>
                </c:pt>
                <c:pt idx="3">
                  <c:v>-4</c:v>
                </c:pt>
                <c:pt idx="4">
                  <c:v>-3.7</c:v>
                </c:pt>
                <c:pt idx="5">
                  <c:v>-3.3</c:v>
                </c:pt>
                <c:pt idx="6">
                  <c:v>-3.01</c:v>
                </c:pt>
                <c:pt idx="7">
                  <c:v>-2.9</c:v>
                </c:pt>
                <c:pt idx="8">
                  <c:v>-2.8688850000000001</c:v>
                </c:pt>
                <c:pt idx="9">
                  <c:v>-2.5</c:v>
                </c:pt>
                <c:pt idx="10">
                  <c:v>-2</c:v>
                </c:pt>
                <c:pt idx="11">
                  <c:v>-1.7</c:v>
                </c:pt>
                <c:pt idx="12">
                  <c:v>-1.5</c:v>
                </c:pt>
                <c:pt idx="13">
                  <c:v>-1</c:v>
                </c:pt>
                <c:pt idx="14">
                  <c:v>-0.5</c:v>
                </c:pt>
                <c:pt idx="15">
                  <c:v>-0.3</c:v>
                </c:pt>
                <c:pt idx="16">
                  <c:v>0</c:v>
                </c:pt>
                <c:pt idx="17">
                  <c:v>0.1</c:v>
                </c:pt>
                <c:pt idx="18">
                  <c:v>0.25</c:v>
                </c:pt>
                <c:pt idx="19">
                  <c:v>0.5</c:v>
                </c:pt>
                <c:pt idx="20">
                  <c:v>0.7</c:v>
                </c:pt>
                <c:pt idx="21">
                  <c:v>1</c:v>
                </c:pt>
                <c:pt idx="22">
                  <c:v>1.1333333333333333</c:v>
                </c:pt>
                <c:pt idx="23">
                  <c:v>1.2</c:v>
                </c:pt>
                <c:pt idx="24">
                  <c:v>1.6</c:v>
                </c:pt>
                <c:pt idx="25">
                  <c:v>1.9</c:v>
                </c:pt>
                <c:pt idx="26">
                  <c:v>2.2000000000000002</c:v>
                </c:pt>
                <c:pt idx="27">
                  <c:v>2.5</c:v>
                </c:pt>
                <c:pt idx="28">
                  <c:v>3.1</c:v>
                </c:pt>
                <c:pt idx="29">
                  <c:v>3.5</c:v>
                </c:pt>
                <c:pt idx="30">
                  <c:v>4</c:v>
                </c:pt>
                <c:pt idx="31">
                  <c:v>4.5</c:v>
                </c:pt>
                <c:pt idx="32">
                  <c:v>4.7</c:v>
                </c:pt>
                <c:pt idx="33">
                  <c:v>5.1355500000000003</c:v>
                </c:pt>
                <c:pt idx="34">
                  <c:v>5.2</c:v>
                </c:pt>
                <c:pt idx="35">
                  <c:v>5.3</c:v>
                </c:pt>
                <c:pt idx="36">
                  <c:v>5.5</c:v>
                </c:pt>
                <c:pt idx="37">
                  <c:v>5.7</c:v>
                </c:pt>
                <c:pt idx="38">
                  <c:v>5.9</c:v>
                </c:pt>
                <c:pt idx="39">
                  <c:v>6</c:v>
                </c:pt>
                <c:pt idx="40">
                  <c:v>6.5</c:v>
                </c:pt>
                <c:pt idx="41">
                  <c:v>7</c:v>
                </c:pt>
              </c:numCache>
            </c:numRef>
          </c:xVal>
          <c:yVal>
            <c:numRef>
              <c:f>'Задача 3'!$B$5:$AQ$5</c:f>
              <c:numCache>
                <c:formatCode>General</c:formatCode>
                <c:ptCount val="42"/>
                <c:pt idx="0">
                  <c:v>90.05</c:v>
                </c:pt>
                <c:pt idx="1">
                  <c:v>67.516666666666666</c:v>
                </c:pt>
                <c:pt idx="2">
                  <c:v>56.84999999999998</c:v>
                </c:pt>
                <c:pt idx="3">
                  <c:v>51.666666666666671</c:v>
                </c:pt>
                <c:pt idx="4">
                  <c:v>36.716666666666669</c:v>
                </c:pt>
                <c:pt idx="5">
                  <c:v>18.183333333333323</c:v>
                </c:pt>
                <c:pt idx="6">
                  <c:v>5.7471666666666437</c:v>
                </c:pt>
                <c:pt idx="7">
                  <c:v>1.2499999999999858</c:v>
                </c:pt>
                <c:pt idx="8">
                  <c:v>1.3095054166001319E-4</c:v>
                </c:pt>
                <c:pt idx="9">
                  <c:v>14.083333333333336</c:v>
                </c:pt>
                <c:pt idx="10">
                  <c:v>31</c:v>
                </c:pt>
                <c:pt idx="11">
                  <c:v>39.950000000000003</c:v>
                </c:pt>
                <c:pt idx="12">
                  <c:v>45.416666666666671</c:v>
                </c:pt>
                <c:pt idx="13">
                  <c:v>57.333333333333336</c:v>
                </c:pt>
                <c:pt idx="14">
                  <c:v>66.75</c:v>
                </c:pt>
                <c:pt idx="15">
                  <c:v>69.816666666666677</c:v>
                </c:pt>
                <c:pt idx="16">
                  <c:v>73.666666666666671</c:v>
                </c:pt>
                <c:pt idx="17">
                  <c:v>74.75</c:v>
                </c:pt>
                <c:pt idx="18">
                  <c:v>76.1875</c:v>
                </c:pt>
                <c:pt idx="19">
                  <c:v>78.083333333333343</c:v>
                </c:pt>
                <c:pt idx="20">
                  <c:v>79.150000000000006</c:v>
                </c:pt>
                <c:pt idx="21">
                  <c:v>80</c:v>
                </c:pt>
                <c:pt idx="22">
                  <c:v>80.088888888888889</c:v>
                </c:pt>
                <c:pt idx="23">
                  <c:v>80.066666666666677</c:v>
                </c:pt>
                <c:pt idx="24">
                  <c:v>79</c:v>
                </c:pt>
                <c:pt idx="25">
                  <c:v>77.150000000000006</c:v>
                </c:pt>
                <c:pt idx="26">
                  <c:v>74.400000000000006</c:v>
                </c:pt>
                <c:pt idx="27">
                  <c:v>70.75</c:v>
                </c:pt>
                <c:pt idx="28">
                  <c:v>60.75</c:v>
                </c:pt>
                <c:pt idx="29">
                  <c:v>52.083333333333343</c:v>
                </c:pt>
                <c:pt idx="30">
                  <c:v>39.000000000000007</c:v>
                </c:pt>
                <c:pt idx="31">
                  <c:v>23.416666666666671</c:v>
                </c:pt>
                <c:pt idx="32">
                  <c:v>16.483333333333341</c:v>
                </c:pt>
                <c:pt idx="33">
                  <c:v>1.9765416665507018E-4</c:v>
                </c:pt>
                <c:pt idx="34">
                  <c:v>2.6000000000000085</c:v>
                </c:pt>
                <c:pt idx="35">
                  <c:v>6.7166666666666544</c:v>
                </c:pt>
                <c:pt idx="36">
                  <c:v>15.249999999999986</c:v>
                </c:pt>
                <c:pt idx="37">
                  <c:v>24.183333333333337</c:v>
                </c:pt>
                <c:pt idx="38">
                  <c:v>33.516666666666666</c:v>
                </c:pt>
                <c:pt idx="39">
                  <c:v>38.333333333333329</c:v>
                </c:pt>
                <c:pt idx="40">
                  <c:v>63.916666666666643</c:v>
                </c:pt>
                <c:pt idx="41">
                  <c:v>91.999999999999986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2667776"/>
        <c:axId val="2102664512"/>
      </c:scatterChart>
      <c:valAx>
        <c:axId val="2102667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ysClr val="windowText" lastClr="000000"/>
                    </a:solidFill>
                  </a:rPr>
                  <a:t>X</a:t>
                </a:r>
                <a:endParaRPr lang="ru-RU" sz="1400" b="1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96854978220070764"/>
              <c:y val="0.816695478854616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38100" cap="rnd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02664512"/>
        <c:crosses val="autoZero"/>
        <c:crossBetween val="midCat"/>
      </c:valAx>
      <c:valAx>
        <c:axId val="2102664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ysClr val="windowText" lastClr="000000"/>
                    </a:solidFill>
                  </a:rPr>
                  <a:t>Y</a:t>
                </a:r>
                <a:endParaRPr lang="ru-RU" sz="1400" b="1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4447868515665126"/>
              <c:y val="9.2261954097843046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381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02667776"/>
        <c:crosses val="autoZero"/>
        <c:crossBetween val="midCat"/>
      </c:valAx>
      <c:spPr>
        <a:solidFill>
          <a:schemeClr val="accent6">
            <a:lumMod val="20000"/>
            <a:lumOff val="80000"/>
          </a:schemeClr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1">
                <a:solidFill>
                  <a:sysClr val="windowText" lastClr="000000"/>
                </a:solidFill>
              </a:rPr>
              <a:t>График</a:t>
            </a:r>
            <a:r>
              <a:rPr lang="ru-RU" b="1" baseline="0">
                <a:solidFill>
                  <a:sysClr val="windowText" lastClr="000000"/>
                </a:solidFill>
              </a:rPr>
              <a:t> линейной функции </a:t>
            </a:r>
            <a:r>
              <a:rPr lang="en-US" b="1" baseline="0">
                <a:solidFill>
                  <a:sysClr val="windowText" lastClr="000000"/>
                </a:solidFill>
              </a:rPr>
              <a:t>y=log</a:t>
            </a:r>
            <a:r>
              <a:rPr lang="en-US" sz="800" b="1" baseline="0">
                <a:solidFill>
                  <a:sysClr val="windowText" lastClr="000000"/>
                </a:solidFill>
              </a:rPr>
              <a:t>a</a:t>
            </a:r>
            <a:r>
              <a:rPr lang="en-US" sz="1400" b="1" baseline="0">
                <a:solidFill>
                  <a:sysClr val="windowText" lastClr="000000"/>
                </a:solidFill>
              </a:rPr>
              <a:t>b</a:t>
            </a:r>
            <a:endParaRPr 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'Задача 4'!$A$5</c:f>
              <c:strCache>
                <c:ptCount val="1"/>
                <c:pt idx="0">
                  <c:v>Y</c:v>
                </c:pt>
              </c:strCache>
            </c:strRef>
          </c:tx>
          <c:spPr>
            <a:ln w="381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38100">
                <a:solidFill>
                  <a:srgbClr val="FF0000"/>
                </a:solidFill>
              </a:ln>
              <a:effectLst/>
            </c:spPr>
          </c:marker>
          <c:xVal>
            <c:numRef>
              <c:f>'Задача 4'!$B$4:$H$4</c:f>
              <c:numCache>
                <c:formatCode>General</c:formatCode>
                <c:ptCount val="7"/>
                <c:pt idx="0">
                  <c:v>-15</c:v>
                </c:pt>
                <c:pt idx="1">
                  <c:v>-10</c:v>
                </c:pt>
                <c:pt idx="2">
                  <c:v>-5</c:v>
                </c:pt>
                <c:pt idx="3">
                  <c:v>0</c:v>
                </c:pt>
                <c:pt idx="4">
                  <c:v>5</c:v>
                </c:pt>
                <c:pt idx="5">
                  <c:v>10</c:v>
                </c:pt>
                <c:pt idx="6">
                  <c:v>15</c:v>
                </c:pt>
              </c:numCache>
            </c:numRef>
          </c:xVal>
          <c:yVal>
            <c:numRef>
              <c:f>'Задача 4'!$B$5:$H$5</c:f>
              <c:numCache>
                <c:formatCode>General</c:formatCode>
                <c:ptCount val="7"/>
                <c:pt idx="0">
                  <c:v>0.87712531790977255</c:v>
                </c:pt>
                <c:pt idx="1">
                  <c:v>0.87712531790977255</c:v>
                </c:pt>
                <c:pt idx="2">
                  <c:v>0.87712531790977255</c:v>
                </c:pt>
                <c:pt idx="3">
                  <c:v>0.87712531790977255</c:v>
                </c:pt>
                <c:pt idx="4">
                  <c:v>0.87712531790977255</c:v>
                </c:pt>
                <c:pt idx="5">
                  <c:v>0.87712531790977255</c:v>
                </c:pt>
                <c:pt idx="6">
                  <c:v>0.87712531790977255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2660160"/>
        <c:axId val="2102653632"/>
      </c:scatterChart>
      <c:valAx>
        <c:axId val="2102660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ysClr val="windowText" lastClr="000000"/>
                    </a:solidFill>
                  </a:rPr>
                  <a:t>X</a:t>
                </a:r>
                <a:endParaRPr lang="ru-RU" sz="1400" b="1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96151377952755923"/>
              <c:y val="0.786620370370370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38100" cap="rnd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02653632"/>
        <c:crosses val="autoZero"/>
        <c:crossBetween val="midCat"/>
      </c:valAx>
      <c:valAx>
        <c:axId val="2102653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ysClr val="windowText" lastClr="000000"/>
                    </a:solidFill>
                  </a:rPr>
                  <a:t>Y</a:t>
                </a:r>
                <a:endParaRPr lang="ru-RU" sz="1400" b="1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52777777777777779"/>
              <c:y val="9.633539739571388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381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02660160"/>
        <c:crosses val="autoZero"/>
        <c:crossBetween val="midCat"/>
      </c:valAx>
      <c:spPr>
        <a:solidFill>
          <a:schemeClr val="accent6">
            <a:lumMod val="20000"/>
            <a:lumOff val="80000"/>
          </a:schemeClr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1">
                <a:solidFill>
                  <a:sysClr val="windowText" lastClr="000000"/>
                </a:solidFill>
              </a:rPr>
              <a:t>Эллиптический</a:t>
            </a:r>
            <a:r>
              <a:rPr lang="ru-RU" sz="1400" b="1" baseline="0">
                <a:solidFill>
                  <a:sysClr val="windowText" lastClr="000000"/>
                </a:solidFill>
              </a:rPr>
              <a:t> параболоид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solidFill>
            <a:schemeClr val="tx1"/>
          </a:solidFill>
        </a:ln>
        <a:effectLst/>
        <a:sp3d>
          <a:contourClr>
            <a:schemeClr val="tx1"/>
          </a:contourClr>
        </a:sp3d>
      </c:spPr>
    </c:floor>
    <c:sideWall>
      <c:thickness val="0"/>
      <c:spPr>
        <a:noFill/>
        <a:ln>
          <a:solidFill>
            <a:schemeClr val="tx1"/>
          </a:solidFill>
        </a:ln>
        <a:effectLst/>
        <a:sp3d>
          <a:contourClr>
            <a:schemeClr val="tx1"/>
          </a:contourClr>
        </a:sp3d>
      </c:spPr>
    </c:sideWall>
    <c:backWall>
      <c:thickness val="0"/>
      <c:spPr>
        <a:noFill/>
        <a:ln>
          <a:solidFill>
            <a:schemeClr val="tx1"/>
          </a:solidFill>
        </a:ln>
        <a:effectLst/>
        <a:sp3d>
          <a:contourClr>
            <a:schemeClr val="tx1"/>
          </a:contourClr>
        </a:sp3d>
      </c:spPr>
    </c:backWall>
    <c:plotArea>
      <c:layout/>
      <c:surface3DChart>
        <c:wireframe val="0"/>
        <c:ser>
          <c:idx val="0"/>
          <c:order val="0"/>
          <c:tx>
            <c:strRef>
              <c:f>'Задание 2.2 (1)'!$A$5</c:f>
              <c:strCache>
                <c:ptCount val="1"/>
                <c:pt idx="0">
                  <c:v>-9</c:v>
                </c:pt>
              </c:strCache>
            </c:strRef>
          </c:tx>
          <c:spPr>
            <a:solidFill>
              <a:schemeClr val="accent6">
                <a:shade val="47000"/>
              </a:schemeClr>
            </a:solidFill>
            <a:ln/>
            <a:effectLst/>
            <a:sp3d/>
          </c:spPr>
          <c:cat>
            <c:numRef>
              <c:f>'Задание 2.2 (1)'!$B$4:$H$4</c:f>
              <c:numCache>
                <c:formatCode>General</c:formatCode>
                <c:ptCount val="7"/>
                <c:pt idx="0">
                  <c:v>-15</c:v>
                </c:pt>
                <c:pt idx="1">
                  <c:v>-10</c:v>
                </c:pt>
                <c:pt idx="2">
                  <c:v>-5</c:v>
                </c:pt>
                <c:pt idx="3">
                  <c:v>0</c:v>
                </c:pt>
                <c:pt idx="4">
                  <c:v>5</c:v>
                </c:pt>
                <c:pt idx="5">
                  <c:v>10</c:v>
                </c:pt>
                <c:pt idx="6">
                  <c:v>15</c:v>
                </c:pt>
              </c:numCache>
            </c:numRef>
          </c:cat>
          <c:val>
            <c:numRef>
              <c:f>'Задание 2.2 (1)'!$B$5:$H$5</c:f>
              <c:numCache>
                <c:formatCode>General</c:formatCode>
                <c:ptCount val="7"/>
                <c:pt idx="0">
                  <c:v>306</c:v>
                </c:pt>
                <c:pt idx="1">
                  <c:v>181</c:v>
                </c:pt>
                <c:pt idx="2">
                  <c:v>106</c:v>
                </c:pt>
                <c:pt idx="3">
                  <c:v>81</c:v>
                </c:pt>
                <c:pt idx="4">
                  <c:v>106</c:v>
                </c:pt>
                <c:pt idx="5">
                  <c:v>181</c:v>
                </c:pt>
                <c:pt idx="6">
                  <c:v>306</c:v>
                </c:pt>
              </c:numCache>
            </c:numRef>
          </c:val>
        </c:ser>
        <c:ser>
          <c:idx val="1"/>
          <c:order val="1"/>
          <c:tx>
            <c:strRef>
              <c:f>'Задание 2.2 (1)'!$A$6</c:f>
              <c:strCache>
                <c:ptCount val="1"/>
                <c:pt idx="0">
                  <c:v>-6</c:v>
                </c:pt>
              </c:strCache>
            </c:strRef>
          </c:tx>
          <c:spPr>
            <a:solidFill>
              <a:schemeClr val="accent6">
                <a:shade val="65000"/>
              </a:schemeClr>
            </a:solidFill>
            <a:ln/>
            <a:effectLst/>
            <a:sp3d/>
          </c:spPr>
          <c:cat>
            <c:numRef>
              <c:f>'Задание 2.2 (1)'!$B$4:$H$4</c:f>
              <c:numCache>
                <c:formatCode>General</c:formatCode>
                <c:ptCount val="7"/>
                <c:pt idx="0">
                  <c:v>-15</c:v>
                </c:pt>
                <c:pt idx="1">
                  <c:v>-10</c:v>
                </c:pt>
                <c:pt idx="2">
                  <c:v>-5</c:v>
                </c:pt>
                <c:pt idx="3">
                  <c:v>0</c:v>
                </c:pt>
                <c:pt idx="4">
                  <c:v>5</c:v>
                </c:pt>
                <c:pt idx="5">
                  <c:v>10</c:v>
                </c:pt>
                <c:pt idx="6">
                  <c:v>15</c:v>
                </c:pt>
              </c:numCache>
            </c:numRef>
          </c:cat>
          <c:val>
            <c:numRef>
              <c:f>'Задание 2.2 (1)'!$B$6:$H$6</c:f>
              <c:numCache>
                <c:formatCode>General</c:formatCode>
                <c:ptCount val="7"/>
                <c:pt idx="0">
                  <c:v>261</c:v>
                </c:pt>
                <c:pt idx="1">
                  <c:v>136</c:v>
                </c:pt>
                <c:pt idx="2">
                  <c:v>61</c:v>
                </c:pt>
                <c:pt idx="3">
                  <c:v>36</c:v>
                </c:pt>
                <c:pt idx="4">
                  <c:v>61</c:v>
                </c:pt>
                <c:pt idx="5">
                  <c:v>136</c:v>
                </c:pt>
                <c:pt idx="6">
                  <c:v>261</c:v>
                </c:pt>
              </c:numCache>
            </c:numRef>
          </c:val>
        </c:ser>
        <c:ser>
          <c:idx val="2"/>
          <c:order val="2"/>
          <c:tx>
            <c:strRef>
              <c:f>'Задание 2.2 (1)'!$A$7</c:f>
              <c:strCache>
                <c:ptCount val="1"/>
                <c:pt idx="0">
                  <c:v>-3</c:v>
                </c:pt>
              </c:strCache>
            </c:strRef>
          </c:tx>
          <c:spPr>
            <a:solidFill>
              <a:schemeClr val="accent6">
                <a:shade val="82000"/>
              </a:schemeClr>
            </a:solidFill>
            <a:ln/>
            <a:effectLst/>
            <a:sp3d/>
          </c:spPr>
          <c:cat>
            <c:numRef>
              <c:f>'Задание 2.2 (1)'!$B$4:$H$4</c:f>
              <c:numCache>
                <c:formatCode>General</c:formatCode>
                <c:ptCount val="7"/>
                <c:pt idx="0">
                  <c:v>-15</c:v>
                </c:pt>
                <c:pt idx="1">
                  <c:v>-10</c:v>
                </c:pt>
                <c:pt idx="2">
                  <c:v>-5</c:v>
                </c:pt>
                <c:pt idx="3">
                  <c:v>0</c:v>
                </c:pt>
                <c:pt idx="4">
                  <c:v>5</c:v>
                </c:pt>
                <c:pt idx="5">
                  <c:v>10</c:v>
                </c:pt>
                <c:pt idx="6">
                  <c:v>15</c:v>
                </c:pt>
              </c:numCache>
            </c:numRef>
          </c:cat>
          <c:val>
            <c:numRef>
              <c:f>'Задание 2.2 (1)'!$B$7:$H$7</c:f>
              <c:numCache>
                <c:formatCode>General</c:formatCode>
                <c:ptCount val="7"/>
                <c:pt idx="0">
                  <c:v>234</c:v>
                </c:pt>
                <c:pt idx="1">
                  <c:v>109</c:v>
                </c:pt>
                <c:pt idx="2">
                  <c:v>34</c:v>
                </c:pt>
                <c:pt idx="3">
                  <c:v>9</c:v>
                </c:pt>
                <c:pt idx="4">
                  <c:v>34</c:v>
                </c:pt>
                <c:pt idx="5">
                  <c:v>109</c:v>
                </c:pt>
                <c:pt idx="6">
                  <c:v>234</c:v>
                </c:pt>
              </c:numCache>
            </c:numRef>
          </c:val>
        </c:ser>
        <c:ser>
          <c:idx val="3"/>
          <c:order val="3"/>
          <c:tx>
            <c:strRef>
              <c:f>'Задание 2.2 (1)'!$A$8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'Задание 2.2 (1)'!$B$4:$H$4</c:f>
              <c:numCache>
                <c:formatCode>General</c:formatCode>
                <c:ptCount val="7"/>
                <c:pt idx="0">
                  <c:v>-15</c:v>
                </c:pt>
                <c:pt idx="1">
                  <c:v>-10</c:v>
                </c:pt>
                <c:pt idx="2">
                  <c:v>-5</c:v>
                </c:pt>
                <c:pt idx="3">
                  <c:v>0</c:v>
                </c:pt>
                <c:pt idx="4">
                  <c:v>5</c:v>
                </c:pt>
                <c:pt idx="5">
                  <c:v>10</c:v>
                </c:pt>
                <c:pt idx="6">
                  <c:v>15</c:v>
                </c:pt>
              </c:numCache>
            </c:numRef>
          </c:cat>
          <c:val>
            <c:numRef>
              <c:f>'Задание 2.2 (1)'!$B$8:$H$8</c:f>
              <c:numCache>
                <c:formatCode>General</c:formatCode>
                <c:ptCount val="7"/>
                <c:pt idx="0">
                  <c:v>225</c:v>
                </c:pt>
                <c:pt idx="1">
                  <c:v>100</c:v>
                </c:pt>
                <c:pt idx="2">
                  <c:v>25</c:v>
                </c:pt>
                <c:pt idx="3">
                  <c:v>0</c:v>
                </c:pt>
                <c:pt idx="4">
                  <c:v>25</c:v>
                </c:pt>
                <c:pt idx="5">
                  <c:v>100</c:v>
                </c:pt>
                <c:pt idx="6">
                  <c:v>225</c:v>
                </c:pt>
              </c:numCache>
            </c:numRef>
          </c:val>
        </c:ser>
        <c:ser>
          <c:idx val="4"/>
          <c:order val="4"/>
          <c:tx>
            <c:strRef>
              <c:f>'Задание 2.2 (1)'!$A$9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6">
                <a:tint val="83000"/>
              </a:schemeClr>
            </a:solidFill>
            <a:ln/>
            <a:effectLst/>
            <a:sp3d/>
          </c:spPr>
          <c:cat>
            <c:numRef>
              <c:f>'Задание 2.2 (1)'!$B$4:$H$4</c:f>
              <c:numCache>
                <c:formatCode>General</c:formatCode>
                <c:ptCount val="7"/>
                <c:pt idx="0">
                  <c:v>-15</c:v>
                </c:pt>
                <c:pt idx="1">
                  <c:v>-10</c:v>
                </c:pt>
                <c:pt idx="2">
                  <c:v>-5</c:v>
                </c:pt>
                <c:pt idx="3">
                  <c:v>0</c:v>
                </c:pt>
                <c:pt idx="4">
                  <c:v>5</c:v>
                </c:pt>
                <c:pt idx="5">
                  <c:v>10</c:v>
                </c:pt>
                <c:pt idx="6">
                  <c:v>15</c:v>
                </c:pt>
              </c:numCache>
            </c:numRef>
          </c:cat>
          <c:val>
            <c:numRef>
              <c:f>'Задание 2.2 (1)'!$B$9:$H$9</c:f>
              <c:numCache>
                <c:formatCode>General</c:formatCode>
                <c:ptCount val="7"/>
                <c:pt idx="0">
                  <c:v>234</c:v>
                </c:pt>
                <c:pt idx="1">
                  <c:v>109</c:v>
                </c:pt>
                <c:pt idx="2">
                  <c:v>34</c:v>
                </c:pt>
                <c:pt idx="3">
                  <c:v>9</c:v>
                </c:pt>
                <c:pt idx="4">
                  <c:v>34</c:v>
                </c:pt>
                <c:pt idx="5">
                  <c:v>109</c:v>
                </c:pt>
                <c:pt idx="6">
                  <c:v>234</c:v>
                </c:pt>
              </c:numCache>
            </c:numRef>
          </c:val>
        </c:ser>
        <c:ser>
          <c:idx val="5"/>
          <c:order val="5"/>
          <c:tx>
            <c:strRef>
              <c:f>'Задание 2.2 (1)'!$A$10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6">
                <a:tint val="65000"/>
              </a:schemeClr>
            </a:solidFill>
            <a:ln/>
            <a:effectLst/>
            <a:sp3d/>
          </c:spPr>
          <c:cat>
            <c:numRef>
              <c:f>'Задание 2.2 (1)'!$B$4:$H$4</c:f>
              <c:numCache>
                <c:formatCode>General</c:formatCode>
                <c:ptCount val="7"/>
                <c:pt idx="0">
                  <c:v>-15</c:v>
                </c:pt>
                <c:pt idx="1">
                  <c:v>-10</c:v>
                </c:pt>
                <c:pt idx="2">
                  <c:v>-5</c:v>
                </c:pt>
                <c:pt idx="3">
                  <c:v>0</c:v>
                </c:pt>
                <c:pt idx="4">
                  <c:v>5</c:v>
                </c:pt>
                <c:pt idx="5">
                  <c:v>10</c:v>
                </c:pt>
                <c:pt idx="6">
                  <c:v>15</c:v>
                </c:pt>
              </c:numCache>
            </c:numRef>
          </c:cat>
          <c:val>
            <c:numRef>
              <c:f>'Задание 2.2 (1)'!$B$10:$H$10</c:f>
              <c:numCache>
                <c:formatCode>General</c:formatCode>
                <c:ptCount val="7"/>
                <c:pt idx="0">
                  <c:v>261</c:v>
                </c:pt>
                <c:pt idx="1">
                  <c:v>136</c:v>
                </c:pt>
                <c:pt idx="2">
                  <c:v>61</c:v>
                </c:pt>
                <c:pt idx="3">
                  <c:v>36</c:v>
                </c:pt>
                <c:pt idx="4">
                  <c:v>61</c:v>
                </c:pt>
                <c:pt idx="5">
                  <c:v>136</c:v>
                </c:pt>
                <c:pt idx="6">
                  <c:v>261</c:v>
                </c:pt>
              </c:numCache>
            </c:numRef>
          </c:val>
        </c:ser>
        <c:ser>
          <c:idx val="6"/>
          <c:order val="6"/>
          <c:tx>
            <c:strRef>
              <c:f>'Задание 2.2 (1)'!$A$11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6">
                <a:tint val="48000"/>
              </a:schemeClr>
            </a:solidFill>
            <a:ln/>
            <a:effectLst/>
            <a:sp3d/>
          </c:spPr>
          <c:cat>
            <c:numRef>
              <c:f>'Задание 2.2 (1)'!$B$4:$H$4</c:f>
              <c:numCache>
                <c:formatCode>General</c:formatCode>
                <c:ptCount val="7"/>
                <c:pt idx="0">
                  <c:v>-15</c:v>
                </c:pt>
                <c:pt idx="1">
                  <c:v>-10</c:v>
                </c:pt>
                <c:pt idx="2">
                  <c:v>-5</c:v>
                </c:pt>
                <c:pt idx="3">
                  <c:v>0</c:v>
                </c:pt>
                <c:pt idx="4">
                  <c:v>5</c:v>
                </c:pt>
                <c:pt idx="5">
                  <c:v>10</c:v>
                </c:pt>
                <c:pt idx="6">
                  <c:v>15</c:v>
                </c:pt>
              </c:numCache>
            </c:numRef>
          </c:cat>
          <c:val>
            <c:numRef>
              <c:f>'Задание 2.2 (1)'!$B$11:$H$11</c:f>
              <c:numCache>
                <c:formatCode>General</c:formatCode>
                <c:ptCount val="7"/>
                <c:pt idx="0">
                  <c:v>306</c:v>
                </c:pt>
                <c:pt idx="1">
                  <c:v>181</c:v>
                </c:pt>
                <c:pt idx="2">
                  <c:v>106</c:v>
                </c:pt>
                <c:pt idx="3">
                  <c:v>81</c:v>
                </c:pt>
                <c:pt idx="4">
                  <c:v>106</c:v>
                </c:pt>
                <c:pt idx="5">
                  <c:v>181</c:v>
                </c:pt>
                <c:pt idx="6">
                  <c:v>306</c:v>
                </c:pt>
              </c:numCache>
            </c:numRef>
          </c:val>
        </c:ser>
        <c:bandFmts>
          <c:bandFmt>
            <c:idx val="0"/>
            <c:spPr>
              <a:solidFill>
                <a:schemeClr val="accent6">
                  <a:shade val="45000"/>
                </a:schemeClr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6">
                  <a:shade val="61000"/>
                </a:schemeClr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6">
                  <a:shade val="76000"/>
                </a:schemeClr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6">
                  <a:shade val="92000"/>
                </a:schemeClr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6">
                  <a:tint val="93000"/>
                </a:schemeClr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>
                  <a:tint val="77000"/>
                </a:schemeClr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6">
                  <a:tint val="62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6">
                  <a:tint val="46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6">
                  <a:tint val="3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6">
                  <a:tint val="15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6">
                  <a:tint val="99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tint val="84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6">
                  <a:tint val="68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6">
                  <a:tint val="53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6">
                  <a:tint val="37000"/>
                </a:schemeClr>
              </a:solidFill>
              <a:ln/>
              <a:effectLst/>
              <a:sp3d/>
            </c:spPr>
          </c:bandFmt>
        </c:bandFmts>
        <c:axId val="2102657984"/>
        <c:axId val="2102662880"/>
        <c:axId val="2101003760"/>
      </c:surface3DChart>
      <c:catAx>
        <c:axId val="2102657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ysClr val="windowText" lastClr="000000"/>
                    </a:solidFill>
                  </a:rPr>
                  <a:t>X</a:t>
                </a:r>
                <a:endParaRPr lang="ru-RU" b="1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72381997194170955"/>
              <c:y val="0.7466919030465867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02662880"/>
        <c:crosses val="autoZero"/>
        <c:auto val="1"/>
        <c:lblAlgn val="ctr"/>
        <c:lblOffset val="100"/>
        <c:noMultiLvlLbl val="0"/>
      </c:catAx>
      <c:valAx>
        <c:axId val="210266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ysClr val="windowText" lastClr="000000"/>
                    </a:solidFill>
                  </a:rPr>
                  <a:t>Z</a:t>
                </a:r>
                <a:endParaRPr lang="ru-RU" b="1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14828798085632555"/>
              <c:y val="0.1838644761115130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02657984"/>
        <c:crosses val="autoZero"/>
        <c:crossBetween val="midCat"/>
      </c:valAx>
      <c:serAx>
        <c:axId val="2101003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ysClr val="windowText" lastClr="000000"/>
                    </a:solidFill>
                  </a:rPr>
                  <a:t>Y</a:t>
                </a:r>
                <a:endParaRPr lang="ru-RU" sz="1400" b="1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85764790637125399"/>
              <c:y val="0.455539748376544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02662880"/>
        <c:crosses val="autoZero"/>
      </c:ser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accent1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1">
                <a:solidFill>
                  <a:sysClr val="windowText" lastClr="000000"/>
                </a:solidFill>
              </a:rPr>
              <a:t>Эллиптический</a:t>
            </a:r>
            <a:r>
              <a:rPr lang="ru-RU" sz="1400" b="1" baseline="0">
                <a:solidFill>
                  <a:sysClr val="windowText" lastClr="000000"/>
                </a:solidFill>
              </a:rPr>
              <a:t> параболоид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solidFill>
            <a:schemeClr val="tx1"/>
          </a:solidFill>
        </a:ln>
        <a:effectLst/>
        <a:sp3d>
          <a:contourClr>
            <a:schemeClr val="tx1"/>
          </a:contourClr>
        </a:sp3d>
      </c:spPr>
    </c:floor>
    <c:sideWall>
      <c:thickness val="0"/>
      <c:spPr>
        <a:noFill/>
        <a:ln>
          <a:solidFill>
            <a:schemeClr val="tx1"/>
          </a:solidFill>
        </a:ln>
        <a:effectLst/>
        <a:sp3d>
          <a:contourClr>
            <a:schemeClr val="tx1"/>
          </a:contourClr>
        </a:sp3d>
      </c:spPr>
    </c:sideWall>
    <c:backWall>
      <c:thickness val="0"/>
      <c:spPr>
        <a:noFill/>
        <a:ln>
          <a:solidFill>
            <a:schemeClr val="tx1"/>
          </a:solidFill>
        </a:ln>
        <a:effectLst/>
        <a:sp3d>
          <a:contourClr>
            <a:schemeClr val="tx1"/>
          </a:contourClr>
        </a:sp3d>
      </c:spPr>
    </c:backWall>
    <c:plotArea>
      <c:layout/>
      <c:surface3DChart>
        <c:wireframe val="0"/>
        <c:ser>
          <c:idx val="0"/>
          <c:order val="0"/>
          <c:tx>
            <c:strRef>
              <c:f>'Задание 2.2 (2)'!$A$5</c:f>
              <c:strCache>
                <c:ptCount val="1"/>
                <c:pt idx="0">
                  <c:v>-9</c:v>
                </c:pt>
              </c:strCache>
            </c:strRef>
          </c:tx>
          <c:spPr>
            <a:solidFill>
              <a:schemeClr val="accent6">
                <a:shade val="47000"/>
              </a:schemeClr>
            </a:solidFill>
            <a:ln/>
            <a:effectLst/>
            <a:sp3d/>
          </c:spPr>
          <c:cat>
            <c:numRef>
              <c:f>'Задание 2.2 (2)'!$B$4:$H$4</c:f>
              <c:numCache>
                <c:formatCode>General</c:formatCode>
                <c:ptCount val="7"/>
                <c:pt idx="0">
                  <c:v>-15</c:v>
                </c:pt>
                <c:pt idx="1">
                  <c:v>-10</c:v>
                </c:pt>
                <c:pt idx="2">
                  <c:v>-5</c:v>
                </c:pt>
                <c:pt idx="3">
                  <c:v>0</c:v>
                </c:pt>
                <c:pt idx="4">
                  <c:v>5</c:v>
                </c:pt>
                <c:pt idx="5">
                  <c:v>10</c:v>
                </c:pt>
                <c:pt idx="6">
                  <c:v>15</c:v>
                </c:pt>
              </c:numCache>
            </c:numRef>
          </c:cat>
          <c:val>
            <c:numRef>
              <c:f>'Задание 2.2 (2)'!$B$5:$H$5</c:f>
              <c:numCache>
                <c:formatCode>General</c:formatCode>
                <c:ptCount val="7"/>
                <c:pt idx="0">
                  <c:v>112500</c:v>
                </c:pt>
                <c:pt idx="1">
                  <c:v>100000</c:v>
                </c:pt>
                <c:pt idx="2">
                  <c:v>92500</c:v>
                </c:pt>
                <c:pt idx="3">
                  <c:v>90000</c:v>
                </c:pt>
                <c:pt idx="4">
                  <c:v>92500</c:v>
                </c:pt>
                <c:pt idx="5">
                  <c:v>100000</c:v>
                </c:pt>
                <c:pt idx="6">
                  <c:v>112500</c:v>
                </c:pt>
              </c:numCache>
            </c:numRef>
          </c:val>
        </c:ser>
        <c:ser>
          <c:idx val="1"/>
          <c:order val="1"/>
          <c:tx>
            <c:strRef>
              <c:f>'Задание 2.2 (2)'!$A$6</c:f>
              <c:strCache>
                <c:ptCount val="1"/>
                <c:pt idx="0">
                  <c:v>-6</c:v>
                </c:pt>
              </c:strCache>
            </c:strRef>
          </c:tx>
          <c:spPr>
            <a:solidFill>
              <a:schemeClr val="accent6">
                <a:shade val="65000"/>
              </a:schemeClr>
            </a:solidFill>
            <a:ln/>
            <a:effectLst/>
            <a:sp3d/>
          </c:spPr>
          <c:cat>
            <c:numRef>
              <c:f>'Задание 2.2 (2)'!$B$4:$H$4</c:f>
              <c:numCache>
                <c:formatCode>General</c:formatCode>
                <c:ptCount val="7"/>
                <c:pt idx="0">
                  <c:v>-15</c:v>
                </c:pt>
                <c:pt idx="1">
                  <c:v>-10</c:v>
                </c:pt>
                <c:pt idx="2">
                  <c:v>-5</c:v>
                </c:pt>
                <c:pt idx="3">
                  <c:v>0</c:v>
                </c:pt>
                <c:pt idx="4">
                  <c:v>5</c:v>
                </c:pt>
                <c:pt idx="5">
                  <c:v>10</c:v>
                </c:pt>
                <c:pt idx="6">
                  <c:v>15</c:v>
                </c:pt>
              </c:numCache>
            </c:numRef>
          </c:cat>
          <c:val>
            <c:numRef>
              <c:f>'Задание 2.2 (2)'!$B$6:$H$6</c:f>
              <c:numCache>
                <c:formatCode>General</c:formatCode>
                <c:ptCount val="7"/>
                <c:pt idx="0">
                  <c:v>62500</c:v>
                </c:pt>
                <c:pt idx="1">
                  <c:v>50000</c:v>
                </c:pt>
                <c:pt idx="2">
                  <c:v>42500</c:v>
                </c:pt>
                <c:pt idx="3">
                  <c:v>40000</c:v>
                </c:pt>
                <c:pt idx="4">
                  <c:v>42500</c:v>
                </c:pt>
                <c:pt idx="5">
                  <c:v>50000</c:v>
                </c:pt>
                <c:pt idx="6">
                  <c:v>62500</c:v>
                </c:pt>
              </c:numCache>
            </c:numRef>
          </c:val>
        </c:ser>
        <c:ser>
          <c:idx val="2"/>
          <c:order val="2"/>
          <c:tx>
            <c:strRef>
              <c:f>'Задание 2.2 (2)'!$A$7</c:f>
              <c:strCache>
                <c:ptCount val="1"/>
                <c:pt idx="0">
                  <c:v>-3</c:v>
                </c:pt>
              </c:strCache>
            </c:strRef>
          </c:tx>
          <c:spPr>
            <a:solidFill>
              <a:schemeClr val="accent6">
                <a:shade val="82000"/>
              </a:schemeClr>
            </a:solidFill>
            <a:ln/>
            <a:effectLst/>
            <a:sp3d/>
          </c:spPr>
          <c:cat>
            <c:numRef>
              <c:f>'Задание 2.2 (2)'!$B$4:$H$4</c:f>
              <c:numCache>
                <c:formatCode>General</c:formatCode>
                <c:ptCount val="7"/>
                <c:pt idx="0">
                  <c:v>-15</c:v>
                </c:pt>
                <c:pt idx="1">
                  <c:v>-10</c:v>
                </c:pt>
                <c:pt idx="2">
                  <c:v>-5</c:v>
                </c:pt>
                <c:pt idx="3">
                  <c:v>0</c:v>
                </c:pt>
                <c:pt idx="4">
                  <c:v>5</c:v>
                </c:pt>
                <c:pt idx="5">
                  <c:v>10</c:v>
                </c:pt>
                <c:pt idx="6">
                  <c:v>15</c:v>
                </c:pt>
              </c:numCache>
            </c:numRef>
          </c:cat>
          <c:val>
            <c:numRef>
              <c:f>'Задание 2.2 (2)'!$B$7:$H$7</c:f>
              <c:numCache>
                <c:formatCode>General</c:formatCode>
                <c:ptCount val="7"/>
                <c:pt idx="0">
                  <c:v>32499.999999999996</c:v>
                </c:pt>
                <c:pt idx="1">
                  <c:v>20000</c:v>
                </c:pt>
                <c:pt idx="2">
                  <c:v>12500</c:v>
                </c:pt>
                <c:pt idx="3">
                  <c:v>10000</c:v>
                </c:pt>
                <c:pt idx="4">
                  <c:v>12500</c:v>
                </c:pt>
                <c:pt idx="5">
                  <c:v>20000</c:v>
                </c:pt>
                <c:pt idx="6">
                  <c:v>32499.999999999996</c:v>
                </c:pt>
              </c:numCache>
            </c:numRef>
          </c:val>
        </c:ser>
        <c:ser>
          <c:idx val="3"/>
          <c:order val="3"/>
          <c:tx>
            <c:strRef>
              <c:f>'Задание 2.2 (2)'!$A$8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'Задание 2.2 (2)'!$B$4:$H$4</c:f>
              <c:numCache>
                <c:formatCode>General</c:formatCode>
                <c:ptCount val="7"/>
                <c:pt idx="0">
                  <c:v>-15</c:v>
                </c:pt>
                <c:pt idx="1">
                  <c:v>-10</c:v>
                </c:pt>
                <c:pt idx="2">
                  <c:v>-5</c:v>
                </c:pt>
                <c:pt idx="3">
                  <c:v>0</c:v>
                </c:pt>
                <c:pt idx="4">
                  <c:v>5</c:v>
                </c:pt>
                <c:pt idx="5">
                  <c:v>10</c:v>
                </c:pt>
                <c:pt idx="6">
                  <c:v>15</c:v>
                </c:pt>
              </c:numCache>
            </c:numRef>
          </c:cat>
          <c:val>
            <c:numRef>
              <c:f>'Задание 2.2 (2)'!$B$8:$H$8</c:f>
              <c:numCache>
                <c:formatCode>General</c:formatCode>
                <c:ptCount val="7"/>
                <c:pt idx="0">
                  <c:v>22499.999999999996</c:v>
                </c:pt>
                <c:pt idx="1">
                  <c:v>9999.9999999999982</c:v>
                </c:pt>
                <c:pt idx="2">
                  <c:v>2499.9999999999995</c:v>
                </c:pt>
                <c:pt idx="3">
                  <c:v>0</c:v>
                </c:pt>
                <c:pt idx="4">
                  <c:v>2499.9999999999995</c:v>
                </c:pt>
                <c:pt idx="5">
                  <c:v>9999.9999999999982</c:v>
                </c:pt>
                <c:pt idx="6">
                  <c:v>22499.999999999996</c:v>
                </c:pt>
              </c:numCache>
            </c:numRef>
          </c:val>
        </c:ser>
        <c:ser>
          <c:idx val="4"/>
          <c:order val="4"/>
          <c:tx>
            <c:strRef>
              <c:f>'Задание 2.2 (2)'!$A$9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6">
                <a:tint val="83000"/>
              </a:schemeClr>
            </a:solidFill>
            <a:ln/>
            <a:effectLst/>
            <a:sp3d/>
          </c:spPr>
          <c:cat>
            <c:numRef>
              <c:f>'Задание 2.2 (2)'!$B$4:$H$4</c:f>
              <c:numCache>
                <c:formatCode>General</c:formatCode>
                <c:ptCount val="7"/>
                <c:pt idx="0">
                  <c:v>-15</c:v>
                </c:pt>
                <c:pt idx="1">
                  <c:v>-10</c:v>
                </c:pt>
                <c:pt idx="2">
                  <c:v>-5</c:v>
                </c:pt>
                <c:pt idx="3">
                  <c:v>0</c:v>
                </c:pt>
                <c:pt idx="4">
                  <c:v>5</c:v>
                </c:pt>
                <c:pt idx="5">
                  <c:v>10</c:v>
                </c:pt>
                <c:pt idx="6">
                  <c:v>15</c:v>
                </c:pt>
              </c:numCache>
            </c:numRef>
          </c:cat>
          <c:val>
            <c:numRef>
              <c:f>'Задание 2.2 (2)'!$B$9:$H$9</c:f>
              <c:numCache>
                <c:formatCode>General</c:formatCode>
                <c:ptCount val="7"/>
                <c:pt idx="0">
                  <c:v>32499.999999999996</c:v>
                </c:pt>
                <c:pt idx="1">
                  <c:v>20000</c:v>
                </c:pt>
                <c:pt idx="2">
                  <c:v>12500</c:v>
                </c:pt>
                <c:pt idx="3">
                  <c:v>10000</c:v>
                </c:pt>
                <c:pt idx="4">
                  <c:v>12500</c:v>
                </c:pt>
                <c:pt idx="5">
                  <c:v>20000</c:v>
                </c:pt>
                <c:pt idx="6">
                  <c:v>32499.999999999996</c:v>
                </c:pt>
              </c:numCache>
            </c:numRef>
          </c:val>
        </c:ser>
        <c:ser>
          <c:idx val="5"/>
          <c:order val="5"/>
          <c:tx>
            <c:strRef>
              <c:f>'Задание 2.2 (2)'!$A$10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6">
                <a:tint val="65000"/>
              </a:schemeClr>
            </a:solidFill>
            <a:ln/>
            <a:effectLst/>
            <a:sp3d/>
          </c:spPr>
          <c:cat>
            <c:numRef>
              <c:f>'Задание 2.2 (2)'!$B$4:$H$4</c:f>
              <c:numCache>
                <c:formatCode>General</c:formatCode>
                <c:ptCount val="7"/>
                <c:pt idx="0">
                  <c:v>-15</c:v>
                </c:pt>
                <c:pt idx="1">
                  <c:v>-10</c:v>
                </c:pt>
                <c:pt idx="2">
                  <c:v>-5</c:v>
                </c:pt>
                <c:pt idx="3">
                  <c:v>0</c:v>
                </c:pt>
                <c:pt idx="4">
                  <c:v>5</c:v>
                </c:pt>
                <c:pt idx="5">
                  <c:v>10</c:v>
                </c:pt>
                <c:pt idx="6">
                  <c:v>15</c:v>
                </c:pt>
              </c:numCache>
            </c:numRef>
          </c:cat>
          <c:val>
            <c:numRef>
              <c:f>'Задание 2.2 (2)'!$B$10:$H$10</c:f>
              <c:numCache>
                <c:formatCode>General</c:formatCode>
                <c:ptCount val="7"/>
                <c:pt idx="0">
                  <c:v>62500</c:v>
                </c:pt>
                <c:pt idx="1">
                  <c:v>50000</c:v>
                </c:pt>
                <c:pt idx="2">
                  <c:v>42500</c:v>
                </c:pt>
                <c:pt idx="3">
                  <c:v>40000</c:v>
                </c:pt>
                <c:pt idx="4">
                  <c:v>42500</c:v>
                </c:pt>
                <c:pt idx="5">
                  <c:v>50000</c:v>
                </c:pt>
                <c:pt idx="6">
                  <c:v>62500</c:v>
                </c:pt>
              </c:numCache>
            </c:numRef>
          </c:val>
        </c:ser>
        <c:ser>
          <c:idx val="6"/>
          <c:order val="6"/>
          <c:tx>
            <c:strRef>
              <c:f>'Задание 2.2 (2)'!$A$11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6">
                <a:tint val="48000"/>
              </a:schemeClr>
            </a:solidFill>
            <a:ln/>
            <a:effectLst/>
            <a:sp3d/>
          </c:spPr>
          <c:cat>
            <c:numRef>
              <c:f>'Задание 2.2 (2)'!$B$4:$H$4</c:f>
              <c:numCache>
                <c:formatCode>General</c:formatCode>
                <c:ptCount val="7"/>
                <c:pt idx="0">
                  <c:v>-15</c:v>
                </c:pt>
                <c:pt idx="1">
                  <c:v>-10</c:v>
                </c:pt>
                <c:pt idx="2">
                  <c:v>-5</c:v>
                </c:pt>
                <c:pt idx="3">
                  <c:v>0</c:v>
                </c:pt>
                <c:pt idx="4">
                  <c:v>5</c:v>
                </c:pt>
                <c:pt idx="5">
                  <c:v>10</c:v>
                </c:pt>
                <c:pt idx="6">
                  <c:v>15</c:v>
                </c:pt>
              </c:numCache>
            </c:numRef>
          </c:cat>
          <c:val>
            <c:numRef>
              <c:f>'Задание 2.2 (2)'!$B$11:$H$11</c:f>
              <c:numCache>
                <c:formatCode>General</c:formatCode>
                <c:ptCount val="7"/>
                <c:pt idx="0">
                  <c:v>112500</c:v>
                </c:pt>
                <c:pt idx="1">
                  <c:v>100000</c:v>
                </c:pt>
                <c:pt idx="2">
                  <c:v>92500</c:v>
                </c:pt>
                <c:pt idx="3">
                  <c:v>90000</c:v>
                </c:pt>
                <c:pt idx="4">
                  <c:v>92500</c:v>
                </c:pt>
                <c:pt idx="5">
                  <c:v>100000</c:v>
                </c:pt>
                <c:pt idx="6">
                  <c:v>112500</c:v>
                </c:pt>
              </c:numCache>
            </c:numRef>
          </c:val>
        </c:ser>
        <c:bandFmts>
          <c:bandFmt>
            <c:idx val="0"/>
            <c:spPr>
              <a:solidFill>
                <a:schemeClr val="accent6">
                  <a:shade val="50000"/>
                </a:schemeClr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6">
                  <a:shade val="70000"/>
                </a:schemeClr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6">
                  <a:shade val="90000"/>
                </a:schemeClr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6">
                  <a:tint val="90000"/>
                </a:schemeClr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6">
                  <a:tint val="70000"/>
                </a:schemeClr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>
                  <a:tint val="50000"/>
                </a:schemeClr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6">
                  <a:tint val="3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6">
                  <a:tint val="1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6">
                  <a:tint val="9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6">
                  <a:tint val="7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6">
                  <a:tint val="5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tint val="3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6">
                  <a:tint val="1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6">
                  <a:tint val="9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6">
                  <a:tint val="70000"/>
                </a:schemeClr>
              </a:solidFill>
              <a:ln/>
              <a:effectLst/>
              <a:sp3d/>
            </c:spPr>
          </c:bandFmt>
        </c:bandFmts>
        <c:axId val="2102655808"/>
        <c:axId val="2102654176"/>
        <c:axId val="2101000640"/>
      </c:surface3DChart>
      <c:catAx>
        <c:axId val="2102655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ysClr val="windowText" lastClr="000000"/>
                    </a:solidFill>
                  </a:rPr>
                  <a:t>X</a:t>
                </a:r>
                <a:endParaRPr lang="ru-RU" b="1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72381997194170955"/>
              <c:y val="0.7466919030465867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02654176"/>
        <c:crosses val="autoZero"/>
        <c:auto val="1"/>
        <c:lblAlgn val="ctr"/>
        <c:lblOffset val="100"/>
        <c:noMultiLvlLbl val="0"/>
      </c:catAx>
      <c:valAx>
        <c:axId val="210265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ysClr val="windowText" lastClr="000000"/>
                    </a:solidFill>
                  </a:rPr>
                  <a:t>Z</a:t>
                </a:r>
                <a:endParaRPr lang="ru-RU" b="1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14828798085632555"/>
              <c:y val="0.1838644761115130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02655808"/>
        <c:crosses val="autoZero"/>
        <c:crossBetween val="midCat"/>
      </c:valAx>
      <c:serAx>
        <c:axId val="21010006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ysClr val="windowText" lastClr="000000"/>
                    </a:solidFill>
                  </a:rPr>
                  <a:t>Y</a:t>
                </a:r>
                <a:endParaRPr lang="ru-RU" sz="1400" b="1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85764790637125399"/>
              <c:y val="0.455539748376544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02654176"/>
        <c:crosses val="autoZero"/>
      </c:serAx>
    </c:plotArea>
    <c:plotVisOnly val="1"/>
    <c:dispBlanksAs val="zero"/>
    <c:showDLblsOverMax val="0"/>
  </c:chart>
  <c:spPr>
    <a:solidFill>
      <a:schemeClr val="accent1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6</xdr:row>
      <xdr:rowOff>214312</xdr:rowOff>
    </xdr:from>
    <xdr:to>
      <xdr:col>6</xdr:col>
      <xdr:colOff>495300</xdr:colOff>
      <xdr:row>19</xdr:row>
      <xdr:rowOff>219075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76200</xdr:colOff>
      <xdr:row>6</xdr:row>
      <xdr:rowOff>223837</xdr:rowOff>
    </xdr:from>
    <xdr:to>
      <xdr:col>6</xdr:col>
      <xdr:colOff>533400</xdr:colOff>
      <xdr:row>19</xdr:row>
      <xdr:rowOff>228600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95250</xdr:rowOff>
    </xdr:from>
    <xdr:to>
      <xdr:col>12</xdr:col>
      <xdr:colOff>514350</xdr:colOff>
      <xdr:row>26</xdr:row>
      <xdr:rowOff>161925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7</xdr:row>
      <xdr:rowOff>66675</xdr:rowOff>
    </xdr:from>
    <xdr:to>
      <xdr:col>16</xdr:col>
      <xdr:colOff>361951</xdr:colOff>
      <xdr:row>28</xdr:row>
      <xdr:rowOff>133350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8</xdr:col>
      <xdr:colOff>304800</xdr:colOff>
      <xdr:row>22</xdr:row>
      <xdr:rowOff>114300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285749</xdr:colOff>
      <xdr:row>12</xdr:row>
      <xdr:rowOff>119062</xdr:rowOff>
    </xdr:from>
    <xdr:to>
      <xdr:col>10</xdr:col>
      <xdr:colOff>123824</xdr:colOff>
      <xdr:row>28</xdr:row>
      <xdr:rowOff>19050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285749</xdr:colOff>
      <xdr:row>12</xdr:row>
      <xdr:rowOff>119062</xdr:rowOff>
    </xdr:from>
    <xdr:to>
      <xdr:col>10</xdr:col>
      <xdr:colOff>123824</xdr:colOff>
      <xdr:row>28</xdr:row>
      <xdr:rowOff>19050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zoomScaleNormal="100" workbookViewId="0">
      <selection activeCell="H6" sqref="H6"/>
    </sheetView>
  </sheetViews>
  <sheetFormatPr defaultRowHeight="18.75" x14ac:dyDescent="0.25"/>
  <cols>
    <col min="1" max="3" width="9.140625" style="1"/>
    <col min="4" max="4" width="10.85546875" style="1" customWidth="1"/>
    <col min="5" max="5" width="15.42578125" style="1" customWidth="1"/>
    <col min="6" max="6" width="17.140625" style="1" customWidth="1"/>
    <col min="7" max="7" width="16.28515625" style="1" customWidth="1"/>
    <col min="8" max="16384" width="9.140625" style="1"/>
  </cols>
  <sheetData>
    <row r="1" spans="1:11" ht="37.5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0" t="s">
        <v>8</v>
      </c>
    </row>
    <row r="2" spans="1:11" x14ac:dyDescent="0.25">
      <c r="A2" s="3">
        <v>6</v>
      </c>
      <c r="B2" s="3">
        <v>2</v>
      </c>
      <c r="C2" s="3">
        <v>2002</v>
      </c>
      <c r="D2" s="3">
        <v>55</v>
      </c>
      <c r="E2" s="3">
        <v>156</v>
      </c>
      <c r="F2" s="3">
        <v>26</v>
      </c>
      <c r="G2" s="3">
        <v>10</v>
      </c>
    </row>
    <row r="3" spans="1:11" x14ac:dyDescent="0.25">
      <c r="A3" s="5"/>
      <c r="B3" s="5"/>
      <c r="C3" s="5"/>
      <c r="D3" s="5"/>
      <c r="E3" s="5"/>
      <c r="F3" s="5"/>
    </row>
    <row r="4" spans="1:11" x14ac:dyDescent="0.25">
      <c r="A4" s="11"/>
      <c r="B4" s="7"/>
      <c r="C4" s="7"/>
      <c r="D4" s="7"/>
      <c r="E4" s="7"/>
      <c r="F4" s="7"/>
      <c r="G4" s="7"/>
      <c r="H4" s="7"/>
      <c r="I4" s="7"/>
    </row>
    <row r="5" spans="1:11" x14ac:dyDescent="0.25">
      <c r="A5" s="8" t="s">
        <v>6</v>
      </c>
      <c r="B5" s="4">
        <v>-15</v>
      </c>
      <c r="C5" s="4">
        <v>-10</v>
      </c>
      <c r="D5" s="4">
        <v>-7.5</v>
      </c>
      <c r="E5" s="4">
        <f>-26/6</f>
        <v>-4.333333333333333</v>
      </c>
      <c r="F5" s="4">
        <v>0</v>
      </c>
      <c r="G5" s="25">
        <v>4.333333333333333</v>
      </c>
      <c r="H5" s="4">
        <v>7.5</v>
      </c>
      <c r="I5" s="4">
        <v>10</v>
      </c>
      <c r="J5" s="4">
        <v>15</v>
      </c>
      <c r="K5" s="7"/>
    </row>
    <row r="6" spans="1:11" x14ac:dyDescent="0.25">
      <c r="A6" s="8" t="s">
        <v>7</v>
      </c>
      <c r="B6" s="4">
        <f xml:space="preserve"> ABS($F$2/$A$2 - ABS(B5))</f>
        <v>10.666666666666668</v>
      </c>
      <c r="C6" s="4">
        <f t="shared" ref="C6:J6" si="0" xml:space="preserve"> ABS($F$2/$A$2 - ABS(C5))</f>
        <v>5.666666666666667</v>
      </c>
      <c r="D6" s="4">
        <f t="shared" si="0"/>
        <v>3.166666666666667</v>
      </c>
      <c r="E6" s="4">
        <f t="shared" si="0"/>
        <v>0</v>
      </c>
      <c r="F6" s="4">
        <f t="shared" si="0"/>
        <v>4.333333333333333</v>
      </c>
      <c r="G6" s="4">
        <f t="shared" si="0"/>
        <v>0</v>
      </c>
      <c r="H6" s="4">
        <f t="shared" si="0"/>
        <v>3.166666666666667</v>
      </c>
      <c r="I6" s="4">
        <f t="shared" si="0"/>
        <v>5.666666666666667</v>
      </c>
      <c r="J6" s="4">
        <f t="shared" si="0"/>
        <v>10.666666666666668</v>
      </c>
      <c r="K6" s="7"/>
    </row>
    <row r="7" spans="1:11" x14ac:dyDescent="0.25">
      <c r="A7" s="7"/>
      <c r="B7" s="7"/>
      <c r="C7" s="7"/>
      <c r="D7" s="7"/>
      <c r="E7" s="7"/>
      <c r="F7" s="7"/>
      <c r="G7" s="7"/>
      <c r="H7" s="7"/>
      <c r="I7" s="7"/>
    </row>
    <row r="8" spans="1:11" x14ac:dyDescent="0.25">
      <c r="A8" s="7"/>
      <c r="B8" s="7"/>
      <c r="C8" s="7"/>
      <c r="D8" s="7"/>
      <c r="E8" s="7"/>
      <c r="F8" s="7"/>
      <c r="G8" s="7"/>
      <c r="H8" s="7"/>
      <c r="I8" s="7"/>
    </row>
    <row r="9" spans="1:11" x14ac:dyDescent="0.25">
      <c r="A9" s="7"/>
      <c r="B9" s="7"/>
      <c r="C9" s="7"/>
      <c r="D9" s="7"/>
      <c r="E9" s="7"/>
      <c r="F9" s="7"/>
      <c r="G9" s="7"/>
      <c r="H9" s="7"/>
      <c r="I9" s="7"/>
    </row>
    <row r="10" spans="1:11" x14ac:dyDescent="0.25">
      <c r="A10" s="7"/>
      <c r="B10" s="7"/>
      <c r="C10" s="7"/>
      <c r="D10" s="7"/>
      <c r="E10" s="7"/>
      <c r="F10" s="7"/>
      <c r="G10" s="7"/>
      <c r="H10" s="7"/>
      <c r="I10" s="7"/>
    </row>
    <row r="11" spans="1:11" x14ac:dyDescent="0.25">
      <c r="A11" s="7"/>
      <c r="B11" s="7"/>
      <c r="C11" s="7"/>
      <c r="D11" s="7"/>
      <c r="E11" s="7"/>
      <c r="F11" s="7"/>
      <c r="G11" s="7"/>
      <c r="H11" s="7"/>
      <c r="I11" s="7"/>
    </row>
    <row r="12" spans="1:11" x14ac:dyDescent="0.25">
      <c r="A12" s="7"/>
      <c r="B12" s="7"/>
      <c r="C12" s="7"/>
      <c r="D12" s="7"/>
      <c r="E12" s="7"/>
      <c r="F12" s="7"/>
      <c r="G12" s="7"/>
      <c r="H12" s="7"/>
      <c r="I12" s="7"/>
    </row>
    <row r="13" spans="1:11" x14ac:dyDescent="0.25">
      <c r="A13" s="7"/>
      <c r="B13" s="7"/>
      <c r="C13" s="7"/>
      <c r="D13" s="7"/>
      <c r="E13" s="7"/>
      <c r="F13" s="7"/>
      <c r="G13" s="7"/>
      <c r="H13" s="7"/>
      <c r="I13" s="7"/>
    </row>
    <row r="14" spans="1:11" x14ac:dyDescent="0.25">
      <c r="A14" s="7"/>
      <c r="B14" s="7"/>
      <c r="C14" s="7"/>
      <c r="D14" s="7"/>
      <c r="E14" s="7"/>
      <c r="F14" s="7"/>
      <c r="G14" s="7"/>
      <c r="H14" s="7"/>
      <c r="I14" s="7"/>
    </row>
    <row r="15" spans="1:11" x14ac:dyDescent="0.25">
      <c r="A15" s="7"/>
      <c r="B15" s="7"/>
      <c r="C15" s="7"/>
      <c r="D15" s="7"/>
      <c r="E15" s="7"/>
      <c r="F15" s="7"/>
      <c r="G15" s="7"/>
      <c r="H15" s="7"/>
      <c r="I15" s="7"/>
    </row>
    <row r="16" spans="1:11" x14ac:dyDescent="0.25">
      <c r="A16" s="7"/>
      <c r="B16" s="7"/>
      <c r="C16" s="7"/>
      <c r="D16" s="7"/>
      <c r="E16" s="7"/>
      <c r="F16" s="7"/>
      <c r="G16" s="7"/>
      <c r="H16" s="7"/>
      <c r="I16" s="7"/>
    </row>
    <row r="17" spans="1:9" x14ac:dyDescent="0.25">
      <c r="A17" s="7"/>
      <c r="B17" s="7"/>
      <c r="C17" s="7"/>
      <c r="D17" s="7"/>
      <c r="E17" s="7"/>
      <c r="F17" s="7"/>
      <c r="G17" s="7"/>
      <c r="H17" s="7"/>
      <c r="I17" s="7"/>
    </row>
    <row r="18" spans="1:9" x14ac:dyDescent="0.25">
      <c r="A18" s="7"/>
      <c r="B18" s="7"/>
      <c r="C18" s="7"/>
      <c r="D18" s="7"/>
      <c r="E18" s="7"/>
      <c r="F18" s="7"/>
      <c r="G18" s="7"/>
      <c r="H18" s="7"/>
      <c r="I18" s="7"/>
    </row>
    <row r="19" spans="1:9" x14ac:dyDescent="0.25">
      <c r="A19" s="7"/>
      <c r="B19" s="7"/>
      <c r="C19" s="7"/>
      <c r="D19" s="7"/>
      <c r="E19" s="7"/>
      <c r="F19" s="7"/>
      <c r="G19" s="7"/>
      <c r="H19" s="7"/>
      <c r="I19" s="7"/>
    </row>
    <row r="20" spans="1:9" x14ac:dyDescent="0.25">
      <c r="A20" s="7"/>
      <c r="B20" s="7"/>
      <c r="C20" s="7"/>
      <c r="D20" s="7"/>
      <c r="E20" s="7"/>
      <c r="F20" s="7"/>
      <c r="G20" s="7"/>
      <c r="H20" s="7"/>
      <c r="I20" s="7"/>
    </row>
    <row r="21" spans="1:9" x14ac:dyDescent="0.25">
      <c r="A21" s="7"/>
      <c r="B21" s="7"/>
      <c r="C21" s="7"/>
      <c r="D21" s="7"/>
      <c r="E21" s="7"/>
      <c r="F21" s="7"/>
      <c r="G21" s="7"/>
      <c r="H21" s="7"/>
      <c r="I21" s="7"/>
    </row>
    <row r="22" spans="1:9" x14ac:dyDescent="0.25">
      <c r="A22" s="6"/>
    </row>
    <row r="23" spans="1:9" x14ac:dyDescent="0.25">
      <c r="A23" s="12"/>
      <c r="B23" s="12"/>
      <c r="C23" s="12"/>
      <c r="D23" s="12"/>
      <c r="E23" s="12"/>
      <c r="F23" s="12"/>
      <c r="G23" s="12"/>
      <c r="H23" s="12"/>
    </row>
    <row r="24" spans="1:9" x14ac:dyDescent="0.25">
      <c r="A24" s="12"/>
      <c r="B24" s="12"/>
      <c r="C24" s="12"/>
      <c r="D24" s="12"/>
      <c r="E24" s="12"/>
      <c r="F24" s="12"/>
      <c r="G24" s="12"/>
      <c r="H24" s="12"/>
    </row>
  </sheetData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1"/>
  <headerFooter>
    <oddHeader>&amp;LЯблонская Евгения Дмитриевна&amp;CПодгруппа 2
Дата рождения: 06.02.2002&amp;RВариант 26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topLeftCell="A7" zoomScaleNormal="100" workbookViewId="0">
      <selection activeCell="F1" sqref="F1"/>
    </sheetView>
  </sheetViews>
  <sheetFormatPr defaultRowHeight="18.75" x14ac:dyDescent="0.25"/>
  <cols>
    <col min="1" max="11" width="9.140625" style="19"/>
    <col min="12" max="12" width="17" style="19" customWidth="1"/>
    <col min="13" max="13" width="16.42578125" style="19" customWidth="1"/>
    <col min="14" max="16384" width="9.140625" style="19"/>
  </cols>
  <sheetData>
    <row r="1" spans="1:22" x14ac:dyDescent="0.25">
      <c r="A1" s="17" t="s">
        <v>9</v>
      </c>
      <c r="B1" s="18">
        <f>MOD('Задача 1'!C2, 'Задача 1'!G2)</f>
        <v>2</v>
      </c>
    </row>
    <row r="2" spans="1:22" ht="31.5" x14ac:dyDescent="0.25">
      <c r="G2" s="20"/>
      <c r="L2" s="23" t="s">
        <v>10</v>
      </c>
      <c r="M2" s="23" t="s">
        <v>12</v>
      </c>
    </row>
    <row r="3" spans="1:22" x14ac:dyDescent="0.25">
      <c r="A3" s="21" t="s">
        <v>6</v>
      </c>
      <c r="B3" s="22">
        <v>-2</v>
      </c>
      <c r="C3" s="22">
        <v>-1.7</v>
      </c>
      <c r="D3" s="22">
        <v>-1.5</v>
      </c>
      <c r="E3" s="22">
        <v>-1.4</v>
      </c>
      <c r="F3" s="22">
        <v>-1.2</v>
      </c>
      <c r="G3" s="22">
        <v>-1</v>
      </c>
      <c r="H3" s="22">
        <v>-0.7</v>
      </c>
      <c r="I3" s="22">
        <v>-0.5</v>
      </c>
      <c r="J3" s="22">
        <v>-0.4</v>
      </c>
      <c r="K3" s="22">
        <v>-0.3</v>
      </c>
      <c r="L3" s="22">
        <f>-1/6</f>
        <v>-0.16666666666666666</v>
      </c>
      <c r="M3" s="22">
        <v>0</v>
      </c>
      <c r="N3" s="22">
        <v>0.1</v>
      </c>
      <c r="O3" s="22">
        <v>0.3</v>
      </c>
      <c r="P3" s="22">
        <v>0.5</v>
      </c>
      <c r="Q3" s="22">
        <v>0.7</v>
      </c>
      <c r="R3" s="22">
        <v>0.85</v>
      </c>
      <c r="S3" s="22">
        <v>1</v>
      </c>
      <c r="T3" s="22">
        <v>1.2</v>
      </c>
      <c r="U3" s="22">
        <v>1.5</v>
      </c>
      <c r="V3" s="22">
        <v>1.7</v>
      </c>
    </row>
    <row r="4" spans="1:22" x14ac:dyDescent="0.25">
      <c r="A4" s="21" t="s">
        <v>7</v>
      </c>
      <c r="B4" s="22">
        <f xml:space="preserve"> 'Задача 1'!$A$2*B3*B3 + 'Задача 1'!$B$2*B3 + $B$1</f>
        <v>22</v>
      </c>
      <c r="C4" s="22">
        <f xml:space="preserve"> 'Задача 1'!$A$2*C3*C3 + 'Задача 1'!$B$2*C3 + $B$1</f>
        <v>15.94</v>
      </c>
      <c r="D4" s="22">
        <f xml:space="preserve"> 'Задача 1'!$A$2*D3*D3 + 'Задача 1'!$B$2*D3 + $B$1</f>
        <v>12.5</v>
      </c>
      <c r="E4" s="22">
        <f xml:space="preserve"> 'Задача 1'!$A$2*E3*E3 + 'Задача 1'!$B$2*E3 + $B$1</f>
        <v>10.959999999999997</v>
      </c>
      <c r="F4" s="22">
        <f xml:space="preserve"> 'Задача 1'!$A$2*F3*F3 + 'Задача 1'!$B$2*F3 + $B$1</f>
        <v>8.2399999999999984</v>
      </c>
      <c r="G4" s="22">
        <f xml:space="preserve"> 'Задача 1'!$A$2*G3*G3 + 'Задача 1'!$B$2*G3 + $B$1</f>
        <v>6</v>
      </c>
      <c r="H4" s="22">
        <f xml:space="preserve"> 'Задача 1'!$A$2*H3*H3 + 'Задача 1'!$B$2*H3 + $B$1</f>
        <v>3.5399999999999996</v>
      </c>
      <c r="I4" s="22">
        <f xml:space="preserve"> 'Задача 1'!$A$2*I3*I3 + 'Задача 1'!$B$2*I3 + $B$1</f>
        <v>2.5</v>
      </c>
      <c r="J4" s="22">
        <f xml:space="preserve"> 'Задача 1'!$A$2*J3*J3 + 'Задача 1'!$B$2*J3 + $B$1</f>
        <v>2.16</v>
      </c>
      <c r="K4" s="22">
        <f xml:space="preserve"> 'Задача 1'!$A$2*K3*K3 + 'Задача 1'!$B$2*K3 + $B$1</f>
        <v>1.94</v>
      </c>
      <c r="L4" s="22">
        <f xml:space="preserve"> 'Задача 1'!$A$2*L3*L3 + 'Задача 1'!$B$2*L3 + $B$1</f>
        <v>1.8333333333333333</v>
      </c>
      <c r="M4" s="22">
        <f xml:space="preserve"> 'Задача 1'!$A$2*M3*M3 + 'Задача 1'!$B$2*M3 + $B$1</f>
        <v>2</v>
      </c>
      <c r="N4" s="22">
        <f xml:space="preserve"> 'Задача 1'!$A$2*N3*N3 + 'Задача 1'!$B$2*N3 + $B$1</f>
        <v>2.2599999999999998</v>
      </c>
      <c r="O4" s="22">
        <f xml:space="preserve"> 'Задача 1'!$A$2*O3*O3 + 'Задача 1'!$B$2*O3 + $B$1</f>
        <v>3.1399999999999997</v>
      </c>
      <c r="P4" s="22">
        <f xml:space="preserve"> 'Задача 1'!$A$2*P3*P3 + 'Задача 1'!$B$2*P3 + $B$1</f>
        <v>4.5</v>
      </c>
      <c r="Q4" s="22">
        <f xml:space="preserve"> 'Задача 1'!$A$2*Q3*Q3 + 'Задача 1'!$B$2*Q3 + $B$1</f>
        <v>6.34</v>
      </c>
      <c r="R4" s="22">
        <f xml:space="preserve"> 'Задача 1'!$A$2*R3*R3 + 'Задача 1'!$B$2*R3 + $B$1</f>
        <v>8.0350000000000001</v>
      </c>
      <c r="S4" s="22">
        <f xml:space="preserve"> 'Задача 1'!$A$2*S3*S3 + 'Задача 1'!$B$2*S3 + $B$1</f>
        <v>10</v>
      </c>
      <c r="T4" s="22">
        <f xml:space="preserve"> 'Задача 1'!$A$2*T3*T3 + 'Задача 1'!$B$2*T3 + $B$1</f>
        <v>13.04</v>
      </c>
      <c r="U4" s="22">
        <f xml:space="preserve"> 'Задача 1'!$A$2*U3*U3 + 'Задача 1'!$B$2*U3 + $B$1</f>
        <v>18.5</v>
      </c>
      <c r="V4" s="22">
        <f xml:space="preserve"> 'Задача 1'!$A$2*V3*V3 + 'Задача 1'!$B$2*V3 + $B$1</f>
        <v>22.74</v>
      </c>
    </row>
    <row r="11" spans="1:22" x14ac:dyDescent="0.25">
      <c r="K11" s="20"/>
    </row>
  </sheetData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1"/>
  <headerFooter>
    <oddHeader>&amp;LЯблонская Евгения Дмитриевна&amp;CПодгруппа 2
Дата рождения: 06.02.2002&amp;RВариант 26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zoomScale="60" zoomScaleNormal="60" workbookViewId="0">
      <selection activeCell="AF16" sqref="AF16"/>
    </sheetView>
  </sheetViews>
  <sheetFormatPr defaultColWidth="18.140625" defaultRowHeight="18.75" x14ac:dyDescent="0.25"/>
  <cols>
    <col min="1" max="16384" width="18.140625" style="1"/>
  </cols>
  <sheetData>
    <row r="1" spans="1:43" x14ac:dyDescent="0.25">
      <c r="A1" s="9" t="s">
        <v>11</v>
      </c>
      <c r="B1" s="16">
        <f>AVERAGE('Задача 1'!A2,'Задача 1'!B2,'Задача 1'!F2)</f>
        <v>11.333333333333334</v>
      </c>
    </row>
    <row r="2" spans="1:43" x14ac:dyDescent="0.25">
      <c r="A2" s="9" t="s">
        <v>9</v>
      </c>
      <c r="B2" s="3">
        <f>AVERAGE('Задача 1'!D2,'Задача 1'!E2,'Задача 1'!G2)</f>
        <v>73.666666666666671</v>
      </c>
    </row>
    <row r="3" spans="1:43" ht="47.25" x14ac:dyDescent="0.25">
      <c r="I3" s="15"/>
      <c r="J3" s="24" t="s">
        <v>14</v>
      </c>
      <c r="R3" s="23" t="s">
        <v>12</v>
      </c>
      <c r="S3" s="23"/>
      <c r="T3" s="23"/>
      <c r="U3" s="23"/>
      <c r="V3" s="23"/>
      <c r="W3" s="23"/>
      <c r="X3" s="15" t="s">
        <v>10</v>
      </c>
      <c r="Y3" s="15"/>
      <c r="Z3" s="15"/>
      <c r="AA3" s="23"/>
      <c r="AB3" s="23"/>
      <c r="AI3" s="24" t="s">
        <v>14</v>
      </c>
      <c r="AJ3" s="24"/>
    </row>
    <row r="4" spans="1:43" x14ac:dyDescent="0.25">
      <c r="A4" s="13" t="s">
        <v>6</v>
      </c>
      <c r="B4" s="14">
        <v>-4.7</v>
      </c>
      <c r="C4" s="14">
        <v>-4.3</v>
      </c>
      <c r="D4" s="14">
        <v>-4.0999999999999996</v>
      </c>
      <c r="E4" s="14">
        <v>-4</v>
      </c>
      <c r="F4" s="14">
        <v>-3.7</v>
      </c>
      <c r="G4" s="14">
        <v>-3.3</v>
      </c>
      <c r="H4" s="14">
        <v>-3.01</v>
      </c>
      <c r="I4" s="14">
        <v>-2.9</v>
      </c>
      <c r="J4" s="14">
        <v>-2.8688850000000001</v>
      </c>
      <c r="K4" s="14">
        <v>-2.5</v>
      </c>
      <c r="L4" s="14">
        <v>-2</v>
      </c>
      <c r="M4" s="14">
        <v>-1.7</v>
      </c>
      <c r="N4" s="14">
        <v>-1.5</v>
      </c>
      <c r="O4" s="14">
        <v>-1</v>
      </c>
      <c r="P4" s="14">
        <v>-0.5</v>
      </c>
      <c r="Q4" s="14">
        <v>-0.3</v>
      </c>
      <c r="R4" s="14">
        <v>0</v>
      </c>
      <c r="S4" s="14">
        <v>0.1</v>
      </c>
      <c r="T4" s="14">
        <v>0.25</v>
      </c>
      <c r="U4" s="14">
        <v>0.5</v>
      </c>
      <c r="V4" s="14">
        <v>0.7</v>
      </c>
      <c r="W4" s="14">
        <v>1</v>
      </c>
      <c r="X4" s="14">
        <f>17/15</f>
        <v>1.1333333333333333</v>
      </c>
      <c r="Y4" s="14">
        <v>1.2</v>
      </c>
      <c r="Z4" s="14">
        <v>1.6</v>
      </c>
      <c r="AA4" s="14">
        <v>1.9</v>
      </c>
      <c r="AB4" s="14">
        <v>2.2000000000000002</v>
      </c>
      <c r="AC4" s="14">
        <v>2.5</v>
      </c>
      <c r="AD4" s="14">
        <v>3.1</v>
      </c>
      <c r="AE4" s="14">
        <v>3.5</v>
      </c>
      <c r="AF4" s="14">
        <v>4</v>
      </c>
      <c r="AG4" s="14">
        <v>4.5</v>
      </c>
      <c r="AH4" s="14">
        <v>4.7</v>
      </c>
      <c r="AI4" s="14">
        <v>5.1355500000000003</v>
      </c>
      <c r="AJ4" s="14">
        <v>5.2</v>
      </c>
      <c r="AK4" s="14">
        <v>5.3</v>
      </c>
      <c r="AL4" s="14">
        <v>5.5</v>
      </c>
      <c r="AM4" s="14">
        <v>5.7</v>
      </c>
      <c r="AN4" s="14">
        <v>5.9</v>
      </c>
      <c r="AO4" s="14">
        <v>6</v>
      </c>
      <c r="AP4" s="14">
        <v>6.5</v>
      </c>
      <c r="AQ4" s="14">
        <v>7</v>
      </c>
    </row>
    <row r="5" spans="1:43" x14ac:dyDescent="0.25">
      <c r="A5" s="13" t="s">
        <v>7</v>
      </c>
      <c r="B5" s="14">
        <f t="shared" ref="B5:D5" si="0" xml:space="preserve"> ABS(-5*B4*B4 + $B$1*B4 + $B$2)</f>
        <v>90.05</v>
      </c>
      <c r="C5" s="14">
        <f t="shared" si="0"/>
        <v>67.516666666666666</v>
      </c>
      <c r="D5" s="14">
        <f t="shared" si="0"/>
        <v>56.84999999999998</v>
      </c>
      <c r="E5" s="14">
        <f xml:space="preserve"> ABS(-5*E4*E4 + $B$1*E4 + $B$2)</f>
        <v>51.666666666666671</v>
      </c>
      <c r="F5" s="14">
        <f t="shared" ref="F5:G5" si="1" xml:space="preserve"> ABS(-5*F4*F4 + $B$1*F4 + $B$2)</f>
        <v>36.716666666666669</v>
      </c>
      <c r="G5" s="14">
        <f t="shared" si="1"/>
        <v>18.183333333333323</v>
      </c>
      <c r="H5" s="14">
        <f t="shared" ref="H5:AQ5" si="2" xml:space="preserve"> ABS(-5*H4*H4 + $B$1*H4 + $B$2)</f>
        <v>5.7471666666666437</v>
      </c>
      <c r="I5" s="14">
        <f t="shared" si="2"/>
        <v>1.2499999999999858</v>
      </c>
      <c r="J5" s="14">
        <f t="shared" si="2"/>
        <v>1.3095054166001319E-4</v>
      </c>
      <c r="K5" s="14">
        <f t="shared" si="2"/>
        <v>14.083333333333336</v>
      </c>
      <c r="L5" s="14">
        <f t="shared" ref="L5" si="3" xml:space="preserve"> ABS(-5*L4*L4 + $B$1*L4 + $B$2)</f>
        <v>31</v>
      </c>
      <c r="M5" s="14">
        <f t="shared" ref="M5" si="4" xml:space="preserve"> ABS(-5*M4*M4 + $B$1*M4 + $B$2)</f>
        <v>39.950000000000003</v>
      </c>
      <c r="N5" s="14">
        <f t="shared" ref="N5" si="5" xml:space="preserve"> ABS(-5*N4*N4 + $B$1*N4 + $B$2)</f>
        <v>45.416666666666671</v>
      </c>
      <c r="O5" s="14">
        <f t="shared" ref="O5" si="6" xml:space="preserve"> ABS(-5*O4*O4 + $B$1*O4 + $B$2)</f>
        <v>57.333333333333336</v>
      </c>
      <c r="P5" s="14">
        <f t="shared" si="2"/>
        <v>66.75</v>
      </c>
      <c r="Q5" s="14">
        <f t="shared" si="2"/>
        <v>69.816666666666677</v>
      </c>
      <c r="R5" s="14">
        <f t="shared" si="2"/>
        <v>73.666666666666671</v>
      </c>
      <c r="S5" s="14">
        <f t="shared" si="2"/>
        <v>74.75</v>
      </c>
      <c r="T5" s="14">
        <f t="shared" si="2"/>
        <v>76.1875</v>
      </c>
      <c r="U5" s="14">
        <f t="shared" si="2"/>
        <v>78.083333333333343</v>
      </c>
      <c r="V5" s="14">
        <f t="shared" si="2"/>
        <v>79.150000000000006</v>
      </c>
      <c r="W5" s="14">
        <f t="shared" si="2"/>
        <v>80</v>
      </c>
      <c r="X5" s="14">
        <f xml:space="preserve"> ABS(-5*X4*X4 + $B$1*X4 + $B$2)</f>
        <v>80.088888888888889</v>
      </c>
      <c r="Y5" s="14">
        <f xml:space="preserve"> ABS(-5*Y4*Y4 + $B$1*Y4 + $B$2)</f>
        <v>80.066666666666677</v>
      </c>
      <c r="Z5" s="14">
        <f t="shared" si="2"/>
        <v>79</v>
      </c>
      <c r="AA5" s="14">
        <f t="shared" si="2"/>
        <v>77.150000000000006</v>
      </c>
      <c r="AB5" s="14">
        <f t="shared" si="2"/>
        <v>74.400000000000006</v>
      </c>
      <c r="AC5" s="14">
        <f t="shared" si="2"/>
        <v>70.75</v>
      </c>
      <c r="AD5" s="14">
        <f t="shared" si="2"/>
        <v>60.75</v>
      </c>
      <c r="AE5" s="14">
        <f t="shared" si="2"/>
        <v>52.083333333333343</v>
      </c>
      <c r="AF5" s="14">
        <f t="shared" si="2"/>
        <v>39.000000000000007</v>
      </c>
      <c r="AG5" s="14">
        <f t="shared" ref="AG5" si="7" xml:space="preserve"> ABS(-5*AG4*AG4 + $B$1*AG4 + $B$2)</f>
        <v>23.416666666666671</v>
      </c>
      <c r="AH5" s="14">
        <f t="shared" ref="AH5" si="8" xml:space="preserve"> ABS(-5*AH4*AH4 + $B$1*AH4 + $B$2)</f>
        <v>16.483333333333341</v>
      </c>
      <c r="AI5" s="14">
        <f t="shared" si="2"/>
        <v>1.9765416665507018E-4</v>
      </c>
      <c r="AJ5" s="14">
        <f t="shared" si="2"/>
        <v>2.6000000000000085</v>
      </c>
      <c r="AK5" s="14">
        <f t="shared" si="2"/>
        <v>6.7166666666666544</v>
      </c>
      <c r="AL5" s="14">
        <f t="shared" si="2"/>
        <v>15.249999999999986</v>
      </c>
      <c r="AM5" s="14">
        <f t="shared" si="2"/>
        <v>24.183333333333337</v>
      </c>
      <c r="AN5" s="14">
        <f t="shared" si="2"/>
        <v>33.516666666666666</v>
      </c>
      <c r="AO5" s="14">
        <f t="shared" si="2"/>
        <v>38.333333333333329</v>
      </c>
      <c r="AP5" s="14">
        <f t="shared" si="2"/>
        <v>63.916666666666643</v>
      </c>
      <c r="AQ5" s="14">
        <f t="shared" si="2"/>
        <v>91.999999999999986</v>
      </c>
    </row>
  </sheetData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1"/>
  <headerFooter>
    <oddHeader>&amp;LЯблонская Евгения Дмитриевна&amp;CПодгруппа 2
Дата рождения: 06.02.2002&amp;RВариант 26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opLeftCell="A4" zoomScaleNormal="100" workbookViewId="0">
      <selection activeCell="M9" sqref="M9"/>
    </sheetView>
  </sheetViews>
  <sheetFormatPr defaultRowHeight="18.75" x14ac:dyDescent="0.25"/>
  <cols>
    <col min="1" max="16384" width="9.140625" style="1"/>
  </cols>
  <sheetData>
    <row r="1" spans="1:8" x14ac:dyDescent="0.25">
      <c r="A1" s="9" t="s">
        <v>13</v>
      </c>
      <c r="B1" s="3">
        <f>ABS('Задача 1'!A2-'Задача 1'!D2)+3</f>
        <v>52</v>
      </c>
    </row>
    <row r="2" spans="1:8" x14ac:dyDescent="0.25">
      <c r="A2" s="9" t="s">
        <v>11</v>
      </c>
      <c r="B2" s="3">
        <f>GCD('Задача 1'!E2,'Задача 1'!A2)+'Задача 1'!F2</f>
        <v>32</v>
      </c>
    </row>
    <row r="4" spans="1:8" x14ac:dyDescent="0.25">
      <c r="A4" s="13" t="s">
        <v>6</v>
      </c>
      <c r="B4" s="14">
        <v>-15</v>
      </c>
      <c r="C4" s="14">
        <v>-10</v>
      </c>
      <c r="D4" s="14">
        <v>-5</v>
      </c>
      <c r="E4" s="14">
        <v>0</v>
      </c>
      <c r="F4" s="14">
        <v>5</v>
      </c>
      <c r="G4" s="14">
        <v>10</v>
      </c>
      <c r="H4" s="14">
        <v>15</v>
      </c>
    </row>
    <row r="5" spans="1:8" x14ac:dyDescent="0.25">
      <c r="A5" s="13" t="s">
        <v>7</v>
      </c>
      <c r="B5" s="14">
        <f>LOG($B$2, $B$1)</f>
        <v>0.87712531790977255</v>
      </c>
      <c r="C5" s="14">
        <f t="shared" ref="C5:H5" si="0">LOG($B$2, $B$1)</f>
        <v>0.87712531790977255</v>
      </c>
      <c r="D5" s="14">
        <f t="shared" si="0"/>
        <v>0.87712531790977255</v>
      </c>
      <c r="E5" s="14">
        <f t="shared" si="0"/>
        <v>0.87712531790977255</v>
      </c>
      <c r="F5" s="14">
        <f t="shared" si="0"/>
        <v>0.87712531790977255</v>
      </c>
      <c r="G5" s="14">
        <f t="shared" si="0"/>
        <v>0.87712531790977255</v>
      </c>
      <c r="H5" s="14">
        <f t="shared" si="0"/>
        <v>0.87712531790977255</v>
      </c>
    </row>
  </sheetData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1"/>
  <headerFooter>
    <oddHeader>&amp;LЯблонская Евгения Дмитриевна&amp;CПодгруппа 2
Дата рождения: 06.02.2002&amp;RВариант 26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opLeftCell="A10" zoomScaleNormal="100" workbookViewId="0">
      <selection activeCell="B5" sqref="B5"/>
    </sheetView>
  </sheetViews>
  <sheetFormatPr defaultRowHeight="18.75" x14ac:dyDescent="0.25"/>
  <cols>
    <col min="1" max="16384" width="9.140625" style="1"/>
  </cols>
  <sheetData>
    <row r="1" spans="1:9" x14ac:dyDescent="0.25">
      <c r="A1" s="9" t="s">
        <v>13</v>
      </c>
      <c r="B1" s="3">
        <v>1</v>
      </c>
    </row>
    <row r="2" spans="1:9" x14ac:dyDescent="0.25">
      <c r="A2" s="9" t="s">
        <v>11</v>
      </c>
      <c r="B2" s="3">
        <v>1</v>
      </c>
    </row>
    <row r="4" spans="1:9" x14ac:dyDescent="0.25">
      <c r="A4" s="2"/>
      <c r="B4" s="8">
        <v>-15</v>
      </c>
      <c r="C4" s="8">
        <v>-10</v>
      </c>
      <c r="D4" s="8">
        <v>-5</v>
      </c>
      <c r="E4" s="8">
        <v>0</v>
      </c>
      <c r="F4" s="8">
        <v>5</v>
      </c>
      <c r="G4" s="8">
        <v>10</v>
      </c>
      <c r="H4" s="8">
        <v>15</v>
      </c>
      <c r="I4" s="26" t="s">
        <v>6</v>
      </c>
    </row>
    <row r="5" spans="1:9" x14ac:dyDescent="0.25">
      <c r="A5" s="8">
        <v>-9</v>
      </c>
      <c r="B5" s="2">
        <f>(B$4*B$4)/($B$1*$B$1)+($A5*$A5)/($B$2*$B$2)</f>
        <v>306</v>
      </c>
      <c r="C5" s="2">
        <f t="shared" ref="C5:H11" si="0">(C$4*C$4)/($B$1*$B$1)+($A5*$A5)/($B$2*$B$2)</f>
        <v>181</v>
      </c>
      <c r="D5" s="2">
        <f t="shared" si="0"/>
        <v>106</v>
      </c>
      <c r="E5" s="2">
        <f t="shared" si="0"/>
        <v>81</v>
      </c>
      <c r="F5" s="2">
        <f t="shared" si="0"/>
        <v>106</v>
      </c>
      <c r="G5" s="2">
        <f t="shared" si="0"/>
        <v>181</v>
      </c>
      <c r="H5" s="2">
        <f t="shared" si="0"/>
        <v>306</v>
      </c>
    </row>
    <row r="6" spans="1:9" x14ac:dyDescent="0.25">
      <c r="A6" s="8">
        <v>-6</v>
      </c>
      <c r="B6" s="2">
        <f t="shared" ref="B6:B11" si="1">(B$4*B$4)/($B$1*$B$1)+($A6*$A6)/($B$2*$B$2)</f>
        <v>261</v>
      </c>
      <c r="C6" s="2">
        <f t="shared" si="0"/>
        <v>136</v>
      </c>
      <c r="D6" s="2">
        <f t="shared" si="0"/>
        <v>61</v>
      </c>
      <c r="E6" s="2">
        <f t="shared" si="0"/>
        <v>36</v>
      </c>
      <c r="F6" s="2">
        <f t="shared" si="0"/>
        <v>61</v>
      </c>
      <c r="G6" s="2">
        <f t="shared" si="0"/>
        <v>136</v>
      </c>
      <c r="H6" s="2">
        <f t="shared" si="0"/>
        <v>261</v>
      </c>
    </row>
    <row r="7" spans="1:9" x14ac:dyDescent="0.25">
      <c r="A7" s="8">
        <v>-3</v>
      </c>
      <c r="B7" s="2">
        <f t="shared" si="1"/>
        <v>234</v>
      </c>
      <c r="C7" s="2">
        <f t="shared" si="0"/>
        <v>109</v>
      </c>
      <c r="D7" s="2">
        <f t="shared" si="0"/>
        <v>34</v>
      </c>
      <c r="E7" s="2">
        <f t="shared" si="0"/>
        <v>9</v>
      </c>
      <c r="F7" s="2">
        <f t="shared" si="0"/>
        <v>34</v>
      </c>
      <c r="G7" s="2">
        <f t="shared" si="0"/>
        <v>109</v>
      </c>
      <c r="H7" s="2">
        <f t="shared" si="0"/>
        <v>234</v>
      </c>
    </row>
    <row r="8" spans="1:9" x14ac:dyDescent="0.25">
      <c r="A8" s="8">
        <v>0</v>
      </c>
      <c r="B8" s="2">
        <f t="shared" si="1"/>
        <v>225</v>
      </c>
      <c r="C8" s="2">
        <f t="shared" si="0"/>
        <v>100</v>
      </c>
      <c r="D8" s="2">
        <f t="shared" si="0"/>
        <v>25</v>
      </c>
      <c r="E8" s="2">
        <f t="shared" si="0"/>
        <v>0</v>
      </c>
      <c r="F8" s="2">
        <f t="shared" si="0"/>
        <v>25</v>
      </c>
      <c r="G8" s="2">
        <f t="shared" si="0"/>
        <v>100</v>
      </c>
      <c r="H8" s="2">
        <f t="shared" si="0"/>
        <v>225</v>
      </c>
    </row>
    <row r="9" spans="1:9" x14ac:dyDescent="0.25">
      <c r="A9" s="8">
        <v>3</v>
      </c>
      <c r="B9" s="2">
        <f t="shared" si="1"/>
        <v>234</v>
      </c>
      <c r="C9" s="2">
        <f t="shared" si="0"/>
        <v>109</v>
      </c>
      <c r="D9" s="2">
        <f t="shared" si="0"/>
        <v>34</v>
      </c>
      <c r="E9" s="2">
        <f t="shared" si="0"/>
        <v>9</v>
      </c>
      <c r="F9" s="2">
        <f t="shared" si="0"/>
        <v>34</v>
      </c>
      <c r="G9" s="2">
        <f t="shared" si="0"/>
        <v>109</v>
      </c>
      <c r="H9" s="2">
        <f t="shared" si="0"/>
        <v>234</v>
      </c>
    </row>
    <row r="10" spans="1:9" x14ac:dyDescent="0.25">
      <c r="A10" s="8">
        <v>6</v>
      </c>
      <c r="B10" s="2">
        <f t="shared" si="1"/>
        <v>261</v>
      </c>
      <c r="C10" s="2">
        <f t="shared" si="0"/>
        <v>136</v>
      </c>
      <c r="D10" s="2">
        <f t="shared" si="0"/>
        <v>61</v>
      </c>
      <c r="E10" s="2">
        <f t="shared" si="0"/>
        <v>36</v>
      </c>
      <c r="F10" s="2">
        <f t="shared" si="0"/>
        <v>61</v>
      </c>
      <c r="G10" s="2">
        <f t="shared" si="0"/>
        <v>136</v>
      </c>
      <c r="H10" s="2">
        <f t="shared" si="0"/>
        <v>261</v>
      </c>
    </row>
    <row r="11" spans="1:9" x14ac:dyDescent="0.25">
      <c r="A11" s="8">
        <v>9</v>
      </c>
      <c r="B11" s="2">
        <f t="shared" si="1"/>
        <v>306</v>
      </c>
      <c r="C11" s="2">
        <f t="shared" si="0"/>
        <v>181</v>
      </c>
      <c r="D11" s="2">
        <f t="shared" si="0"/>
        <v>106</v>
      </c>
      <c r="E11" s="2">
        <f t="shared" si="0"/>
        <v>81</v>
      </c>
      <c r="F11" s="2">
        <f t="shared" si="0"/>
        <v>106</v>
      </c>
      <c r="G11" s="2">
        <f t="shared" si="0"/>
        <v>181</v>
      </c>
      <c r="H11" s="2">
        <f t="shared" si="0"/>
        <v>306</v>
      </c>
    </row>
    <row r="12" spans="1:9" x14ac:dyDescent="0.25">
      <c r="A12" s="26" t="s">
        <v>7</v>
      </c>
    </row>
  </sheetData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1"/>
  <headerFooter>
    <oddHeader>&amp;LЯблонская Евгения Дмитриевна&amp;CПодгруппа 2
Дата рождения: 06.02.2002&amp;RВариант 26</oddHead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topLeftCell="B7" zoomScaleNormal="100" workbookViewId="0">
      <selection activeCell="L12" sqref="L12:O22"/>
    </sheetView>
  </sheetViews>
  <sheetFormatPr defaultRowHeight="18.75" x14ac:dyDescent="0.25"/>
  <cols>
    <col min="1" max="14" width="9.140625" style="1"/>
    <col min="15" max="15" width="66.85546875" style="1" customWidth="1"/>
    <col min="16" max="16384" width="9.140625" style="1"/>
  </cols>
  <sheetData>
    <row r="1" spans="1:15" x14ac:dyDescent="0.25">
      <c r="A1" s="9" t="s">
        <v>13</v>
      </c>
      <c r="B1" s="3">
        <v>0.1</v>
      </c>
      <c r="K1" s="27" t="s">
        <v>15</v>
      </c>
      <c r="L1" s="28"/>
      <c r="M1" s="28"/>
      <c r="N1" s="28"/>
      <c r="O1" s="29"/>
    </row>
    <row r="2" spans="1:15" x14ac:dyDescent="0.25">
      <c r="A2" s="9" t="s">
        <v>11</v>
      </c>
      <c r="B2" s="3">
        <v>0.03</v>
      </c>
      <c r="K2" s="30"/>
      <c r="L2" s="31"/>
      <c r="M2" s="31"/>
      <c r="N2" s="31"/>
      <c r="O2" s="32"/>
    </row>
    <row r="3" spans="1:15" x14ac:dyDescent="0.25">
      <c r="K3" s="30"/>
      <c r="L3" s="31"/>
      <c r="M3" s="31"/>
      <c r="N3" s="31"/>
      <c r="O3" s="32"/>
    </row>
    <row r="4" spans="1:15" x14ac:dyDescent="0.25">
      <c r="A4" s="2"/>
      <c r="B4" s="8">
        <v>-15</v>
      </c>
      <c r="C4" s="8">
        <v>-10</v>
      </c>
      <c r="D4" s="8">
        <v>-5</v>
      </c>
      <c r="E4" s="8">
        <v>0</v>
      </c>
      <c r="F4" s="8">
        <v>5</v>
      </c>
      <c r="G4" s="8">
        <v>10</v>
      </c>
      <c r="H4" s="8">
        <v>15</v>
      </c>
      <c r="I4" s="26" t="s">
        <v>6</v>
      </c>
      <c r="K4" s="30"/>
      <c r="L4" s="31"/>
      <c r="M4" s="31"/>
      <c r="N4" s="31"/>
      <c r="O4" s="32"/>
    </row>
    <row r="5" spans="1:15" x14ac:dyDescent="0.25">
      <c r="A5" s="8">
        <v>-9</v>
      </c>
      <c r="B5" s="2">
        <f>(B$4*B$4)/($B$1*$B$1)+($A5*$A5)/($B$2*$B$2)</f>
        <v>112500</v>
      </c>
      <c r="C5" s="2">
        <f t="shared" ref="C5:H11" si="0">(C$4*C$4)/($B$1*$B$1)+($A5*$A5)/($B$2*$B$2)</f>
        <v>100000</v>
      </c>
      <c r="D5" s="2">
        <f t="shared" si="0"/>
        <v>92500</v>
      </c>
      <c r="E5" s="2">
        <f t="shared" si="0"/>
        <v>90000</v>
      </c>
      <c r="F5" s="2">
        <f t="shared" si="0"/>
        <v>92500</v>
      </c>
      <c r="G5" s="2">
        <f t="shared" si="0"/>
        <v>100000</v>
      </c>
      <c r="H5" s="2">
        <f t="shared" si="0"/>
        <v>112500</v>
      </c>
      <c r="K5" s="30"/>
      <c r="L5" s="31"/>
      <c r="M5" s="31"/>
      <c r="N5" s="31"/>
      <c r="O5" s="32"/>
    </row>
    <row r="6" spans="1:15" x14ac:dyDescent="0.25">
      <c r="A6" s="8">
        <v>-6</v>
      </c>
      <c r="B6" s="2">
        <f t="shared" ref="B6:B11" si="1">(B$4*B$4)/($B$1*$B$1)+($A6*$A6)/($B$2*$B$2)</f>
        <v>62500</v>
      </c>
      <c r="C6" s="2">
        <f t="shared" si="0"/>
        <v>50000</v>
      </c>
      <c r="D6" s="2">
        <f t="shared" si="0"/>
        <v>42500</v>
      </c>
      <c r="E6" s="2">
        <f t="shared" si="0"/>
        <v>40000</v>
      </c>
      <c r="F6" s="2">
        <f t="shared" si="0"/>
        <v>42500</v>
      </c>
      <c r="G6" s="2">
        <f t="shared" si="0"/>
        <v>50000</v>
      </c>
      <c r="H6" s="2">
        <f t="shared" si="0"/>
        <v>62500</v>
      </c>
      <c r="K6" s="30"/>
      <c r="L6" s="31"/>
      <c r="M6" s="31"/>
      <c r="N6" s="31"/>
      <c r="O6" s="32"/>
    </row>
    <row r="7" spans="1:15" x14ac:dyDescent="0.25">
      <c r="A7" s="8">
        <v>-3</v>
      </c>
      <c r="B7" s="2">
        <f t="shared" si="1"/>
        <v>32499.999999999996</v>
      </c>
      <c r="C7" s="2">
        <f t="shared" si="0"/>
        <v>20000</v>
      </c>
      <c r="D7" s="2">
        <f t="shared" si="0"/>
        <v>12500</v>
      </c>
      <c r="E7" s="2">
        <f t="shared" si="0"/>
        <v>10000</v>
      </c>
      <c r="F7" s="2">
        <f t="shared" si="0"/>
        <v>12500</v>
      </c>
      <c r="G7" s="2">
        <f t="shared" si="0"/>
        <v>20000</v>
      </c>
      <c r="H7" s="2">
        <f t="shared" si="0"/>
        <v>32499.999999999996</v>
      </c>
      <c r="K7" s="30"/>
      <c r="L7" s="31"/>
      <c r="M7" s="31"/>
      <c r="N7" s="31"/>
      <c r="O7" s="32"/>
    </row>
    <row r="8" spans="1:15" x14ac:dyDescent="0.25">
      <c r="A8" s="8">
        <v>0</v>
      </c>
      <c r="B8" s="2">
        <f t="shared" si="1"/>
        <v>22499.999999999996</v>
      </c>
      <c r="C8" s="2">
        <f t="shared" si="0"/>
        <v>9999.9999999999982</v>
      </c>
      <c r="D8" s="2">
        <f t="shared" si="0"/>
        <v>2499.9999999999995</v>
      </c>
      <c r="E8" s="2">
        <f t="shared" si="0"/>
        <v>0</v>
      </c>
      <c r="F8" s="2">
        <f t="shared" si="0"/>
        <v>2499.9999999999995</v>
      </c>
      <c r="G8" s="2">
        <f t="shared" si="0"/>
        <v>9999.9999999999982</v>
      </c>
      <c r="H8" s="2">
        <f t="shared" si="0"/>
        <v>22499.999999999996</v>
      </c>
      <c r="K8" s="30"/>
      <c r="L8" s="31"/>
      <c r="M8" s="31"/>
      <c r="N8" s="31"/>
      <c r="O8" s="32"/>
    </row>
    <row r="9" spans="1:15" x14ac:dyDescent="0.25">
      <c r="A9" s="8">
        <v>3</v>
      </c>
      <c r="B9" s="2">
        <f t="shared" si="1"/>
        <v>32499.999999999996</v>
      </c>
      <c r="C9" s="2">
        <f t="shared" si="0"/>
        <v>20000</v>
      </c>
      <c r="D9" s="2">
        <f t="shared" si="0"/>
        <v>12500</v>
      </c>
      <c r="E9" s="2">
        <f t="shared" si="0"/>
        <v>10000</v>
      </c>
      <c r="F9" s="2">
        <f t="shared" si="0"/>
        <v>12500</v>
      </c>
      <c r="G9" s="2">
        <f t="shared" si="0"/>
        <v>20000</v>
      </c>
      <c r="H9" s="2">
        <f t="shared" si="0"/>
        <v>32499.999999999996</v>
      </c>
      <c r="K9" s="30"/>
      <c r="L9" s="31"/>
      <c r="M9" s="31"/>
      <c r="N9" s="31"/>
      <c r="O9" s="32"/>
    </row>
    <row r="10" spans="1:15" x14ac:dyDescent="0.25">
      <c r="A10" s="8">
        <v>6</v>
      </c>
      <c r="B10" s="2">
        <f t="shared" si="1"/>
        <v>62500</v>
      </c>
      <c r="C10" s="2">
        <f t="shared" si="0"/>
        <v>50000</v>
      </c>
      <c r="D10" s="2">
        <f t="shared" si="0"/>
        <v>42500</v>
      </c>
      <c r="E10" s="2">
        <f t="shared" si="0"/>
        <v>40000</v>
      </c>
      <c r="F10" s="2">
        <f t="shared" si="0"/>
        <v>42500</v>
      </c>
      <c r="G10" s="2">
        <f t="shared" si="0"/>
        <v>50000</v>
      </c>
      <c r="H10" s="2">
        <f t="shared" si="0"/>
        <v>62500</v>
      </c>
      <c r="K10" s="33"/>
      <c r="L10" s="34"/>
      <c r="M10" s="34"/>
      <c r="N10" s="34"/>
      <c r="O10" s="35"/>
    </row>
    <row r="11" spans="1:15" x14ac:dyDescent="0.25">
      <c r="A11" s="8">
        <v>9</v>
      </c>
      <c r="B11" s="2">
        <f t="shared" si="1"/>
        <v>112500</v>
      </c>
      <c r="C11" s="2">
        <f t="shared" si="0"/>
        <v>100000</v>
      </c>
      <c r="D11" s="2">
        <f t="shared" si="0"/>
        <v>92500</v>
      </c>
      <c r="E11" s="2">
        <f t="shared" si="0"/>
        <v>90000</v>
      </c>
      <c r="F11" s="2">
        <f t="shared" si="0"/>
        <v>92500</v>
      </c>
      <c r="G11" s="2">
        <f t="shared" si="0"/>
        <v>100000</v>
      </c>
      <c r="H11" s="2">
        <f t="shared" si="0"/>
        <v>112500</v>
      </c>
    </row>
    <row r="12" spans="1:15" x14ac:dyDescent="0.25">
      <c r="A12" s="26" t="s">
        <v>7</v>
      </c>
      <c r="L12" s="36" t="s">
        <v>16</v>
      </c>
      <c r="M12" s="37"/>
      <c r="N12" s="37"/>
      <c r="O12" s="38"/>
    </row>
    <row r="13" spans="1:15" x14ac:dyDescent="0.25">
      <c r="L13" s="39"/>
      <c r="M13" s="40"/>
      <c r="N13" s="40"/>
      <c r="O13" s="41"/>
    </row>
    <row r="14" spans="1:15" x14ac:dyDescent="0.25">
      <c r="L14" s="39"/>
      <c r="M14" s="40"/>
      <c r="N14" s="40"/>
      <c r="O14" s="41"/>
    </row>
    <row r="15" spans="1:15" x14ac:dyDescent="0.25">
      <c r="L15" s="39"/>
      <c r="M15" s="40"/>
      <c r="N15" s="40"/>
      <c r="O15" s="41"/>
    </row>
    <row r="16" spans="1:15" x14ac:dyDescent="0.25">
      <c r="L16" s="39"/>
      <c r="M16" s="40"/>
      <c r="N16" s="40"/>
      <c r="O16" s="41"/>
    </row>
    <row r="17" spans="12:15" x14ac:dyDescent="0.25">
      <c r="L17" s="39"/>
      <c r="M17" s="40"/>
      <c r="N17" s="40"/>
      <c r="O17" s="41"/>
    </row>
    <row r="18" spans="12:15" x14ac:dyDescent="0.25">
      <c r="L18" s="39"/>
      <c r="M18" s="40"/>
      <c r="N18" s="40"/>
      <c r="O18" s="41"/>
    </row>
    <row r="19" spans="12:15" x14ac:dyDescent="0.25">
      <c r="L19" s="39"/>
      <c r="M19" s="40"/>
      <c r="N19" s="40"/>
      <c r="O19" s="41"/>
    </row>
    <row r="20" spans="12:15" x14ac:dyDescent="0.25">
      <c r="L20" s="39"/>
      <c r="M20" s="40"/>
      <c r="N20" s="40"/>
      <c r="O20" s="41"/>
    </row>
    <row r="21" spans="12:15" x14ac:dyDescent="0.25">
      <c r="L21" s="39"/>
      <c r="M21" s="40"/>
      <c r="N21" s="40"/>
      <c r="O21" s="41"/>
    </row>
    <row r="22" spans="12:15" x14ac:dyDescent="0.25">
      <c r="L22" s="42"/>
      <c r="M22" s="43"/>
      <c r="N22" s="43"/>
      <c r="O22" s="44"/>
    </row>
  </sheetData>
  <mergeCells count="2">
    <mergeCell ref="K1:O10"/>
    <mergeCell ref="L12:O22"/>
  </mergeCells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1"/>
  <headerFooter>
    <oddHeader>&amp;LЯблонская Евгения Дмитриевна&amp;CПодгруппа 2
Дата рождения: 06.02.2002&amp;RВариант 26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Задача 1</vt:lpstr>
      <vt:lpstr>Задача 2</vt:lpstr>
      <vt:lpstr>Задача 3</vt:lpstr>
      <vt:lpstr>Задача 4</vt:lpstr>
      <vt:lpstr>Задание 2.2 (1)</vt:lpstr>
      <vt:lpstr>Задание 2.2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2022-09-21T16:48:08Z</dcterms:modified>
</cp:coreProperties>
</file>