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TM32G4\FMAC\"/>
    </mc:Choice>
  </mc:AlternateContent>
  <xr:revisionPtr revIDLastSave="0" documentId="13_ncr:1_{61F2C783-A929-4E60-AB85-C1FE57CF75D6}" xr6:coauthVersionLast="36" xr6:coauthVersionMax="36" xr10:uidLastSave="{00000000-0000-0000-0000-000000000000}"/>
  <bookViews>
    <workbookView xWindow="0" yWindow="0" windowWidth="21570" windowHeight="7770" xr2:uid="{D398FC74-D434-481A-B0D8-3250749EE31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G14" i="1"/>
  <c r="F14" i="1"/>
  <c r="K10" i="1"/>
  <c r="J10" i="1"/>
  <c r="I10" i="1"/>
  <c r="H10" i="1"/>
  <c r="G10" i="1"/>
  <c r="F10" i="1"/>
  <c r="I7" i="1"/>
  <c r="J7" i="1"/>
  <c r="K7" i="1"/>
  <c r="I8" i="1"/>
  <c r="J8" i="1"/>
  <c r="K8" i="1"/>
  <c r="I11" i="1"/>
  <c r="J11" i="1"/>
  <c r="K11" i="1"/>
  <c r="I12" i="1"/>
  <c r="J12" i="1"/>
  <c r="K12" i="1"/>
  <c r="I15" i="1"/>
  <c r="J15" i="1"/>
  <c r="K15" i="1"/>
  <c r="I16" i="1"/>
  <c r="J16" i="1"/>
  <c r="K16" i="1"/>
  <c r="J6" i="1"/>
  <c r="K6" i="1"/>
  <c r="I6" i="1"/>
  <c r="F16" i="1"/>
  <c r="G15" i="1"/>
  <c r="F15" i="1"/>
  <c r="G12" i="1"/>
  <c r="F12" i="1"/>
  <c r="H11" i="1"/>
  <c r="G11" i="1"/>
  <c r="F11" i="1"/>
  <c r="H8" i="1"/>
  <c r="F8" i="1"/>
  <c r="G8" i="1"/>
  <c r="H7" i="1"/>
  <c r="G7" i="1"/>
  <c r="H6" i="1"/>
  <c r="F6" i="1" l="1"/>
  <c r="H12" i="1"/>
  <c r="G6" i="1"/>
  <c r="H15" i="1"/>
  <c r="G16" i="1"/>
  <c r="F7" i="1"/>
  <c r="H16" i="1"/>
</calcChain>
</file>

<file path=xl/sharedStrings.xml><?xml version="1.0" encoding="utf-8"?>
<sst xmlns="http://schemas.openxmlformats.org/spreadsheetml/2006/main" count="20" uniqueCount="11">
  <si>
    <t>Framegröße</t>
  </si>
  <si>
    <t>Implementirunsart</t>
  </si>
  <si>
    <t>FIR Filtergröße Taps</t>
  </si>
  <si>
    <t>Auführungzeit  [ms]</t>
  </si>
  <si>
    <t>FIR Software</t>
  </si>
  <si>
    <t>CMSIS arm_fir_fast_q15</t>
  </si>
  <si>
    <t>FMAC DMA Mode</t>
  </si>
  <si>
    <t>RAM-Nutzung, KB</t>
  </si>
  <si>
    <t>Flash-Nutzung, KB</t>
  </si>
  <si>
    <t>RAM-Nutzung, %</t>
  </si>
  <si>
    <t>Stromverbrauch vom Gesamtboard,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</si>
</sst>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Font="1" applyFill="1" applyBorder="1"/>
    <xf numFmtId="0" fontId="0" fillId="0" borderId="0" xfId="0" applyFill="1" applyBorder="1"/>
    <xf numFmtId="2" fontId="0" fillId="0" borderId="0" xfId="0" applyNumberFormat="1" applyFill="1" applyBorder="1"/>
    <xf numFmtId="2" fontId="0" fillId="0" borderId="0" xfId="0" applyNumberFormat="1" applyFont="1" applyFill="1" applyBorder="1"/>
    <xf numFmtId="0" fontId="1" fillId="0" borderId="1" xfId="0" applyFont="1" applyBorder="1" applyAlignment="1"/>
    <xf numFmtId="10" fontId="0" fillId="0" borderId="0" xfId="0" applyNumberFormat="1" applyFont="1" applyFill="1" applyBorder="1"/>
    <xf numFmtId="0" fontId="0" fillId="2" borderId="0" xfId="0" applyFill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1" xfId="0" applyFill="1" applyBorder="1"/>
    <xf numFmtId="2" fontId="0" fillId="0" borderId="1" xfId="0" applyNumberFormat="1" applyFont="1" applyFill="1" applyBorder="1"/>
    <xf numFmtId="2" fontId="0" fillId="0" borderId="1" xfId="0" applyNumberFormat="1" applyFill="1" applyBorder="1"/>
    <xf numFmtId="10" fontId="0" fillId="0" borderId="1" xfId="0" applyNumberFormat="1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Tabelle1!$I$3:$I$5</c:f>
              <c:strCache>
                <c:ptCount val="3"/>
                <c:pt idx="0">
                  <c:v>Framegröße</c:v>
                </c:pt>
                <c:pt idx="1">
                  <c:v>256</c:v>
                </c:pt>
                <c:pt idx="2">
                  <c:v>RAM-Nutzung,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Tabelle1!$A$6:$A$16</c:f>
              <c:strCache>
                <c:ptCount val="11"/>
                <c:pt idx="0">
                  <c:v>FIR Software</c:v>
                </c:pt>
                <c:pt idx="1">
                  <c:v>CMSIS arm_fir_fast_q15</c:v>
                </c:pt>
                <c:pt idx="2">
                  <c:v>FMAC DMA Mode</c:v>
                </c:pt>
                <c:pt idx="4">
                  <c:v>FIR Software</c:v>
                </c:pt>
                <c:pt idx="5">
                  <c:v>CMSIS arm_fir_fast_q15</c:v>
                </c:pt>
                <c:pt idx="6">
                  <c:v>FMAC DMA Mode</c:v>
                </c:pt>
                <c:pt idx="8">
                  <c:v>FIR Software</c:v>
                </c:pt>
                <c:pt idx="9">
                  <c:v>CMSIS arm_fir_fast_q15</c:v>
                </c:pt>
                <c:pt idx="10">
                  <c:v>FMAC DMA Mode</c:v>
                </c:pt>
              </c:strCache>
            </c:strRef>
          </c:cat>
          <c:val>
            <c:numRef>
              <c:f>Tabelle1!$I$6:$I$16</c:f>
              <c:numCache>
                <c:formatCode>0.00%</c:formatCode>
                <c:ptCount val="11"/>
                <c:pt idx="0">
                  <c:v>2.3984374999999999E-2</c:v>
                </c:pt>
                <c:pt idx="1">
                  <c:v>3.2187500000000001E-2</c:v>
                </c:pt>
                <c:pt idx="2">
                  <c:v>3.0859375000000001E-2</c:v>
                </c:pt>
                <c:pt idx="4">
                  <c:v>2.3984374999999999E-2</c:v>
                </c:pt>
                <c:pt idx="5">
                  <c:v>3.2656249999999998E-2</c:v>
                </c:pt>
                <c:pt idx="6">
                  <c:v>3.1328124999999998E-2</c:v>
                </c:pt>
                <c:pt idx="8">
                  <c:v>2.3984374999999999E-2</c:v>
                </c:pt>
                <c:pt idx="9">
                  <c:v>3.3671874999999997E-2</c:v>
                </c:pt>
                <c:pt idx="10">
                  <c:v>2.5156250000000002E-2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3-4241-998C-1C64DBB6EF88}"/>
            </c:ext>
          </c:extLst>
        </c:ser>
        <c:ser>
          <c:idx val="1"/>
          <c:order val="1"/>
          <c:tx>
            <c:strRef>
              <c:f>Tabelle1!$J$3:$J$5</c:f>
              <c:strCache>
                <c:ptCount val="3"/>
                <c:pt idx="0">
                  <c:v>Framegröße</c:v>
                </c:pt>
                <c:pt idx="1">
                  <c:v>2048</c:v>
                </c:pt>
                <c:pt idx="2">
                  <c:v>RAM-Nutzung,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Tabelle1!$A$6:$A$16</c:f>
              <c:strCache>
                <c:ptCount val="11"/>
                <c:pt idx="0">
                  <c:v>FIR Software</c:v>
                </c:pt>
                <c:pt idx="1">
                  <c:v>CMSIS arm_fir_fast_q15</c:v>
                </c:pt>
                <c:pt idx="2">
                  <c:v>FMAC DMA Mode</c:v>
                </c:pt>
                <c:pt idx="4">
                  <c:v>FIR Software</c:v>
                </c:pt>
                <c:pt idx="5">
                  <c:v>CMSIS arm_fir_fast_q15</c:v>
                </c:pt>
                <c:pt idx="6">
                  <c:v>FMAC DMA Mode</c:v>
                </c:pt>
                <c:pt idx="8">
                  <c:v>FIR Software</c:v>
                </c:pt>
                <c:pt idx="9">
                  <c:v>CMSIS arm_fir_fast_q15</c:v>
                </c:pt>
                <c:pt idx="10">
                  <c:v>FMAC DMA Mode</c:v>
                </c:pt>
              </c:strCache>
            </c:strRef>
          </c:cat>
          <c:val>
            <c:numRef>
              <c:f>Tabelle1!$J$6:$J$16</c:f>
              <c:numCache>
                <c:formatCode>0.00%</c:formatCode>
                <c:ptCount val="11"/>
                <c:pt idx="0">
                  <c:v>5.1328125000000002E-2</c:v>
                </c:pt>
                <c:pt idx="1">
                  <c:v>0.11421874999999999</c:v>
                </c:pt>
                <c:pt idx="2">
                  <c:v>8.5546874999999994E-2</c:v>
                </c:pt>
                <c:pt idx="4">
                  <c:v>5.1328125000000002E-2</c:v>
                </c:pt>
                <c:pt idx="5">
                  <c:v>0.1146875</c:v>
                </c:pt>
                <c:pt idx="6">
                  <c:v>8.6015624999999998E-2</c:v>
                </c:pt>
                <c:pt idx="8">
                  <c:v>5.1328125000000002E-2</c:v>
                </c:pt>
                <c:pt idx="9">
                  <c:v>0.115703125</c:v>
                </c:pt>
                <c:pt idx="10">
                  <c:v>8.6874999999999994E-2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C3-4241-998C-1C64DBB6EF88}"/>
            </c:ext>
          </c:extLst>
        </c:ser>
        <c:ser>
          <c:idx val="2"/>
          <c:order val="2"/>
          <c:tx>
            <c:strRef>
              <c:f>Tabelle1!$K$3:$K$5</c:f>
              <c:strCache>
                <c:ptCount val="3"/>
                <c:pt idx="0">
                  <c:v>Framegröße</c:v>
                </c:pt>
                <c:pt idx="1">
                  <c:v>8192</c:v>
                </c:pt>
                <c:pt idx="2">
                  <c:v>RAM-Nutzung,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Tabelle1!$A$6:$A$16</c:f>
              <c:strCache>
                <c:ptCount val="11"/>
                <c:pt idx="0">
                  <c:v>FIR Software</c:v>
                </c:pt>
                <c:pt idx="1">
                  <c:v>CMSIS arm_fir_fast_q15</c:v>
                </c:pt>
                <c:pt idx="2">
                  <c:v>FMAC DMA Mode</c:v>
                </c:pt>
                <c:pt idx="4">
                  <c:v>FIR Software</c:v>
                </c:pt>
                <c:pt idx="5">
                  <c:v>CMSIS arm_fir_fast_q15</c:v>
                </c:pt>
                <c:pt idx="6">
                  <c:v>FMAC DMA Mode</c:v>
                </c:pt>
                <c:pt idx="8">
                  <c:v>FIR Software</c:v>
                </c:pt>
                <c:pt idx="9">
                  <c:v>CMSIS arm_fir_fast_q15</c:v>
                </c:pt>
                <c:pt idx="10">
                  <c:v>FMAC DMA Mode</c:v>
                </c:pt>
              </c:strCache>
            </c:strRef>
          </c:cat>
          <c:val>
            <c:numRef>
              <c:f>Tabelle1!$K$6:$K$16</c:f>
              <c:numCache>
                <c:formatCode>0.00%</c:formatCode>
                <c:ptCount val="11"/>
                <c:pt idx="0">
                  <c:v>0.145078125</c:v>
                </c:pt>
                <c:pt idx="1">
                  <c:v>0.39546874999999998</c:v>
                </c:pt>
                <c:pt idx="2">
                  <c:v>0.27304687500000002</c:v>
                </c:pt>
                <c:pt idx="4">
                  <c:v>0.145078125</c:v>
                </c:pt>
                <c:pt idx="5">
                  <c:v>0.3959375</c:v>
                </c:pt>
                <c:pt idx="6">
                  <c:v>0.27351562499999998</c:v>
                </c:pt>
                <c:pt idx="8">
                  <c:v>0.145078125</c:v>
                </c:pt>
                <c:pt idx="9">
                  <c:v>0.39695312500000002</c:v>
                </c:pt>
                <c:pt idx="10">
                  <c:v>0.27437499999999998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C3-4241-998C-1C64DBB6E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105519"/>
        <c:axId val="1383369439"/>
      </c:barChart>
      <c:catAx>
        <c:axId val="137510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3369439"/>
        <c:crosses val="autoZero"/>
        <c:auto val="1"/>
        <c:lblAlgn val="ctr"/>
        <c:lblOffset val="100"/>
        <c:noMultiLvlLbl val="0"/>
      </c:catAx>
      <c:valAx>
        <c:axId val="13833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510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314324</xdr:colOff>
      <xdr:row>4</xdr:row>
      <xdr:rowOff>42861</xdr:rowOff>
    </xdr:from>
    <xdr:to>
      <xdr:col>29</xdr:col>
      <xdr:colOff>504825</xdr:colOff>
      <xdr:row>26</xdr:row>
      <xdr:rowOff>47625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75489A5-E887-40A1-AAA3-CA5D2B250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3A658-1DB1-4C35-B6A7-D17C67C3B5F5}">
  <dimension ref="A3:Q16"/>
  <sheetViews>
    <sheetView tabSelected="1" workbookViewId="0">
      <selection activeCell="P18" sqref="P18"/>
    </sheetView>
  </sheetViews>
  <sheetFormatPr baseColWidth="10" defaultRowHeight="15" x14ac:dyDescent="0.25"/>
  <cols>
    <col min="1" max="1" width="30.42578125" customWidth="1"/>
    <col min="2" max="2" width="11.42578125" customWidth="1"/>
    <col min="3" max="5" width="12.7109375" hidden="1" customWidth="1"/>
    <col min="6" max="8" width="0" hidden="1" customWidth="1"/>
    <col min="9" max="11" width="12.7109375" customWidth="1"/>
    <col min="12" max="14" width="0" hidden="1" customWidth="1"/>
    <col min="17" max="17" width="13.85546875" customWidth="1"/>
  </cols>
  <sheetData>
    <row r="3" spans="1:17" x14ac:dyDescent="0.25">
      <c r="A3" s="1"/>
      <c r="B3" s="1"/>
      <c r="C3" s="17" t="s">
        <v>0</v>
      </c>
      <c r="D3" s="18"/>
      <c r="E3" s="19"/>
      <c r="F3" s="7"/>
      <c r="G3" s="7"/>
      <c r="H3" s="7"/>
      <c r="I3" s="17" t="s">
        <v>0</v>
      </c>
      <c r="J3" s="18"/>
      <c r="K3" s="19"/>
      <c r="L3" s="17" t="s">
        <v>0</v>
      </c>
      <c r="M3" s="18"/>
      <c r="N3" s="19"/>
      <c r="O3" s="17" t="s">
        <v>0</v>
      </c>
      <c r="P3" s="18"/>
      <c r="Q3" s="19"/>
    </row>
    <row r="4" spans="1:17" x14ac:dyDescent="0.25">
      <c r="A4" s="1"/>
      <c r="B4" s="1"/>
      <c r="C4" s="2">
        <v>256</v>
      </c>
      <c r="D4" s="2">
        <v>2048</v>
      </c>
      <c r="E4" s="2">
        <v>8192</v>
      </c>
      <c r="F4" s="2">
        <v>256</v>
      </c>
      <c r="G4" s="2">
        <v>2048</v>
      </c>
      <c r="H4" s="2">
        <v>8192</v>
      </c>
      <c r="I4" s="2">
        <v>256</v>
      </c>
      <c r="J4" s="2">
        <v>2048</v>
      </c>
      <c r="K4" s="2">
        <v>8192</v>
      </c>
      <c r="L4" s="2">
        <v>256</v>
      </c>
      <c r="M4" s="2">
        <v>2048</v>
      </c>
      <c r="N4" s="2">
        <v>8192</v>
      </c>
      <c r="O4" s="2">
        <v>256</v>
      </c>
      <c r="P4" s="2">
        <v>2048</v>
      </c>
      <c r="Q4" s="2">
        <v>8192</v>
      </c>
    </row>
    <row r="5" spans="1:17" ht="45" x14ac:dyDescent="0.25">
      <c r="A5" s="10" t="s">
        <v>1</v>
      </c>
      <c r="B5" s="11" t="s">
        <v>2</v>
      </c>
      <c r="C5" s="20" t="s">
        <v>7</v>
      </c>
      <c r="D5" s="20"/>
      <c r="E5" s="20"/>
      <c r="F5" s="20" t="s">
        <v>3</v>
      </c>
      <c r="G5" s="20"/>
      <c r="H5" s="20"/>
      <c r="I5" s="20" t="s">
        <v>9</v>
      </c>
      <c r="J5" s="20"/>
      <c r="K5" s="20"/>
      <c r="L5" s="20" t="s">
        <v>8</v>
      </c>
      <c r="M5" s="20"/>
      <c r="N5" s="20"/>
      <c r="O5" s="20" t="s">
        <v>10</v>
      </c>
      <c r="P5" s="20"/>
      <c r="Q5" s="20"/>
    </row>
    <row r="6" spans="1:17" s="9" customFormat="1" x14ac:dyDescent="0.25">
      <c r="A6" s="12" t="s">
        <v>4</v>
      </c>
      <c r="B6" s="13">
        <v>32</v>
      </c>
      <c r="C6" s="14">
        <v>3.07</v>
      </c>
      <c r="D6" s="14">
        <v>6.57</v>
      </c>
      <c r="E6" s="14">
        <v>18.57</v>
      </c>
      <c r="F6" s="15">
        <f>1000*C6/168000000</f>
        <v>1.8273809523809524E-5</v>
      </c>
      <c r="G6" s="15">
        <f t="shared" ref="G6:H7" si="0">1000*D6/168000000</f>
        <v>3.910714285714286E-5</v>
      </c>
      <c r="H6" s="15">
        <f t="shared" si="0"/>
        <v>1.1053571428571429E-4</v>
      </c>
      <c r="I6" s="16">
        <f>C6/128</f>
        <v>2.3984374999999999E-2</v>
      </c>
      <c r="J6" s="16">
        <f t="shared" ref="J6:K6" si="1">D6/128</f>
        <v>5.1328125000000002E-2</v>
      </c>
      <c r="K6" s="16">
        <f t="shared" si="1"/>
        <v>0.145078125</v>
      </c>
      <c r="L6" s="14">
        <v>423.72</v>
      </c>
      <c r="M6" s="14">
        <v>423.72</v>
      </c>
      <c r="N6" s="14">
        <v>423.72</v>
      </c>
      <c r="O6" s="14"/>
      <c r="P6" s="14"/>
      <c r="Q6" s="14"/>
    </row>
    <row r="7" spans="1:17" x14ac:dyDescent="0.25">
      <c r="A7" s="12" t="s">
        <v>5</v>
      </c>
      <c r="B7" s="13">
        <v>32</v>
      </c>
      <c r="C7" s="14">
        <v>4.12</v>
      </c>
      <c r="D7" s="14">
        <v>14.62</v>
      </c>
      <c r="E7" s="14">
        <v>50.62</v>
      </c>
      <c r="F7" s="15">
        <f>1000*C7/168000000</f>
        <v>2.4523809523809523E-5</v>
      </c>
      <c r="G7" s="15">
        <f t="shared" si="0"/>
        <v>8.7023809523809528E-5</v>
      </c>
      <c r="H7" s="15">
        <f t="shared" si="0"/>
        <v>3.0130952380952379E-4</v>
      </c>
      <c r="I7" s="16">
        <f t="shared" ref="I7:I16" si="2">C7/128</f>
        <v>3.2187500000000001E-2</v>
      </c>
      <c r="J7" s="16">
        <f t="shared" ref="J7:J16" si="3">D7/128</f>
        <v>0.11421874999999999</v>
      </c>
      <c r="K7" s="16">
        <f t="shared" ref="K7:K16" si="4">E7/128</f>
        <v>0.39546874999999998</v>
      </c>
      <c r="L7" s="14">
        <v>424.46</v>
      </c>
      <c r="M7" s="14">
        <v>424.47</v>
      </c>
      <c r="N7" s="14">
        <v>424.47</v>
      </c>
      <c r="O7" s="14"/>
      <c r="P7" s="14">
        <v>118</v>
      </c>
      <c r="Q7" s="14"/>
    </row>
    <row r="8" spans="1:17" x14ac:dyDescent="0.25">
      <c r="A8" s="12" t="s">
        <v>6</v>
      </c>
      <c r="B8" s="13">
        <v>32</v>
      </c>
      <c r="C8" s="14">
        <v>3.95</v>
      </c>
      <c r="D8" s="14">
        <v>10.95</v>
      </c>
      <c r="E8" s="14">
        <v>34.950000000000003</v>
      </c>
      <c r="F8" s="15">
        <f t="shared" ref="F8:H8" si="5">1000*C8/168000000</f>
        <v>2.3511904761904762E-5</v>
      </c>
      <c r="G8" s="15">
        <f t="shared" si="5"/>
        <v>6.5178571428571431E-5</v>
      </c>
      <c r="H8" s="15">
        <f t="shared" si="5"/>
        <v>2.0803571428571429E-4</v>
      </c>
      <c r="I8" s="16">
        <f t="shared" si="2"/>
        <v>3.0859375000000001E-2</v>
      </c>
      <c r="J8" s="16">
        <f t="shared" si="3"/>
        <v>8.5546874999999994E-2</v>
      </c>
      <c r="K8" s="16">
        <f t="shared" si="4"/>
        <v>0.27304687500000002</v>
      </c>
      <c r="L8" s="14">
        <v>425.39</v>
      </c>
      <c r="M8" s="14">
        <v>425.39</v>
      </c>
      <c r="N8" s="14">
        <v>425.39</v>
      </c>
      <c r="O8" s="14"/>
      <c r="P8" s="14">
        <v>119</v>
      </c>
      <c r="Q8" s="14"/>
    </row>
    <row r="9" spans="1:17" x14ac:dyDescent="0.25">
      <c r="A9" s="3"/>
      <c r="B9" s="4"/>
      <c r="C9" s="6"/>
      <c r="D9" s="6"/>
      <c r="E9" s="6"/>
      <c r="F9" s="5"/>
      <c r="G9" s="5"/>
      <c r="H9" s="5"/>
      <c r="I9" s="8"/>
      <c r="J9" s="8"/>
      <c r="K9" s="8"/>
      <c r="L9" s="6"/>
      <c r="M9" s="6"/>
      <c r="N9" s="6"/>
      <c r="O9" s="6"/>
      <c r="P9" s="6"/>
      <c r="Q9" s="6"/>
    </row>
    <row r="10" spans="1:17" x14ac:dyDescent="0.25">
      <c r="A10" s="12" t="s">
        <v>4</v>
      </c>
      <c r="B10" s="13">
        <v>64</v>
      </c>
      <c r="C10" s="14">
        <v>3.07</v>
      </c>
      <c r="D10" s="14">
        <v>6.57</v>
      </c>
      <c r="E10" s="14">
        <v>18.57</v>
      </c>
      <c r="F10" s="15">
        <f>1000*C10/168000000</f>
        <v>1.8273809523809524E-5</v>
      </c>
      <c r="G10" s="15">
        <f t="shared" ref="G10" si="6">1000*D10/168000000</f>
        <v>3.910714285714286E-5</v>
      </c>
      <c r="H10" s="15">
        <f t="shared" ref="H10" si="7">1000*E10/168000000</f>
        <v>1.1053571428571429E-4</v>
      </c>
      <c r="I10" s="16">
        <f>C10/128</f>
        <v>2.3984374999999999E-2</v>
      </c>
      <c r="J10" s="16">
        <f t="shared" ref="J10" si="8">D10/128</f>
        <v>5.1328125000000002E-2</v>
      </c>
      <c r="K10" s="16">
        <f t="shared" ref="K10" si="9">E10/128</f>
        <v>0.145078125</v>
      </c>
      <c r="L10" s="14">
        <v>423.81</v>
      </c>
      <c r="M10" s="14">
        <v>423.81</v>
      </c>
      <c r="N10" s="14">
        <v>423.81</v>
      </c>
      <c r="O10" s="14"/>
      <c r="P10" s="14"/>
      <c r="Q10" s="14"/>
    </row>
    <row r="11" spans="1:17" x14ac:dyDescent="0.25">
      <c r="A11" s="12" t="s">
        <v>5</v>
      </c>
      <c r="B11" s="13">
        <v>64</v>
      </c>
      <c r="C11" s="14">
        <v>4.18</v>
      </c>
      <c r="D11" s="14">
        <v>14.68</v>
      </c>
      <c r="E11" s="14">
        <v>50.68</v>
      </c>
      <c r="F11" s="15">
        <f>1000*C11/168000000</f>
        <v>2.488095238095238E-5</v>
      </c>
      <c r="G11" s="15">
        <f t="shared" ref="G11:H12" si="10">1000*D11/168000000</f>
        <v>8.7380952380952375E-5</v>
      </c>
      <c r="H11" s="15">
        <f t="shared" si="10"/>
        <v>3.0166666666666666E-4</v>
      </c>
      <c r="I11" s="16">
        <f t="shared" si="2"/>
        <v>3.2656249999999998E-2</v>
      </c>
      <c r="J11" s="16">
        <f t="shared" si="3"/>
        <v>0.1146875</v>
      </c>
      <c r="K11" s="16">
        <f t="shared" si="4"/>
        <v>0.3959375</v>
      </c>
      <c r="L11" s="14">
        <v>424.59</v>
      </c>
      <c r="M11" s="14">
        <v>424.6</v>
      </c>
      <c r="N11" s="14">
        <v>424.61</v>
      </c>
      <c r="O11" s="14"/>
      <c r="P11" s="14"/>
      <c r="Q11" s="14"/>
    </row>
    <row r="12" spans="1:17" x14ac:dyDescent="0.25">
      <c r="A12" s="12" t="s">
        <v>6</v>
      </c>
      <c r="B12" s="13">
        <v>64</v>
      </c>
      <c r="C12" s="14">
        <v>4.01</v>
      </c>
      <c r="D12" s="14">
        <v>11.01</v>
      </c>
      <c r="E12" s="14">
        <v>35.01</v>
      </c>
      <c r="F12" s="15">
        <f t="shared" ref="F12" si="11">1000*C12/168000000</f>
        <v>2.3869047619047619E-5</v>
      </c>
      <c r="G12" s="15">
        <f t="shared" si="10"/>
        <v>6.5535714285714291E-5</v>
      </c>
      <c r="H12" s="15">
        <f t="shared" si="10"/>
        <v>2.0839285714285713E-4</v>
      </c>
      <c r="I12" s="16">
        <f t="shared" si="2"/>
        <v>3.1328124999999998E-2</v>
      </c>
      <c r="J12" s="16">
        <f t="shared" si="3"/>
        <v>8.6015624999999998E-2</v>
      </c>
      <c r="K12" s="16">
        <f t="shared" si="4"/>
        <v>0.27351562499999998</v>
      </c>
      <c r="L12" s="14">
        <v>425.45</v>
      </c>
      <c r="M12" s="14"/>
      <c r="N12" s="14"/>
      <c r="O12" s="14"/>
      <c r="P12" s="14"/>
      <c r="Q12" s="14"/>
    </row>
    <row r="13" spans="1:17" x14ac:dyDescent="0.25">
      <c r="A13" s="3"/>
      <c r="B13" s="4"/>
      <c r="C13" s="6"/>
      <c r="D13" s="6"/>
      <c r="E13" s="6"/>
      <c r="F13" s="5"/>
      <c r="G13" s="5"/>
      <c r="H13" s="5"/>
      <c r="I13" s="8"/>
      <c r="J13" s="8"/>
      <c r="K13" s="8"/>
      <c r="L13" s="6"/>
      <c r="M13" s="6"/>
      <c r="N13" s="6"/>
      <c r="O13" s="6"/>
      <c r="P13" s="6"/>
      <c r="Q13" s="6"/>
    </row>
    <row r="14" spans="1:17" x14ac:dyDescent="0.25">
      <c r="A14" s="12" t="s">
        <v>4</v>
      </c>
      <c r="B14" s="13">
        <v>127</v>
      </c>
      <c r="C14" s="14">
        <v>3.07</v>
      </c>
      <c r="D14" s="14">
        <v>6.57</v>
      </c>
      <c r="E14" s="14">
        <v>18.57</v>
      </c>
      <c r="F14" s="15">
        <f>1000*C14/168000000</f>
        <v>1.8273809523809524E-5</v>
      </c>
      <c r="G14" s="15">
        <f t="shared" ref="G14" si="12">1000*D14/168000000</f>
        <v>3.910714285714286E-5</v>
      </c>
      <c r="H14" s="15">
        <f t="shared" ref="H14" si="13">1000*E14/168000000</f>
        <v>1.1053571428571429E-4</v>
      </c>
      <c r="I14" s="16">
        <f>C14/128</f>
        <v>2.3984374999999999E-2</v>
      </c>
      <c r="J14" s="16">
        <f t="shared" ref="J14" si="14">D14/128</f>
        <v>5.1328125000000002E-2</v>
      </c>
      <c r="K14" s="16">
        <f t="shared" ref="K14" si="15">E14/128</f>
        <v>0.145078125</v>
      </c>
      <c r="L14" s="14">
        <v>424.06</v>
      </c>
      <c r="M14" s="14">
        <v>424.06</v>
      </c>
      <c r="N14" s="14">
        <v>424.06</v>
      </c>
      <c r="O14" s="14"/>
      <c r="P14" s="14"/>
      <c r="Q14" s="14"/>
    </row>
    <row r="15" spans="1:17" x14ac:dyDescent="0.25">
      <c r="A15" s="12" t="s">
        <v>5</v>
      </c>
      <c r="B15" s="13">
        <v>127</v>
      </c>
      <c r="C15" s="14">
        <v>4.3099999999999996</v>
      </c>
      <c r="D15" s="14">
        <v>14.81</v>
      </c>
      <c r="E15" s="14">
        <v>50.81</v>
      </c>
      <c r="F15" s="15">
        <f>1000*C15/168000000</f>
        <v>2.5654761904761906E-5</v>
      </c>
      <c r="G15" s="15">
        <f t="shared" ref="G15:H15" si="16">1000*D15/168000000</f>
        <v>8.8154761904761907E-5</v>
      </c>
      <c r="H15" s="15">
        <f t="shared" si="16"/>
        <v>3.0244047619047617E-4</v>
      </c>
      <c r="I15" s="16">
        <f t="shared" si="2"/>
        <v>3.3671874999999997E-2</v>
      </c>
      <c r="J15" s="16">
        <f t="shared" si="3"/>
        <v>0.115703125</v>
      </c>
      <c r="K15" s="16">
        <f t="shared" si="4"/>
        <v>0.39695312500000002</v>
      </c>
      <c r="L15" s="14">
        <v>424.84</v>
      </c>
      <c r="M15" s="14">
        <v>424.86</v>
      </c>
      <c r="N15" s="14">
        <v>424.87</v>
      </c>
      <c r="O15" s="14"/>
      <c r="P15" s="14"/>
      <c r="Q15" s="14"/>
    </row>
    <row r="16" spans="1:17" x14ac:dyDescent="0.25">
      <c r="A16" s="12" t="s">
        <v>6</v>
      </c>
      <c r="B16" s="13">
        <v>127</v>
      </c>
      <c r="C16" s="14">
        <v>3.22</v>
      </c>
      <c r="D16" s="14">
        <v>11.12</v>
      </c>
      <c r="E16" s="14">
        <v>35.119999999999997</v>
      </c>
      <c r="F16" s="15">
        <f>1000*C16/168000000</f>
        <v>1.9166666666666667E-5</v>
      </c>
      <c r="G16" s="15">
        <f t="shared" ref="G16:H16" si="17">1000*D16/168000000</f>
        <v>6.6190476190476185E-5</v>
      </c>
      <c r="H16" s="15">
        <f t="shared" si="17"/>
        <v>2.0904761904761904E-4</v>
      </c>
      <c r="I16" s="16">
        <f t="shared" si="2"/>
        <v>2.5156250000000002E-2</v>
      </c>
      <c r="J16" s="16">
        <f t="shared" si="3"/>
        <v>8.6874999999999994E-2</v>
      </c>
      <c r="K16" s="16">
        <f t="shared" si="4"/>
        <v>0.27437499999999998</v>
      </c>
      <c r="L16" s="14"/>
      <c r="M16" s="14"/>
      <c r="N16" s="14"/>
      <c r="O16" s="14"/>
      <c r="P16" s="14"/>
      <c r="Q16" s="14"/>
    </row>
  </sheetData>
  <mergeCells count="9">
    <mergeCell ref="O3:Q3"/>
    <mergeCell ref="O5:Q5"/>
    <mergeCell ref="C5:E5"/>
    <mergeCell ref="F5:H5"/>
    <mergeCell ref="L5:N5"/>
    <mergeCell ref="C3:E3"/>
    <mergeCell ref="I3:K3"/>
    <mergeCell ref="I5:K5"/>
    <mergeCell ref="L3:N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Yevgen Melnyk</dc:creator>
  <cp:lastModifiedBy>Yevgen Melnyk</cp:lastModifiedBy>
  <dcterms:created xsi:type="dcterms:W3CDTF">2024-09-24T22:19:35Z</dcterms:created>
  <dcterms:modified xsi:type="dcterms:W3CDTF">2024-09-26T00:45:29Z</dcterms:modified>
</cp:coreProperties>
</file>