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<sst xmlns="http://schemas.openxmlformats.org/spreadsheetml/2006/main" count="62" uniqueCount="41">
  <si>
    <t>Concept</t>
  </si>
  <si>
    <t>Classifier</t>
  </si>
  <si>
    <t>Dataset</t>
  </si>
  <si>
    <t>Description</t>
  </si>
  <si>
    <t>Model file</t>
  </si>
  <si>
    <t>Date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</si>
  <si>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</si>
  <si>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</si>
  <si>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</si>
  <si>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</si>
  <si>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</si>
  <si>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</si>
  <si>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</si>
  <si>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</si>
  <si>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</si>
  <si>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</si>
  <si>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a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</si>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</sst>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%"/>
  </numFmts>
  <fonts count="3">
    <font>
      <sz val="11.0"/>
      <color rgb="FF000000"/>
      <name val="Arial"/>
    </font>
    <font>
      <sz val="10.0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49" xfId="0" applyAlignment="1" applyFont="1" applyNumberFormat="1">
      <alignment shrinkToFit="0" wrapText="1"/>
    </xf>
    <xf borderId="1" fillId="2" fontId="1" numFmtId="164" xfId="0" applyAlignment="1" applyBorder="1" applyFill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0" numFmtId="165" xfId="0" applyAlignment="1" applyFont="1" applyNumberFormat="1">
      <alignment horizontal="right" vertical="bottom"/>
    </xf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4.25"/>
    <col customWidth="1" min="3" max="3" width="10.75"/>
    <col customWidth="1" min="4" max="4" width="14.5"/>
    <col customWidth="1" min="5" max="5" width="20.5"/>
    <col customWidth="1" min="6" max="6" width="11.5"/>
    <col customWidth="1" min="7" max="7" width="18.63"/>
    <col customWidth="1" min="8" max="8" width="9.88"/>
    <col customWidth="1" min="9" max="11" width="8.63"/>
    <col customWidth="1" min="12" max="12" width="10.75"/>
    <col customWidth="1" min="13" max="13" width="8.63"/>
    <col customWidth="1" min="14" max="14" width="9.88"/>
    <col customWidth="1" min="15" max="26" width="8.63"/>
  </cols>
  <sheetData>
    <row r="1" ht="14.25" customHeight="1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1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 t="s">
        <v>2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 t="s">
        <v>3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4</v>
      </c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5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6</v>
      </c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 t="s">
        <v>7</v>
      </c>
      <c r="B9" s="1"/>
      <c r="C9" s="1"/>
      <c r="D9" s="1"/>
      <c r="E9" s="1"/>
      <c r="F9" s="1"/>
      <c r="G9" s="1"/>
      <c r="H9" s="1"/>
      <c r="I9" s="1"/>
      <c r="J9" s="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0</v>
      </c>
      <c r="B10" s="1" t="s">
        <v>1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/>
      <c r="J10" s="1" t="s">
        <v>1</v>
      </c>
      <c r="K10" s="1" t="s">
        <v>0</v>
      </c>
      <c r="L10" s="1" t="s">
        <v>9</v>
      </c>
      <c r="M10" s="1" t="s">
        <v>10</v>
      </c>
      <c r="N10" s="1" t="s">
        <v>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0.0</v>
      </c>
      <c r="B11" s="1">
        <v>0.0</v>
      </c>
      <c r="C11" s="3"/>
      <c r="D11" s="4" t="str">
        <f t="shared" ref="D11:D14" si="1">C11/$C$15</f>
        <v>#DIV/0!</v>
      </c>
      <c r="E11" s="4" t="str">
        <f>C11/($C$11+$C$12)</f>
        <v>#DIV/0!</v>
      </c>
      <c r="F11" s="1">
        <f t="shared" ref="F11:F14" si="2">IF(ISERR(D11*LOG(D11/O35,2)),0,D11*LOG(D11/O35,2))</f>
        <v>0</v>
      </c>
      <c r="G11" s="1">
        <v>1.0</v>
      </c>
      <c r="H11" s="1">
        <f t="shared" ref="H11:H14" si="3">G11*F11</f>
        <v>0</v>
      </c>
      <c r="I11" s="1"/>
      <c r="J11" s="1">
        <v>0.0</v>
      </c>
      <c r="K11" s="1">
        <v>0.0</v>
      </c>
      <c r="L11" s="5" t="str">
        <f>C11</f>
        <v/>
      </c>
      <c r="M11" s="4" t="str">
        <f t="shared" ref="M11:M14" si="4">L11/$L$15</f>
        <v>#DIV/0!</v>
      </c>
      <c r="N11" s="4" t="str">
        <f t="shared" ref="N11:N12" si="5">L11/($L$12+$L$11)</f>
        <v>#DIV/0!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0.0</v>
      </c>
      <c r="B12" s="1">
        <v>1.0</v>
      </c>
      <c r="C12" s="3"/>
      <c r="D12" s="4" t="str">
        <f t="shared" si="1"/>
        <v>#DIV/0!</v>
      </c>
      <c r="E12" s="6" t="s">
        <v>16</v>
      </c>
      <c r="F12" s="1">
        <f t="shared" si="2"/>
        <v>0</v>
      </c>
      <c r="G12" s="1">
        <v>1.0</v>
      </c>
      <c r="H12" s="1">
        <f t="shared" si="3"/>
        <v>0</v>
      </c>
      <c r="I12" s="1"/>
      <c r="J12" s="1">
        <v>0.0</v>
      </c>
      <c r="K12" s="1">
        <v>1.0</v>
      </c>
      <c r="L12" s="5" t="str">
        <f>C13</f>
        <v/>
      </c>
      <c r="M12" s="4" t="str">
        <f t="shared" si="4"/>
        <v>#DIV/0!</v>
      </c>
      <c r="N12" s="4" t="str">
        <f t="shared" si="5"/>
        <v>#DIV/0!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1.0</v>
      </c>
      <c r="B13" s="1">
        <v>0.0</v>
      </c>
      <c r="C13" s="3"/>
      <c r="D13" s="4" t="str">
        <f t="shared" si="1"/>
        <v>#DIV/0!</v>
      </c>
      <c r="E13" s="4" t="str">
        <f t="shared" ref="E13:E14" si="6">C13/($C$13+$C$14)</f>
        <v>#DIV/0!</v>
      </c>
      <c r="F13" s="1">
        <f t="shared" si="2"/>
        <v>0</v>
      </c>
      <c r="G13" s="1">
        <v>1.0</v>
      </c>
      <c r="H13" s="1">
        <f t="shared" si="3"/>
        <v>0</v>
      </c>
      <c r="I13" s="1"/>
      <c r="J13" s="1">
        <v>1.0</v>
      </c>
      <c r="K13" s="1">
        <v>0.0</v>
      </c>
      <c r="L13" s="5" t="str">
        <f>C12</f>
        <v/>
      </c>
      <c r="M13" s="4" t="str">
        <f t="shared" si="4"/>
        <v>#DIV/0!</v>
      </c>
      <c r="N13" s="4" t="str">
        <f t="shared" ref="N13:N14" si="7">L13/($L$14+$L$13)</f>
        <v>#DIV/0!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1.0</v>
      </c>
      <c r="B14" s="1">
        <v>1.0</v>
      </c>
      <c r="C14" s="3"/>
      <c r="D14" s="4" t="str">
        <f t="shared" si="1"/>
        <v>#DIV/0!</v>
      </c>
      <c r="E14" s="4" t="str">
        <f t="shared" si="6"/>
        <v>#DIV/0!</v>
      </c>
      <c r="F14" s="1">
        <f t="shared" si="2"/>
        <v>0</v>
      </c>
      <c r="G14" s="1">
        <v>1.0</v>
      </c>
      <c r="H14" s="1">
        <f t="shared" si="3"/>
        <v>0</v>
      </c>
      <c r="I14" s="1"/>
      <c r="J14" s="1">
        <v>1.0</v>
      </c>
      <c r="K14" s="1">
        <v>1.0</v>
      </c>
      <c r="L14" s="5" t="str">
        <f>C14</f>
        <v/>
      </c>
      <c r="M14" s="4" t="str">
        <f t="shared" si="4"/>
        <v>#DIV/0!</v>
      </c>
      <c r="N14" s="4" t="str">
        <f t="shared" si="7"/>
        <v>#DIV/0!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5">
        <f>SUM(C11:C14)</f>
        <v>0</v>
      </c>
      <c r="D15" s="1"/>
      <c r="E15" s="1"/>
      <c r="F15" s="1"/>
      <c r="G15" s="1" t="s">
        <v>14</v>
      </c>
      <c r="H15" s="1">
        <f>SUM(H11:H14)</f>
        <v>0</v>
      </c>
      <c r="I15" s="1"/>
      <c r="J15" s="1"/>
      <c r="K15" s="1"/>
      <c r="L15" s="5">
        <f>SUM(L11:L14)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 t="s">
        <v>17</v>
      </c>
      <c r="B17" s="1"/>
      <c r="C17" s="4" t="str">
        <f>(C11+C14)/C15</f>
        <v>#DIV/0!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 t="s">
        <v>18</v>
      </c>
      <c r="B18" s="1"/>
      <c r="C18" s="4" t="str">
        <f>(C17/C36)-1</f>
        <v>#DIV/0!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 t="s">
        <v>19</v>
      </c>
      <c r="B19" s="1"/>
      <c r="C19" s="4" t="str">
        <f>(C17/(C36*C36))-1</f>
        <v>#DIV/0!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 t="s">
        <v>20</v>
      </c>
      <c r="B20" s="1"/>
      <c r="C20" s="4" t="str">
        <f>C17-(1.96*C37/SQRT(C15))</f>
        <v>#DIV/0!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 t="s">
        <v>21</v>
      </c>
      <c r="B21" s="1"/>
      <c r="C21" s="4" t="str">
        <f>C20*0.95</f>
        <v>#DIV/0!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 t="s">
        <v>22</v>
      </c>
      <c r="B24" s="1"/>
      <c r="C24" s="4" t="str">
        <f>C14/(C14+C13)</f>
        <v>#DIV/0!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 t="s">
        <v>23</v>
      </c>
      <c r="B25" s="1"/>
      <c r="C25" s="4" t="str">
        <f>C14/(C14+C12)</f>
        <v>#DIV/0!</v>
      </c>
      <c r="D25" s="1" t="s">
        <v>24</v>
      </c>
      <c r="E25" s="7" t="str">
        <f>(C25/C35)-1</f>
        <v>#DIV/0!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 t="s">
        <v>25</v>
      </c>
      <c r="B26" s="1"/>
      <c r="C26" s="4" t="str">
        <f>C12/(C12+C11)</f>
        <v>#DIV/0!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 t="s">
        <v>26</v>
      </c>
      <c r="B27" s="1"/>
      <c r="C27" s="4" t="str">
        <f>C14/(C14+C13+C12)</f>
        <v>#DIV/0!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8" t="s">
        <v>27</v>
      </c>
      <c r="B28" s="9"/>
      <c r="C28" s="10" t="str">
        <f>C11/(C11+C12)</f>
        <v>#DIV/0!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 t="s">
        <v>28</v>
      </c>
      <c r="B30" s="1"/>
      <c r="C30" s="1"/>
      <c r="D30" s="1"/>
      <c r="E30" s="1"/>
      <c r="F30" s="1"/>
      <c r="G30" s="1" t="s">
        <v>29</v>
      </c>
      <c r="H30" s="1"/>
      <c r="I30" s="1"/>
      <c r="J30" s="1"/>
      <c r="K30" s="1"/>
      <c r="L30" s="1" t="s">
        <v>30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 t="s">
        <v>0</v>
      </c>
      <c r="B33" s="1" t="s">
        <v>9</v>
      </c>
      <c r="C33" s="1" t="s">
        <v>10</v>
      </c>
      <c r="D33" s="1" t="s">
        <v>31</v>
      </c>
      <c r="E33" s="1"/>
      <c r="F33" s="1"/>
      <c r="G33" s="1" t="s">
        <v>1</v>
      </c>
      <c r="H33" s="1" t="s">
        <v>9</v>
      </c>
      <c r="I33" s="1" t="s">
        <v>10</v>
      </c>
      <c r="J33" s="1" t="s">
        <v>31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0.0</v>
      </c>
      <c r="B34" s="5">
        <f>C11+C12</f>
        <v>0</v>
      </c>
      <c r="C34" s="4" t="str">
        <f t="shared" ref="C34:C35" si="8">B34/$C$15</f>
        <v>#DIV/0!</v>
      </c>
      <c r="D34" s="1" t="str">
        <f t="shared" ref="D34:D35" si="9">-C34*LOG(C34,2)</f>
        <v>#DIV/0!</v>
      </c>
      <c r="E34" s="1"/>
      <c r="F34" s="1"/>
      <c r="G34" s="1">
        <v>0.0</v>
      </c>
      <c r="H34" s="5">
        <f t="shared" ref="H34:H35" si="10">C11+C13</f>
        <v>0</v>
      </c>
      <c r="I34" s="4" t="str">
        <f t="shared" ref="I34:I35" si="11">H34/$C$15</f>
        <v>#DIV/0!</v>
      </c>
      <c r="J34" s="1" t="str">
        <f t="shared" ref="J34:J35" si="12">-I34*LOG(I34,2)</f>
        <v>#DIV/0!</v>
      </c>
      <c r="K34" s="1"/>
      <c r="L34" s="1" t="s">
        <v>0</v>
      </c>
      <c r="M34" s="1" t="s">
        <v>1</v>
      </c>
      <c r="N34" s="1" t="s">
        <v>9</v>
      </c>
      <c r="O34" s="1" t="s">
        <v>10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>
        <v>1.0</v>
      </c>
      <c r="B35" s="5">
        <f>C15-B34</f>
        <v>0</v>
      </c>
      <c r="C35" s="4" t="str">
        <f t="shared" si="8"/>
        <v>#DIV/0!</v>
      </c>
      <c r="D35" s="1" t="str">
        <f t="shared" si="9"/>
        <v>#DIV/0!</v>
      </c>
      <c r="E35" s="1"/>
      <c r="F35" s="1"/>
      <c r="G35" s="1">
        <v>1.0</v>
      </c>
      <c r="H35" s="5">
        <f t="shared" si="10"/>
        <v>0</v>
      </c>
      <c r="I35" s="4" t="str">
        <f t="shared" si="11"/>
        <v>#DIV/0!</v>
      </c>
      <c r="J35" s="1" t="str">
        <f t="shared" si="12"/>
        <v>#DIV/0!</v>
      </c>
      <c r="K35" s="1"/>
      <c r="L35" s="1">
        <v>0.0</v>
      </c>
      <c r="M35" s="1">
        <v>0.0</v>
      </c>
      <c r="N35" s="5" t="str">
        <f>C34*I34*$C$15</f>
        <v>#DIV/0!</v>
      </c>
      <c r="O35" s="4" t="str">
        <f t="shared" ref="O35:O38" si="13">N35/$C$15</f>
        <v>#DIV/0!</v>
      </c>
      <c r="P35" s="4" t="str">
        <f t="shared" ref="P35:P38" si="14">O35*G11</f>
        <v>#DIV/0!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 t="s">
        <v>32</v>
      </c>
      <c r="B36" s="5"/>
      <c r="C36" s="4" t="str">
        <f>MAX(C34,C35)</f>
        <v>#DIV/0!</v>
      </c>
      <c r="D36" s="1"/>
      <c r="E36" s="1"/>
      <c r="F36" s="1"/>
      <c r="G36" s="1" t="s">
        <v>32</v>
      </c>
      <c r="H36" s="5"/>
      <c r="I36" s="4" t="str">
        <f>MAX(I34,I35)</f>
        <v>#DIV/0!</v>
      </c>
      <c r="J36" s="1"/>
      <c r="K36" s="1"/>
      <c r="L36" s="1">
        <v>0.0</v>
      </c>
      <c r="M36" s="1">
        <v>1.0</v>
      </c>
      <c r="N36" s="5" t="str">
        <f>C34*I35*$C$15</f>
        <v>#DIV/0!</v>
      </c>
      <c r="O36" s="4" t="str">
        <f t="shared" si="13"/>
        <v>#DIV/0!</v>
      </c>
      <c r="P36" s="4" t="str">
        <f t="shared" si="14"/>
        <v>#DIV/0!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 t="s">
        <v>33</v>
      </c>
      <c r="B37" s="5"/>
      <c r="C37" s="1" t="str">
        <f>C36*(1-C36)</f>
        <v>#DIV/0!</v>
      </c>
      <c r="D37" s="1"/>
      <c r="E37" s="1"/>
      <c r="F37" s="1"/>
      <c r="G37" s="1" t="s">
        <v>33</v>
      </c>
      <c r="H37" s="5"/>
      <c r="I37" s="1" t="str">
        <f>I36*(1-I36)</f>
        <v>#DIV/0!</v>
      </c>
      <c r="J37" s="1"/>
      <c r="K37" s="1"/>
      <c r="L37" s="1">
        <v>1.0</v>
      </c>
      <c r="M37" s="1">
        <v>0.0</v>
      </c>
      <c r="N37" s="5" t="str">
        <f>C35*I34*$C$15</f>
        <v>#DIV/0!</v>
      </c>
      <c r="O37" s="4" t="str">
        <f t="shared" si="13"/>
        <v>#DIV/0!</v>
      </c>
      <c r="P37" s="4" t="str">
        <f t="shared" si="14"/>
        <v>#DIV/0!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 t="s">
        <v>34</v>
      </c>
      <c r="B38" s="5">
        <f>SUM(B34:B35)</f>
        <v>0</v>
      </c>
      <c r="C38" s="1"/>
      <c r="D38" s="1"/>
      <c r="E38" s="1"/>
      <c r="F38" s="1"/>
      <c r="G38" s="1" t="s">
        <v>35</v>
      </c>
      <c r="H38" s="5">
        <f>SUM(H34:H35)</f>
        <v>0</v>
      </c>
      <c r="I38" s="1"/>
      <c r="J38" s="1"/>
      <c r="K38" s="1"/>
      <c r="L38" s="1">
        <v>1.0</v>
      </c>
      <c r="M38" s="1">
        <v>1.0</v>
      </c>
      <c r="N38" s="5" t="str">
        <f>C35*I35*$C$15</f>
        <v>#DIV/0!</v>
      </c>
      <c r="O38" s="4" t="str">
        <f t="shared" si="13"/>
        <v>#DIV/0!</v>
      </c>
      <c r="P38" s="4" t="str">
        <f t="shared" si="14"/>
        <v>#DIV/0!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 t="s">
        <v>36</v>
      </c>
      <c r="B39" s="1" t="str">
        <f>SUM(D34:D35)</f>
        <v>#DIV/0!</v>
      </c>
      <c r="C39" s="1"/>
      <c r="D39" s="1"/>
      <c r="E39" s="1"/>
      <c r="F39" s="1"/>
      <c r="G39" s="1" t="s">
        <v>36</v>
      </c>
      <c r="H39" s="1" t="str">
        <f>SUM(J34:J35)</f>
        <v>#DIV/0!</v>
      </c>
      <c r="I39" s="1"/>
      <c r="J39" s="1"/>
      <c r="K39" s="1"/>
      <c r="L39" s="1"/>
      <c r="M39" s="1"/>
      <c r="N39" s="5" t="str">
        <f>SUM(N35:N38)</f>
        <v>#DIV/0!</v>
      </c>
      <c r="O39" s="1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 t="s">
        <v>37</v>
      </c>
      <c r="B41" s="1">
        <f>SUM(F11:F14)</f>
        <v>0</v>
      </c>
      <c r="C41" s="1"/>
      <c r="D41" s="1"/>
      <c r="E41" s="1"/>
      <c r="F41" s="1"/>
      <c r="G41" s="1"/>
      <c r="H41" s="1"/>
      <c r="I41" s="1"/>
      <c r="J41" s="1"/>
      <c r="K41" s="1"/>
      <c r="L41" s="1" t="s">
        <v>38</v>
      </c>
      <c r="M41" s="1"/>
      <c r="N41" s="4" t="str">
        <f>N38/(N38+N36)</f>
        <v>#DIV/0!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 t="s">
        <v>39</v>
      </c>
      <c r="B42" s="11" t="str">
        <f>B41/B39</f>
        <v>#DIV/0!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 t="s">
        <v>40</v>
      </c>
      <c r="B43" s="11" t="str">
        <f>B41/H39</f>
        <v>#DIV/0!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rintOptions/>
  <pageMargins bottom="0.0" footer="0.0" header="0.0" left="0.0" right="0.0" top="0.0"/>
  <pageSetup orientation="landscape"/>
  <drawing r:id="rId1"/>
</worksheet>
</file>